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.xml" ContentType="application/vnd.openxmlformats-officedocument.drawingml.chart+xml"/>
  <Override PartName="/xl/charts/chart160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firstSheet="36" activeTab="39"/>
  </bookViews>
  <sheets>
    <sheet name="REP_TELEFONIA_DIC13" sheetId="12" r:id="rId1"/>
    <sheet name="REP_TELEFONIA_ENERO" sheetId="11" r:id="rId2"/>
    <sheet name="REP_TELEFONIA_FEBRERO" sheetId="10" r:id="rId3"/>
    <sheet name="REP_TELEFONIA_MARZO" sheetId="5" r:id="rId4"/>
    <sheet name="REP_TELEFONIA_ABRIL" sheetId="28" r:id="rId5"/>
    <sheet name="REP_TELEFONIA_MAYO" sheetId="33" r:id="rId6"/>
    <sheet name="REP_TELEFONIA_JUNIO" sheetId="39" r:id="rId7"/>
    <sheet name="REP_TELEFONIA_JULIO" sheetId="40" r:id="rId8"/>
    <sheet name="REP_SMS_DICIEMBRE13" sheetId="15" r:id="rId9"/>
    <sheet name="REP_SMS_ENERO" sheetId="14" r:id="rId10"/>
    <sheet name="REP_SMS_FEBRERO" sheetId="13" r:id="rId11"/>
    <sheet name="REP_SMS_MARZO" sheetId="9" r:id="rId12"/>
    <sheet name="REP_SMS_ABRIL" sheetId="29" r:id="rId13"/>
    <sheet name="REP_SMS_MAYO" sheetId="34" r:id="rId14"/>
    <sheet name="REP_SMS_JUNIO" sheetId="41" r:id="rId15"/>
    <sheet name="REP_SMS_JULIO" sheetId="42" r:id="rId16"/>
    <sheet name="REP_DATOS_DICIEMBRE13" sheetId="18" r:id="rId17"/>
    <sheet name="REP_DATOS_ENERO" sheetId="17" r:id="rId18"/>
    <sheet name="REP_DATOS_FEBRERO" sheetId="16" r:id="rId19"/>
    <sheet name="REP_DATOS_MARZO" sheetId="7" r:id="rId20"/>
    <sheet name="REP_DATOS_ABRIL" sheetId="30" r:id="rId21"/>
    <sheet name="REP_DATOS_MAYO" sheetId="35" r:id="rId22"/>
    <sheet name="REP_DATOS_JUNIO" sheetId="43" r:id="rId23"/>
    <sheet name="REP_DATOS_JULIO" sheetId="44" r:id="rId24"/>
    <sheet name="REP_MMS_DICIEMBRE13" sheetId="19" r:id="rId25"/>
    <sheet name="REP_MMS_ENERO" sheetId="20" r:id="rId26"/>
    <sheet name="REP_MMS_FEBRERO" sheetId="21" r:id="rId27"/>
    <sheet name="REP_MMS_MARZO" sheetId="22" r:id="rId28"/>
    <sheet name="REP_MMS_ABRIL" sheetId="31" r:id="rId29"/>
    <sheet name="REP_MMS_MAYO" sheetId="36" r:id="rId30"/>
    <sheet name="REP_MMS_JUNIO" sheetId="45" r:id="rId31"/>
    <sheet name="REP_MMS_JULIO" sheetId="46" r:id="rId32"/>
    <sheet name="REP_HPPTT_DICIEMBRE13" sheetId="23" r:id="rId33"/>
    <sheet name="REP_HPPTT_ENERO" sheetId="24" r:id="rId34"/>
    <sheet name="REP_HPPTT_FEBRERO" sheetId="26" r:id="rId35"/>
    <sheet name="REP_HPPTT_MARZO" sheetId="27" r:id="rId36"/>
    <sheet name="REP_HPPTT_ABRIL" sheetId="32" r:id="rId37"/>
    <sheet name="REP_HPPTT_MAYO" sheetId="37" r:id="rId38"/>
    <sheet name="REP_HPPTT_JUNIO" sheetId="47" r:id="rId39"/>
    <sheet name="REP_HPPTT_JULIO" sheetId="48" r:id="rId40"/>
    <sheet name="RESUMEN" sheetId="38" r:id="rId41"/>
  </sheets>
  <calcPr calcId="145621"/>
</workbook>
</file>

<file path=xl/calcChain.xml><?xml version="1.0" encoding="utf-8"?>
<calcChain xmlns="http://schemas.openxmlformats.org/spreadsheetml/2006/main">
  <c r="AO12" i="48" l="1"/>
  <c r="AN12" i="48"/>
  <c r="AM12" i="48"/>
  <c r="AO11" i="48"/>
  <c r="AN11" i="48"/>
  <c r="AM11" i="48"/>
  <c r="AO10" i="48"/>
  <c r="AN10" i="48"/>
  <c r="AM10" i="48"/>
  <c r="AO9" i="48"/>
  <c r="AN9" i="48"/>
  <c r="AM9" i="48"/>
  <c r="AO8" i="48"/>
  <c r="AN8" i="48"/>
  <c r="AM8" i="48"/>
  <c r="AO7" i="48"/>
  <c r="AN7" i="48"/>
  <c r="AM7" i="48"/>
  <c r="AO6" i="48"/>
  <c r="AN6" i="48"/>
  <c r="AM6" i="48"/>
  <c r="S12" i="48"/>
  <c r="R12" i="48"/>
  <c r="Q12" i="48"/>
  <c r="S11" i="48"/>
  <c r="R11" i="48"/>
  <c r="Q11" i="48"/>
  <c r="S10" i="48"/>
  <c r="R10" i="48"/>
  <c r="Q10" i="48"/>
  <c r="S9" i="48"/>
  <c r="R9" i="48"/>
  <c r="Q9" i="48"/>
  <c r="S8" i="48"/>
  <c r="R8" i="48"/>
  <c r="Q8" i="48"/>
  <c r="S7" i="48"/>
  <c r="R7" i="48"/>
  <c r="Q7" i="48"/>
  <c r="S6" i="48"/>
  <c r="R6" i="48"/>
  <c r="Q6" i="48"/>
  <c r="J12" i="48"/>
  <c r="I12" i="48"/>
  <c r="H12" i="48"/>
  <c r="J11" i="48"/>
  <c r="I11" i="48"/>
  <c r="H11" i="48"/>
  <c r="J10" i="48"/>
  <c r="I10" i="48"/>
  <c r="H10" i="48"/>
  <c r="J9" i="48"/>
  <c r="I9" i="48"/>
  <c r="H9" i="48"/>
  <c r="J8" i="48"/>
  <c r="I8" i="48"/>
  <c r="H8" i="48"/>
  <c r="J7" i="48"/>
  <c r="I7" i="48"/>
  <c r="H7" i="48"/>
  <c r="J6" i="48"/>
  <c r="I6" i="48"/>
  <c r="H6" i="48"/>
  <c r="AG37" i="48"/>
  <c r="AM37" i="48" s="1"/>
  <c r="Q37" i="48"/>
  <c r="M37" i="48"/>
  <c r="S37" i="48" s="1"/>
  <c r="L37" i="48"/>
  <c r="N37" i="48" s="1"/>
  <c r="H37" i="48"/>
  <c r="D37" i="48"/>
  <c r="J37" i="48" s="1"/>
  <c r="C37" i="48"/>
  <c r="AJ36" i="48"/>
  <c r="AI36" i="48"/>
  <c r="AO36" i="48" s="1"/>
  <c r="AH36" i="48"/>
  <c r="AL36" i="48" s="1"/>
  <c r="AG36" i="48"/>
  <c r="S36" i="48"/>
  <c r="R36" i="48"/>
  <c r="Q36" i="48"/>
  <c r="P36" i="48"/>
  <c r="O36" i="48"/>
  <c r="N36" i="48"/>
  <c r="J36" i="48"/>
  <c r="I36" i="48"/>
  <c r="H36" i="48"/>
  <c r="G36" i="48"/>
  <c r="F36" i="48"/>
  <c r="E36" i="48"/>
  <c r="AI35" i="48"/>
  <c r="AO35" i="48" s="1"/>
  <c r="AH35" i="48"/>
  <c r="AL35" i="48" s="1"/>
  <c r="AG35" i="48"/>
  <c r="AM35" i="48" s="1"/>
  <c r="S35" i="48"/>
  <c r="R35" i="48"/>
  <c r="Q35" i="48"/>
  <c r="P35" i="48"/>
  <c r="O35" i="48"/>
  <c r="N35" i="48"/>
  <c r="J35" i="48"/>
  <c r="I35" i="48"/>
  <c r="H35" i="48"/>
  <c r="G35" i="48"/>
  <c r="F35" i="48"/>
  <c r="E35" i="48"/>
  <c r="AJ34" i="48"/>
  <c r="AI34" i="48"/>
  <c r="AO34" i="48" s="1"/>
  <c r="AH34" i="48"/>
  <c r="AL34" i="48" s="1"/>
  <c r="AG34" i="48"/>
  <c r="S34" i="48"/>
  <c r="R34" i="48"/>
  <c r="Q34" i="48"/>
  <c r="P34" i="48"/>
  <c r="O34" i="48"/>
  <c r="N34" i="48"/>
  <c r="J34" i="48"/>
  <c r="I34" i="48"/>
  <c r="H34" i="48"/>
  <c r="G34" i="48"/>
  <c r="F34" i="48"/>
  <c r="E34" i="48"/>
  <c r="AI33" i="48"/>
  <c r="AH33" i="48"/>
  <c r="AL33" i="48" s="1"/>
  <c r="AG33" i="48"/>
  <c r="AM33" i="48" s="1"/>
  <c r="S33" i="48"/>
  <c r="R33" i="48"/>
  <c r="Q33" i="48"/>
  <c r="P33" i="48"/>
  <c r="O33" i="48"/>
  <c r="N33" i="48"/>
  <c r="J33" i="48"/>
  <c r="I33" i="48"/>
  <c r="H33" i="48"/>
  <c r="G33" i="48"/>
  <c r="F33" i="48"/>
  <c r="E33" i="48"/>
  <c r="AI32" i="48"/>
  <c r="AH32" i="48"/>
  <c r="AL32" i="48" s="1"/>
  <c r="AG32" i="48"/>
  <c r="S32" i="48"/>
  <c r="R32" i="48"/>
  <c r="Q32" i="48"/>
  <c r="P32" i="48"/>
  <c r="O32" i="48"/>
  <c r="N32" i="48"/>
  <c r="J32" i="48"/>
  <c r="I32" i="48"/>
  <c r="H32" i="48"/>
  <c r="G32" i="48"/>
  <c r="F32" i="48"/>
  <c r="E32" i="48"/>
  <c r="AI31" i="48"/>
  <c r="AH31" i="48"/>
  <c r="AG31" i="48"/>
  <c r="S31" i="48"/>
  <c r="R31" i="48"/>
  <c r="Q31" i="48"/>
  <c r="P31" i="48"/>
  <c r="O31" i="48"/>
  <c r="N31" i="48"/>
  <c r="J31" i="48"/>
  <c r="I31" i="48"/>
  <c r="H31" i="48"/>
  <c r="G31" i="48"/>
  <c r="F31" i="48"/>
  <c r="E31" i="48"/>
  <c r="AJ30" i="48"/>
  <c r="AI30" i="48"/>
  <c r="AO30" i="48" s="1"/>
  <c r="AH30" i="48"/>
  <c r="AL30" i="48" s="1"/>
  <c r="AG30" i="48"/>
  <c r="AM30" i="48" s="1"/>
  <c r="S30" i="48"/>
  <c r="R30" i="48"/>
  <c r="Q30" i="48"/>
  <c r="P30" i="48"/>
  <c r="O30" i="48"/>
  <c r="N30" i="48"/>
  <c r="J30" i="48"/>
  <c r="I30" i="48"/>
  <c r="H30" i="48"/>
  <c r="G30" i="48"/>
  <c r="F30" i="48"/>
  <c r="E30" i="48"/>
  <c r="AI29" i="48"/>
  <c r="AO29" i="48" s="1"/>
  <c r="AH29" i="48"/>
  <c r="AN36" i="48" s="1"/>
  <c r="AG29" i="48"/>
  <c r="AM29" i="48" s="1"/>
  <c r="S29" i="48"/>
  <c r="R29" i="48"/>
  <c r="Q29" i="48"/>
  <c r="P29" i="48"/>
  <c r="O29" i="48"/>
  <c r="N29" i="48"/>
  <c r="J29" i="48"/>
  <c r="I29" i="48"/>
  <c r="H29" i="48"/>
  <c r="G29" i="48"/>
  <c r="F29" i="48"/>
  <c r="E29" i="48"/>
  <c r="AJ28" i="48"/>
  <c r="AI28" i="48"/>
  <c r="AH28" i="48"/>
  <c r="AL28" i="48" s="1"/>
  <c r="AG28" i="48"/>
  <c r="S28" i="48"/>
  <c r="R28" i="48"/>
  <c r="Q28" i="48"/>
  <c r="P28" i="48"/>
  <c r="O28" i="48"/>
  <c r="N28" i="48"/>
  <c r="J28" i="48"/>
  <c r="I28" i="48"/>
  <c r="H28" i="48"/>
  <c r="G28" i="48"/>
  <c r="F28" i="48"/>
  <c r="E28" i="48"/>
  <c r="AI27" i="48"/>
  <c r="AH27" i="48"/>
  <c r="AN34" i="48" s="1"/>
  <c r="AG27" i="48"/>
  <c r="S27" i="48"/>
  <c r="R27" i="48"/>
  <c r="Q27" i="48"/>
  <c r="P27" i="48"/>
  <c r="O27" i="48"/>
  <c r="N27" i="48"/>
  <c r="J27" i="48"/>
  <c r="I27" i="48"/>
  <c r="H27" i="48"/>
  <c r="G27" i="48"/>
  <c r="F27" i="48"/>
  <c r="E27" i="48"/>
  <c r="AJ26" i="48"/>
  <c r="AI26" i="48"/>
  <c r="AH26" i="48"/>
  <c r="AL26" i="48" s="1"/>
  <c r="AG26" i="48"/>
  <c r="S26" i="48"/>
  <c r="R26" i="48"/>
  <c r="Q26" i="48"/>
  <c r="P26" i="48"/>
  <c r="O26" i="48"/>
  <c r="N26" i="48"/>
  <c r="J26" i="48"/>
  <c r="I26" i="48"/>
  <c r="H26" i="48"/>
  <c r="G26" i="48"/>
  <c r="F26" i="48"/>
  <c r="E26" i="48"/>
  <c r="AI25" i="48"/>
  <c r="AH25" i="48"/>
  <c r="AN32" i="48" s="1"/>
  <c r="AG25" i="48"/>
  <c r="S25" i="48"/>
  <c r="R25" i="48"/>
  <c r="Q25" i="48"/>
  <c r="P25" i="48"/>
  <c r="O25" i="48"/>
  <c r="N25" i="48"/>
  <c r="J25" i="48"/>
  <c r="I25" i="48"/>
  <c r="H25" i="48"/>
  <c r="G25" i="48"/>
  <c r="F25" i="48"/>
  <c r="E25" i="48"/>
  <c r="AI24" i="48"/>
  <c r="AH24" i="48"/>
  <c r="AL24" i="48" s="1"/>
  <c r="AG24" i="48"/>
  <c r="AJ24" i="48" s="1"/>
  <c r="S24" i="48"/>
  <c r="R24" i="48"/>
  <c r="Q24" i="48"/>
  <c r="P24" i="48"/>
  <c r="O24" i="48"/>
  <c r="N24" i="48"/>
  <c r="J24" i="48"/>
  <c r="I24" i="48"/>
  <c r="H24" i="48"/>
  <c r="G24" i="48"/>
  <c r="F24" i="48"/>
  <c r="E24" i="48"/>
  <c r="AI23" i="48"/>
  <c r="AH23" i="48"/>
  <c r="AL23" i="48" s="1"/>
  <c r="AG23" i="48"/>
  <c r="S23" i="48"/>
  <c r="R23" i="48"/>
  <c r="Q23" i="48"/>
  <c r="P23" i="48"/>
  <c r="O23" i="48"/>
  <c r="N23" i="48"/>
  <c r="J23" i="48"/>
  <c r="I23" i="48"/>
  <c r="H23" i="48"/>
  <c r="G23" i="48"/>
  <c r="F23" i="48"/>
  <c r="E23" i="48"/>
  <c r="AJ22" i="48"/>
  <c r="AI22" i="48"/>
  <c r="AH22" i="48"/>
  <c r="AL22" i="48" s="1"/>
  <c r="AG22" i="48"/>
  <c r="S22" i="48"/>
  <c r="R22" i="48"/>
  <c r="Q22" i="48"/>
  <c r="P22" i="48"/>
  <c r="O22" i="48"/>
  <c r="N22" i="48"/>
  <c r="J22" i="48"/>
  <c r="I22" i="48"/>
  <c r="H22" i="48"/>
  <c r="G22" i="48"/>
  <c r="F22" i="48"/>
  <c r="E22" i="48"/>
  <c r="AI21" i="48"/>
  <c r="AH21" i="48"/>
  <c r="AL21" i="48" s="1"/>
  <c r="AG21" i="48"/>
  <c r="S21" i="48"/>
  <c r="R21" i="48"/>
  <c r="Q21" i="48"/>
  <c r="P21" i="48"/>
  <c r="O21" i="48"/>
  <c r="N21" i="48"/>
  <c r="J21" i="48"/>
  <c r="I21" i="48"/>
  <c r="H21" i="48"/>
  <c r="G21" i="48"/>
  <c r="F21" i="48"/>
  <c r="E21" i="48"/>
  <c r="AI20" i="48"/>
  <c r="AH20" i="48"/>
  <c r="AG20" i="48"/>
  <c r="S20" i="48"/>
  <c r="R20" i="48"/>
  <c r="Q20" i="48"/>
  <c r="P20" i="48"/>
  <c r="O20" i="48"/>
  <c r="N20" i="48"/>
  <c r="J20" i="48"/>
  <c r="I20" i="48"/>
  <c r="H20" i="48"/>
  <c r="G20" i="48"/>
  <c r="F20" i="48"/>
  <c r="E20" i="48"/>
  <c r="AI19" i="48"/>
  <c r="AH19" i="48"/>
  <c r="AN26" i="48" s="1"/>
  <c r="AG19" i="48"/>
  <c r="S19" i="48"/>
  <c r="R19" i="48"/>
  <c r="Q19" i="48"/>
  <c r="P19" i="48"/>
  <c r="O19" i="48"/>
  <c r="N19" i="48"/>
  <c r="J19" i="48"/>
  <c r="I19" i="48"/>
  <c r="H19" i="48"/>
  <c r="G19" i="48"/>
  <c r="F19" i="48"/>
  <c r="E19" i="48"/>
  <c r="AI18" i="48"/>
  <c r="AH18" i="48"/>
  <c r="AG18" i="48"/>
  <c r="S18" i="48"/>
  <c r="R18" i="48"/>
  <c r="Q18" i="48"/>
  <c r="P18" i="48"/>
  <c r="O18" i="48"/>
  <c r="N18" i="48"/>
  <c r="J18" i="48"/>
  <c r="I18" i="48"/>
  <c r="H18" i="48"/>
  <c r="G18" i="48"/>
  <c r="F18" i="48"/>
  <c r="E18" i="48"/>
  <c r="AI17" i="48"/>
  <c r="AH17" i="48"/>
  <c r="AN24" i="48" s="1"/>
  <c r="AG17" i="48"/>
  <c r="S17" i="48"/>
  <c r="R17" i="48"/>
  <c r="Q17" i="48"/>
  <c r="P17" i="48"/>
  <c r="O17" i="48"/>
  <c r="N17" i="48"/>
  <c r="J17" i="48"/>
  <c r="I17" i="48"/>
  <c r="H17" i="48"/>
  <c r="G17" i="48"/>
  <c r="F17" i="48"/>
  <c r="E17" i="48"/>
  <c r="AI16" i="48"/>
  <c r="AH16" i="48"/>
  <c r="AG16" i="48"/>
  <c r="S16" i="48"/>
  <c r="R16" i="48"/>
  <c r="Q16" i="48"/>
  <c r="P16" i="48"/>
  <c r="O16" i="48"/>
  <c r="N16" i="48"/>
  <c r="J16" i="48"/>
  <c r="I16" i="48"/>
  <c r="H16" i="48"/>
  <c r="G16" i="48"/>
  <c r="F16" i="48"/>
  <c r="E16" i="48"/>
  <c r="AI15" i="48"/>
  <c r="AH15" i="48"/>
  <c r="AG15" i="48"/>
  <c r="AM15" i="48" s="1"/>
  <c r="S15" i="48"/>
  <c r="R15" i="48"/>
  <c r="Q15" i="48"/>
  <c r="P15" i="48"/>
  <c r="O15" i="48"/>
  <c r="N15" i="48"/>
  <c r="J15" i="48"/>
  <c r="I15" i="48"/>
  <c r="H15" i="48"/>
  <c r="G15" i="48"/>
  <c r="F15" i="48"/>
  <c r="E15" i="48"/>
  <c r="AI14" i="48"/>
  <c r="AH14" i="48"/>
  <c r="AG14" i="48"/>
  <c r="S14" i="48"/>
  <c r="R14" i="48"/>
  <c r="Q14" i="48"/>
  <c r="P14" i="48"/>
  <c r="O14" i="48"/>
  <c r="N14" i="48"/>
  <c r="J14" i="48"/>
  <c r="I14" i="48"/>
  <c r="H14" i="48"/>
  <c r="G14" i="48"/>
  <c r="F14" i="48"/>
  <c r="E14" i="48"/>
  <c r="AI13" i="48"/>
  <c r="AH13" i="48"/>
  <c r="AN20" i="48" s="1"/>
  <c r="AG13" i="48"/>
  <c r="S13" i="48"/>
  <c r="R13" i="48"/>
  <c r="Q13" i="48"/>
  <c r="P13" i="48"/>
  <c r="O13" i="48"/>
  <c r="N13" i="48"/>
  <c r="J13" i="48"/>
  <c r="I13" i="48"/>
  <c r="H13" i="48"/>
  <c r="G13" i="48"/>
  <c r="F13" i="48"/>
  <c r="E13" i="48"/>
  <c r="AI12" i="48"/>
  <c r="AH12" i="48"/>
  <c r="AG12" i="48"/>
  <c r="P12" i="48"/>
  <c r="O12" i="48"/>
  <c r="N12" i="48"/>
  <c r="G12" i="48"/>
  <c r="F12" i="48"/>
  <c r="E12" i="48"/>
  <c r="AI11" i="48"/>
  <c r="AH11" i="48"/>
  <c r="AG11" i="48"/>
  <c r="P11" i="48"/>
  <c r="O11" i="48"/>
  <c r="N11" i="48"/>
  <c r="G11" i="48"/>
  <c r="F11" i="48"/>
  <c r="E11" i="48"/>
  <c r="AI10" i="48"/>
  <c r="AH10" i="48"/>
  <c r="AJ10" i="48" s="1"/>
  <c r="AG10" i="48"/>
  <c r="P10" i="48"/>
  <c r="O10" i="48"/>
  <c r="N10" i="48"/>
  <c r="G10" i="48"/>
  <c r="F10" i="48"/>
  <c r="E10" i="48"/>
  <c r="AJ9" i="48"/>
  <c r="AI9" i="48"/>
  <c r="AH9" i="48"/>
  <c r="AG9" i="48"/>
  <c r="P9" i="48"/>
  <c r="O9" i="48"/>
  <c r="N9" i="48"/>
  <c r="G9" i="48"/>
  <c r="F9" i="48"/>
  <c r="E9" i="48"/>
  <c r="AI8" i="48"/>
  <c r="AH8" i="48"/>
  <c r="AG8" i="48"/>
  <c r="P8" i="48"/>
  <c r="O8" i="48"/>
  <c r="N8" i="48"/>
  <c r="G8" i="48"/>
  <c r="F8" i="48"/>
  <c r="E8" i="48"/>
  <c r="AL7" i="48"/>
  <c r="AI7" i="48"/>
  <c r="AH7" i="48"/>
  <c r="AG7" i="48"/>
  <c r="AJ7" i="48" s="1"/>
  <c r="P7" i="48"/>
  <c r="O7" i="48"/>
  <c r="N7" i="48"/>
  <c r="G7" i="48"/>
  <c r="F7" i="48"/>
  <c r="E7" i="48"/>
  <c r="A7" i="48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A18" i="48" s="1"/>
  <c r="A19" i="48" s="1"/>
  <c r="A20" i="48" s="1"/>
  <c r="A21" i="48" s="1"/>
  <c r="A22" i="48" s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AI6" i="48"/>
  <c r="AH6" i="48"/>
  <c r="AG6" i="48"/>
  <c r="P6" i="48"/>
  <c r="O6" i="48"/>
  <c r="N6" i="48"/>
  <c r="G6" i="48"/>
  <c r="F6" i="48"/>
  <c r="E6" i="48"/>
  <c r="Q37" i="47"/>
  <c r="H37" i="47"/>
  <c r="AM6" i="47"/>
  <c r="S12" i="47"/>
  <c r="R12" i="47"/>
  <c r="Q12" i="47"/>
  <c r="S11" i="47"/>
  <c r="R11" i="47"/>
  <c r="Q11" i="47"/>
  <c r="S10" i="47"/>
  <c r="R10" i="47"/>
  <c r="Q10" i="47"/>
  <c r="S9" i="47"/>
  <c r="R9" i="47"/>
  <c r="Q9" i="47"/>
  <c r="S8" i="47"/>
  <c r="R8" i="47"/>
  <c r="Q8" i="47"/>
  <c r="S7" i="47"/>
  <c r="R7" i="47"/>
  <c r="Q7" i="47"/>
  <c r="S6" i="47"/>
  <c r="R6" i="47"/>
  <c r="Q6" i="47"/>
  <c r="J12" i="47"/>
  <c r="I12" i="47"/>
  <c r="H12" i="47"/>
  <c r="J11" i="47"/>
  <c r="I11" i="47"/>
  <c r="H11" i="47"/>
  <c r="J10" i="47"/>
  <c r="I10" i="47"/>
  <c r="H10" i="47"/>
  <c r="J9" i="47"/>
  <c r="I9" i="47"/>
  <c r="H9" i="47"/>
  <c r="J8" i="47"/>
  <c r="I8" i="47"/>
  <c r="H8" i="47"/>
  <c r="J7" i="47"/>
  <c r="I7" i="47"/>
  <c r="H7" i="47"/>
  <c r="J6" i="47"/>
  <c r="I6" i="47"/>
  <c r="H6" i="47"/>
  <c r="AG37" i="47"/>
  <c r="AM37" i="47" s="1"/>
  <c r="M37" i="47"/>
  <c r="O37" i="47" s="1"/>
  <c r="L37" i="47"/>
  <c r="R37" i="47" s="1"/>
  <c r="D37" i="47"/>
  <c r="F37" i="47" s="1"/>
  <c r="C37" i="47"/>
  <c r="I37" i="47" s="1"/>
  <c r="AI36" i="47"/>
  <c r="AK36" i="47" s="1"/>
  <c r="AH36" i="47"/>
  <c r="AN36" i="47" s="1"/>
  <c r="AG36" i="47"/>
  <c r="S36" i="47"/>
  <c r="R36" i="47"/>
  <c r="Q36" i="47"/>
  <c r="P36" i="47"/>
  <c r="O36" i="47"/>
  <c r="N36" i="47"/>
  <c r="J36" i="47"/>
  <c r="I36" i="47"/>
  <c r="H36" i="47"/>
  <c r="G36" i="47"/>
  <c r="F36" i="47"/>
  <c r="E36" i="47"/>
  <c r="AI35" i="47"/>
  <c r="AH35" i="47"/>
  <c r="AG35" i="47"/>
  <c r="AM35" i="47" s="1"/>
  <c r="S35" i="47"/>
  <c r="R35" i="47"/>
  <c r="Q35" i="47"/>
  <c r="P35" i="47"/>
  <c r="O35" i="47"/>
  <c r="N35" i="47"/>
  <c r="J35" i="47"/>
  <c r="I35" i="47"/>
  <c r="H35" i="47"/>
  <c r="G35" i="47"/>
  <c r="F35" i="47"/>
  <c r="E35" i="47"/>
  <c r="AI34" i="47"/>
  <c r="AH34" i="47"/>
  <c r="AG34" i="47"/>
  <c r="S34" i="47"/>
  <c r="R34" i="47"/>
  <c r="Q34" i="47"/>
  <c r="P34" i="47"/>
  <c r="O34" i="47"/>
  <c r="N34" i="47"/>
  <c r="J34" i="47"/>
  <c r="I34" i="47"/>
  <c r="H34" i="47"/>
  <c r="G34" i="47"/>
  <c r="F34" i="47"/>
  <c r="E34" i="47"/>
  <c r="AI33" i="47"/>
  <c r="AH33" i="47"/>
  <c r="AG33" i="47"/>
  <c r="S33" i="47"/>
  <c r="R33" i="47"/>
  <c r="Q33" i="47"/>
  <c r="P33" i="47"/>
  <c r="O33" i="47"/>
  <c r="N33" i="47"/>
  <c r="J33" i="47"/>
  <c r="I33" i="47"/>
  <c r="H33" i="47"/>
  <c r="G33" i="47"/>
  <c r="F33" i="47"/>
  <c r="E33" i="47"/>
  <c r="AI32" i="47"/>
  <c r="AK32" i="47" s="1"/>
  <c r="AH32" i="47"/>
  <c r="AN32" i="47" s="1"/>
  <c r="AG32" i="47"/>
  <c r="S32" i="47"/>
  <c r="R32" i="47"/>
  <c r="Q32" i="47"/>
  <c r="P32" i="47"/>
  <c r="O32" i="47"/>
  <c r="N32" i="47"/>
  <c r="J32" i="47"/>
  <c r="I32" i="47"/>
  <c r="H32" i="47"/>
  <c r="G32" i="47"/>
  <c r="F32" i="47"/>
  <c r="E32" i="47"/>
  <c r="AI31" i="47"/>
  <c r="AH31" i="47"/>
  <c r="AJ31" i="47" s="1"/>
  <c r="AG31" i="47"/>
  <c r="S31" i="47"/>
  <c r="R31" i="47"/>
  <c r="Q31" i="47"/>
  <c r="P31" i="47"/>
  <c r="O31" i="47"/>
  <c r="N31" i="47"/>
  <c r="J31" i="47"/>
  <c r="I31" i="47"/>
  <c r="H31" i="47"/>
  <c r="G31" i="47"/>
  <c r="F31" i="47"/>
  <c r="E31" i="47"/>
  <c r="AI30" i="47"/>
  <c r="AH30" i="47"/>
  <c r="AG30" i="47"/>
  <c r="S30" i="47"/>
  <c r="R30" i="47"/>
  <c r="Q30" i="47"/>
  <c r="P30" i="47"/>
  <c r="O30" i="47"/>
  <c r="N30" i="47"/>
  <c r="J30" i="47"/>
  <c r="I30" i="47"/>
  <c r="H30" i="47"/>
  <c r="G30" i="47"/>
  <c r="F30" i="47"/>
  <c r="E30" i="47"/>
  <c r="AI29" i="47"/>
  <c r="AH29" i="47"/>
  <c r="AJ29" i="47" s="1"/>
  <c r="AG29" i="47"/>
  <c r="S29" i="47"/>
  <c r="R29" i="47"/>
  <c r="Q29" i="47"/>
  <c r="P29" i="47"/>
  <c r="O29" i="47"/>
  <c r="N29" i="47"/>
  <c r="J29" i="47"/>
  <c r="I29" i="47"/>
  <c r="H29" i="47"/>
  <c r="G29" i="47"/>
  <c r="F29" i="47"/>
  <c r="E29" i="47"/>
  <c r="AI28" i="47"/>
  <c r="AH28" i="47"/>
  <c r="AG28" i="47"/>
  <c r="S28" i="47"/>
  <c r="R28" i="47"/>
  <c r="Q28" i="47"/>
  <c r="P28" i="47"/>
  <c r="O28" i="47"/>
  <c r="N28" i="47"/>
  <c r="J28" i="47"/>
  <c r="I28" i="47"/>
  <c r="H28" i="47"/>
  <c r="G28" i="47"/>
  <c r="F28" i="47"/>
  <c r="E28" i="47"/>
  <c r="AI27" i="47"/>
  <c r="AH27" i="47"/>
  <c r="AJ27" i="47" s="1"/>
  <c r="AG27" i="47"/>
  <c r="S27" i="47"/>
  <c r="R27" i="47"/>
  <c r="Q27" i="47"/>
  <c r="P27" i="47"/>
  <c r="O27" i="47"/>
  <c r="N27" i="47"/>
  <c r="J27" i="47"/>
  <c r="I27" i="47"/>
  <c r="H27" i="47"/>
  <c r="G27" i="47"/>
  <c r="F27" i="47"/>
  <c r="E27" i="47"/>
  <c r="AI26" i="47"/>
  <c r="AH26" i="47"/>
  <c r="AG26" i="47"/>
  <c r="S26" i="47"/>
  <c r="R26" i="47"/>
  <c r="Q26" i="47"/>
  <c r="P26" i="47"/>
  <c r="O26" i="47"/>
  <c r="N26" i="47"/>
  <c r="J26" i="47"/>
  <c r="I26" i="47"/>
  <c r="H26" i="47"/>
  <c r="G26" i="47"/>
  <c r="F26" i="47"/>
  <c r="E26" i="47"/>
  <c r="AJ25" i="47"/>
  <c r="AI25" i="47"/>
  <c r="AH25" i="47"/>
  <c r="AG25" i="47"/>
  <c r="S25" i="47"/>
  <c r="R25" i="47"/>
  <c r="Q25" i="47"/>
  <c r="P25" i="47"/>
  <c r="O25" i="47"/>
  <c r="N25" i="47"/>
  <c r="J25" i="47"/>
  <c r="I25" i="47"/>
  <c r="H25" i="47"/>
  <c r="G25" i="47"/>
  <c r="F25" i="47"/>
  <c r="E25" i="47"/>
  <c r="AK24" i="47"/>
  <c r="AI24" i="47"/>
  <c r="AH24" i="47"/>
  <c r="AG24" i="47"/>
  <c r="S24" i="47"/>
  <c r="R24" i="47"/>
  <c r="Q24" i="47"/>
  <c r="P24" i="47"/>
  <c r="O24" i="47"/>
  <c r="N24" i="47"/>
  <c r="J24" i="47"/>
  <c r="I24" i="47"/>
  <c r="H24" i="47"/>
  <c r="G24" i="47"/>
  <c r="F24" i="47"/>
  <c r="E24" i="47"/>
  <c r="AI23" i="47"/>
  <c r="AH23" i="47"/>
  <c r="AJ23" i="47" s="1"/>
  <c r="AG23" i="47"/>
  <c r="S23" i="47"/>
  <c r="R23" i="47"/>
  <c r="Q23" i="47"/>
  <c r="P23" i="47"/>
  <c r="O23" i="47"/>
  <c r="N23" i="47"/>
  <c r="J23" i="47"/>
  <c r="I23" i="47"/>
  <c r="H23" i="47"/>
  <c r="G23" i="47"/>
  <c r="F23" i="47"/>
  <c r="E23" i="47"/>
  <c r="AI22" i="47"/>
  <c r="AH22" i="47"/>
  <c r="AG22" i="47"/>
  <c r="S22" i="47"/>
  <c r="R22" i="47"/>
  <c r="Q22" i="47"/>
  <c r="P22" i="47"/>
  <c r="O22" i="47"/>
  <c r="N22" i="47"/>
  <c r="J22" i="47"/>
  <c r="I22" i="47"/>
  <c r="H22" i="47"/>
  <c r="G22" i="47"/>
  <c r="F22" i="47"/>
  <c r="E22" i="47"/>
  <c r="AI21" i="47"/>
  <c r="AH21" i="47"/>
  <c r="AG21" i="47"/>
  <c r="S21" i="47"/>
  <c r="R21" i="47"/>
  <c r="Q21" i="47"/>
  <c r="P21" i="47"/>
  <c r="O21" i="47"/>
  <c r="N21" i="47"/>
  <c r="J21" i="47"/>
  <c r="I21" i="47"/>
  <c r="H21" i="47"/>
  <c r="G21" i="47"/>
  <c r="F21" i="47"/>
  <c r="E21" i="47"/>
  <c r="AI20" i="47"/>
  <c r="AH20" i="47"/>
  <c r="AG20" i="47"/>
  <c r="S20" i="47"/>
  <c r="R20" i="47"/>
  <c r="Q20" i="47"/>
  <c r="P20" i="47"/>
  <c r="O20" i="47"/>
  <c r="N20" i="47"/>
  <c r="J20" i="47"/>
  <c r="I20" i="47"/>
  <c r="H20" i="47"/>
  <c r="G20" i="47"/>
  <c r="F20" i="47"/>
  <c r="E20" i="47"/>
  <c r="AI19" i="47"/>
  <c r="AH19" i="47"/>
  <c r="AG19" i="47"/>
  <c r="S19" i="47"/>
  <c r="R19" i="47"/>
  <c r="Q19" i="47"/>
  <c r="P19" i="47"/>
  <c r="O19" i="47"/>
  <c r="N19" i="47"/>
  <c r="J19" i="47"/>
  <c r="I19" i="47"/>
  <c r="H19" i="47"/>
  <c r="G19" i="47"/>
  <c r="F19" i="47"/>
  <c r="E19" i="47"/>
  <c r="AI18" i="47"/>
  <c r="AH18" i="47"/>
  <c r="AG18" i="47"/>
  <c r="S18" i="47"/>
  <c r="R18" i="47"/>
  <c r="Q18" i="47"/>
  <c r="P18" i="47"/>
  <c r="O18" i="47"/>
  <c r="N18" i="47"/>
  <c r="J18" i="47"/>
  <c r="I18" i="47"/>
  <c r="H18" i="47"/>
  <c r="G18" i="47"/>
  <c r="F18" i="47"/>
  <c r="E18" i="47"/>
  <c r="AI17" i="47"/>
  <c r="AO24" i="47" s="1"/>
  <c r="AH17" i="47"/>
  <c r="AG17" i="47"/>
  <c r="S17" i="47"/>
  <c r="R17" i="47"/>
  <c r="Q17" i="47"/>
  <c r="P17" i="47"/>
  <c r="O17" i="47"/>
  <c r="N17" i="47"/>
  <c r="J17" i="47"/>
  <c r="I17" i="47"/>
  <c r="H17" i="47"/>
  <c r="G17" i="47"/>
  <c r="F17" i="47"/>
  <c r="E17" i="47"/>
  <c r="AI16" i="47"/>
  <c r="AH16" i="47"/>
  <c r="AG16" i="47"/>
  <c r="S16" i="47"/>
  <c r="R16" i="47"/>
  <c r="Q16" i="47"/>
  <c r="P16" i="47"/>
  <c r="O16" i="47"/>
  <c r="N16" i="47"/>
  <c r="J16" i="47"/>
  <c r="I16" i="47"/>
  <c r="H16" i="47"/>
  <c r="G16" i="47"/>
  <c r="F16" i="47"/>
  <c r="E16" i="47"/>
  <c r="AI15" i="47"/>
  <c r="AH15" i="47"/>
  <c r="AG15" i="47"/>
  <c r="S15" i="47"/>
  <c r="R15" i="47"/>
  <c r="Q15" i="47"/>
  <c r="P15" i="47"/>
  <c r="O15" i="47"/>
  <c r="N15" i="47"/>
  <c r="J15" i="47"/>
  <c r="I15" i="47"/>
  <c r="H15" i="47"/>
  <c r="G15" i="47"/>
  <c r="F15" i="47"/>
  <c r="E15" i="47"/>
  <c r="AI14" i="47"/>
  <c r="AH14" i="47"/>
  <c r="AG14" i="47"/>
  <c r="S14" i="47"/>
  <c r="R14" i="47"/>
  <c r="Q14" i="47"/>
  <c r="P14" i="47"/>
  <c r="O14" i="47"/>
  <c r="N14" i="47"/>
  <c r="J14" i="47"/>
  <c r="I14" i="47"/>
  <c r="H14" i="47"/>
  <c r="G14" i="47"/>
  <c r="F14" i="47"/>
  <c r="E14" i="47"/>
  <c r="AI13" i="47"/>
  <c r="AH13" i="47"/>
  <c r="AG13" i="47"/>
  <c r="S13" i="47"/>
  <c r="R13" i="47"/>
  <c r="Q13" i="47"/>
  <c r="P13" i="47"/>
  <c r="O13" i="47"/>
  <c r="N13" i="47"/>
  <c r="J13" i="47"/>
  <c r="I13" i="47"/>
  <c r="H13" i="47"/>
  <c r="G13" i="47"/>
  <c r="F13" i="47"/>
  <c r="E13" i="47"/>
  <c r="AI12" i="47"/>
  <c r="AO12" i="47" s="1"/>
  <c r="AH12" i="47"/>
  <c r="AN12" i="47" s="1"/>
  <c r="AG12" i="47"/>
  <c r="AM12" i="47" s="1"/>
  <c r="P12" i="47"/>
  <c r="O12" i="47"/>
  <c r="N12" i="47"/>
  <c r="G12" i="47"/>
  <c r="F12" i="47"/>
  <c r="E12" i="47"/>
  <c r="AI11" i="47"/>
  <c r="AO11" i="47" s="1"/>
  <c r="AH11" i="47"/>
  <c r="AN11" i="47" s="1"/>
  <c r="AG11" i="47"/>
  <c r="AM11" i="47" s="1"/>
  <c r="P11" i="47"/>
  <c r="O11" i="47"/>
  <c r="N11" i="47"/>
  <c r="G11" i="47"/>
  <c r="F11" i="47"/>
  <c r="E11" i="47"/>
  <c r="AI10" i="47"/>
  <c r="AO10" i="47" s="1"/>
  <c r="AH10" i="47"/>
  <c r="AN10" i="47" s="1"/>
  <c r="AG10" i="47"/>
  <c r="AM10" i="47" s="1"/>
  <c r="P10" i="47"/>
  <c r="O10" i="47"/>
  <c r="N10" i="47"/>
  <c r="G10" i="47"/>
  <c r="F10" i="47"/>
  <c r="E10" i="47"/>
  <c r="AI9" i="47"/>
  <c r="AO9" i="47" s="1"/>
  <c r="AH9" i="47"/>
  <c r="AN9" i="47" s="1"/>
  <c r="AG9" i="47"/>
  <c r="AM9" i="47" s="1"/>
  <c r="P9" i="47"/>
  <c r="O9" i="47"/>
  <c r="N9" i="47"/>
  <c r="G9" i="47"/>
  <c r="F9" i="47"/>
  <c r="E9" i="47"/>
  <c r="AI8" i="47"/>
  <c r="AO8" i="47" s="1"/>
  <c r="AH8" i="47"/>
  <c r="AN8" i="47" s="1"/>
  <c r="AG8" i="47"/>
  <c r="AM8" i="47" s="1"/>
  <c r="P8" i="47"/>
  <c r="O8" i="47"/>
  <c r="N8" i="47"/>
  <c r="G8" i="47"/>
  <c r="F8" i="47"/>
  <c r="E8" i="47"/>
  <c r="AI7" i="47"/>
  <c r="AO7" i="47" s="1"/>
  <c r="AH7" i="47"/>
  <c r="AN7" i="47" s="1"/>
  <c r="AG7" i="47"/>
  <c r="AM7" i="47" s="1"/>
  <c r="P7" i="47"/>
  <c r="O7" i="47"/>
  <c r="N7" i="47"/>
  <c r="G7" i="47"/>
  <c r="F7" i="47"/>
  <c r="E7" i="47"/>
  <c r="A7" i="47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AI6" i="47"/>
  <c r="AL6" i="47" s="1"/>
  <c r="AH6" i="47"/>
  <c r="AN6" i="47" s="1"/>
  <c r="AG6" i="47"/>
  <c r="P6" i="47"/>
  <c r="O6" i="47"/>
  <c r="N6" i="47"/>
  <c r="G6" i="47"/>
  <c r="F6" i="47"/>
  <c r="E6" i="47"/>
  <c r="Q37" i="37"/>
  <c r="H37" i="37"/>
  <c r="AM37" i="46"/>
  <c r="Q37" i="46"/>
  <c r="H37" i="46"/>
  <c r="AO12" i="46"/>
  <c r="AN12" i="46"/>
  <c r="AM12" i="46"/>
  <c r="AO11" i="46"/>
  <c r="AN11" i="46"/>
  <c r="AM11" i="46"/>
  <c r="AO10" i="46"/>
  <c r="AN10" i="46"/>
  <c r="AM10" i="46"/>
  <c r="AO9" i="46"/>
  <c r="AN9" i="46"/>
  <c r="AM9" i="46"/>
  <c r="AO8" i="46"/>
  <c r="AN8" i="46"/>
  <c r="AM8" i="46"/>
  <c r="AO7" i="46"/>
  <c r="AN7" i="46"/>
  <c r="AM7" i="46"/>
  <c r="AO6" i="46"/>
  <c r="AN6" i="46"/>
  <c r="AM6" i="46"/>
  <c r="S12" i="46"/>
  <c r="R12" i="46"/>
  <c r="Q12" i="46"/>
  <c r="S11" i="46"/>
  <c r="R11" i="46"/>
  <c r="Q11" i="46"/>
  <c r="S10" i="46"/>
  <c r="R10" i="46"/>
  <c r="Q10" i="46"/>
  <c r="S9" i="46"/>
  <c r="R9" i="46"/>
  <c r="Q9" i="46"/>
  <c r="S8" i="46"/>
  <c r="R8" i="46"/>
  <c r="Q8" i="46"/>
  <c r="S7" i="46"/>
  <c r="R7" i="46"/>
  <c r="Q7" i="46"/>
  <c r="S6" i="46"/>
  <c r="R6" i="46"/>
  <c r="Q6" i="46"/>
  <c r="J12" i="46"/>
  <c r="I12" i="46"/>
  <c r="H12" i="46"/>
  <c r="J11" i="46"/>
  <c r="I11" i="46"/>
  <c r="H11" i="46"/>
  <c r="J10" i="46"/>
  <c r="I10" i="46"/>
  <c r="H10" i="46"/>
  <c r="J9" i="46"/>
  <c r="I9" i="46"/>
  <c r="H9" i="46"/>
  <c r="J8" i="46"/>
  <c r="I8" i="46"/>
  <c r="H8" i="46"/>
  <c r="J7" i="46"/>
  <c r="I7" i="46"/>
  <c r="H7" i="46"/>
  <c r="J6" i="46"/>
  <c r="I6" i="46"/>
  <c r="H6" i="46"/>
  <c r="AG37" i="46"/>
  <c r="M37" i="46"/>
  <c r="S37" i="46" s="1"/>
  <c r="L37" i="46"/>
  <c r="R37" i="46" s="1"/>
  <c r="D37" i="46"/>
  <c r="F37" i="46" s="1"/>
  <c r="C37" i="46"/>
  <c r="I37" i="46" s="1"/>
  <c r="AK36" i="46"/>
  <c r="AI36" i="46"/>
  <c r="AH36" i="46"/>
  <c r="AN36" i="46" s="1"/>
  <c r="AG36" i="46"/>
  <c r="AM36" i="46" s="1"/>
  <c r="S36" i="46"/>
  <c r="R36" i="46"/>
  <c r="Q36" i="46"/>
  <c r="P36" i="46"/>
  <c r="O36" i="46"/>
  <c r="N36" i="46"/>
  <c r="J36" i="46"/>
  <c r="I36" i="46"/>
  <c r="H36" i="46"/>
  <c r="G36" i="46"/>
  <c r="F36" i="46"/>
  <c r="E36" i="46"/>
  <c r="AM35" i="46"/>
  <c r="AJ35" i="46"/>
  <c r="AI35" i="46"/>
  <c r="AH35" i="46"/>
  <c r="AG35" i="46"/>
  <c r="S35" i="46"/>
  <c r="R35" i="46"/>
  <c r="Q35" i="46"/>
  <c r="P35" i="46"/>
  <c r="O35" i="46"/>
  <c r="N35" i="46"/>
  <c r="J35" i="46"/>
  <c r="I35" i="46"/>
  <c r="H35" i="46"/>
  <c r="G35" i="46"/>
  <c r="F35" i="46"/>
  <c r="E35" i="46"/>
  <c r="AK34" i="46"/>
  <c r="AI34" i="46"/>
  <c r="AH34" i="46"/>
  <c r="AN34" i="46" s="1"/>
  <c r="AG34" i="46"/>
  <c r="AM34" i="46" s="1"/>
  <c r="S34" i="46"/>
  <c r="R34" i="46"/>
  <c r="Q34" i="46"/>
  <c r="P34" i="46"/>
  <c r="O34" i="46"/>
  <c r="N34" i="46"/>
  <c r="J34" i="46"/>
  <c r="I34" i="46"/>
  <c r="H34" i="46"/>
  <c r="G34" i="46"/>
  <c r="F34" i="46"/>
  <c r="E34" i="46"/>
  <c r="AM33" i="46"/>
  <c r="AJ33" i="46"/>
  <c r="AI33" i="46"/>
  <c r="AH33" i="46"/>
  <c r="AG33" i="46"/>
  <c r="S33" i="46"/>
  <c r="R33" i="46"/>
  <c r="Q33" i="46"/>
  <c r="P33" i="46"/>
  <c r="O33" i="46"/>
  <c r="N33" i="46"/>
  <c r="J33" i="46"/>
  <c r="I33" i="46"/>
  <c r="H33" i="46"/>
  <c r="G33" i="46"/>
  <c r="F33" i="46"/>
  <c r="E33" i="46"/>
  <c r="AI32" i="46"/>
  <c r="AK32" i="46" s="1"/>
  <c r="AH32" i="46"/>
  <c r="AG32" i="46"/>
  <c r="AM32" i="46" s="1"/>
  <c r="S32" i="46"/>
  <c r="R32" i="46"/>
  <c r="Q32" i="46"/>
  <c r="P32" i="46"/>
  <c r="O32" i="46"/>
  <c r="N32" i="46"/>
  <c r="J32" i="46"/>
  <c r="I32" i="46"/>
  <c r="H32" i="46"/>
  <c r="G32" i="46"/>
  <c r="F32" i="46"/>
  <c r="E32" i="46"/>
  <c r="AJ31" i="46"/>
  <c r="AI31" i="46"/>
  <c r="AH31" i="46"/>
  <c r="AG31" i="46"/>
  <c r="S31" i="46"/>
  <c r="R31" i="46"/>
  <c r="Q31" i="46"/>
  <c r="P31" i="46"/>
  <c r="O31" i="46"/>
  <c r="N31" i="46"/>
  <c r="J31" i="46"/>
  <c r="I31" i="46"/>
  <c r="H31" i="46"/>
  <c r="G31" i="46"/>
  <c r="F31" i="46"/>
  <c r="E31" i="46"/>
  <c r="AK30" i="46"/>
  <c r="AI30" i="46"/>
  <c r="AH30" i="46"/>
  <c r="AN30" i="46" s="1"/>
  <c r="AG30" i="46"/>
  <c r="AM30" i="46" s="1"/>
  <c r="S30" i="46"/>
  <c r="R30" i="46"/>
  <c r="Q30" i="46"/>
  <c r="P30" i="46"/>
  <c r="O30" i="46"/>
  <c r="N30" i="46"/>
  <c r="J30" i="46"/>
  <c r="I30" i="46"/>
  <c r="H30" i="46"/>
  <c r="G30" i="46"/>
  <c r="F30" i="46"/>
  <c r="E30" i="46"/>
  <c r="AJ29" i="46"/>
  <c r="AI29" i="46"/>
  <c r="AH29" i="46"/>
  <c r="AG29" i="46"/>
  <c r="S29" i="46"/>
  <c r="R29" i="46"/>
  <c r="Q29" i="46"/>
  <c r="P29" i="46"/>
  <c r="O29" i="46"/>
  <c r="N29" i="46"/>
  <c r="J29" i="46"/>
  <c r="I29" i="46"/>
  <c r="H29" i="46"/>
  <c r="G29" i="46"/>
  <c r="F29" i="46"/>
  <c r="E29" i="46"/>
  <c r="AK28" i="46"/>
  <c r="AI28" i="46"/>
  <c r="AH28" i="46"/>
  <c r="AG28" i="46"/>
  <c r="S28" i="46"/>
  <c r="R28" i="46"/>
  <c r="Q28" i="46"/>
  <c r="P28" i="46"/>
  <c r="O28" i="46"/>
  <c r="N28" i="46"/>
  <c r="J28" i="46"/>
  <c r="I28" i="46"/>
  <c r="H28" i="46"/>
  <c r="G28" i="46"/>
  <c r="F28" i="46"/>
  <c r="E28" i="46"/>
  <c r="AJ27" i="46"/>
  <c r="AI27" i="46"/>
  <c r="AO34" i="46" s="1"/>
  <c r="AH27" i="46"/>
  <c r="AG27" i="46"/>
  <c r="S27" i="46"/>
  <c r="R27" i="46"/>
  <c r="Q27" i="46"/>
  <c r="P27" i="46"/>
  <c r="O27" i="46"/>
  <c r="N27" i="46"/>
  <c r="J27" i="46"/>
  <c r="I27" i="46"/>
  <c r="H27" i="46"/>
  <c r="G27" i="46"/>
  <c r="F27" i="46"/>
  <c r="E27" i="46"/>
  <c r="AK26" i="46"/>
  <c r="AI26" i="46"/>
  <c r="AH26" i="46"/>
  <c r="AN26" i="46" s="1"/>
  <c r="AG26" i="46"/>
  <c r="S26" i="46"/>
  <c r="R26" i="46"/>
  <c r="Q26" i="46"/>
  <c r="P26" i="46"/>
  <c r="O26" i="46"/>
  <c r="N26" i="46"/>
  <c r="J26" i="46"/>
  <c r="I26" i="46"/>
  <c r="H26" i="46"/>
  <c r="G26" i="46"/>
  <c r="F26" i="46"/>
  <c r="E26" i="46"/>
  <c r="AI25" i="46"/>
  <c r="AH25" i="46"/>
  <c r="AJ25" i="46" s="1"/>
  <c r="AG25" i="46"/>
  <c r="S25" i="46"/>
  <c r="R25" i="46"/>
  <c r="Q25" i="46"/>
  <c r="P25" i="46"/>
  <c r="O25" i="46"/>
  <c r="N25" i="46"/>
  <c r="J25" i="46"/>
  <c r="I25" i="46"/>
  <c r="H25" i="46"/>
  <c r="G25" i="46"/>
  <c r="F25" i="46"/>
  <c r="E25" i="46"/>
  <c r="AI24" i="46"/>
  <c r="AK24" i="46" s="1"/>
  <c r="AH24" i="46"/>
  <c r="AG24" i="46"/>
  <c r="AM31" i="46" s="1"/>
  <c r="S24" i="46"/>
  <c r="R24" i="46"/>
  <c r="Q24" i="46"/>
  <c r="P24" i="46"/>
  <c r="O24" i="46"/>
  <c r="N24" i="46"/>
  <c r="J24" i="46"/>
  <c r="I24" i="46"/>
  <c r="H24" i="46"/>
  <c r="G24" i="46"/>
  <c r="F24" i="46"/>
  <c r="E24" i="46"/>
  <c r="AJ23" i="46"/>
  <c r="AI23" i="46"/>
  <c r="AO30" i="46" s="1"/>
  <c r="AH23" i="46"/>
  <c r="AG23" i="46"/>
  <c r="S23" i="46"/>
  <c r="R23" i="46"/>
  <c r="Q23" i="46"/>
  <c r="P23" i="46"/>
  <c r="O23" i="46"/>
  <c r="N23" i="46"/>
  <c r="J23" i="46"/>
  <c r="I23" i="46"/>
  <c r="H23" i="46"/>
  <c r="G23" i="46"/>
  <c r="F23" i="46"/>
  <c r="E23" i="46"/>
  <c r="AI22" i="46"/>
  <c r="AK22" i="46" s="1"/>
  <c r="AH22" i="46"/>
  <c r="AG22" i="46"/>
  <c r="S22" i="46"/>
  <c r="R22" i="46"/>
  <c r="Q22" i="46"/>
  <c r="P22" i="46"/>
  <c r="O22" i="46"/>
  <c r="N22" i="46"/>
  <c r="J22" i="46"/>
  <c r="I22" i="46"/>
  <c r="H22" i="46"/>
  <c r="G22" i="46"/>
  <c r="F22" i="46"/>
  <c r="E22" i="46"/>
  <c r="AI21" i="46"/>
  <c r="AO28" i="46" s="1"/>
  <c r="AH21" i="46"/>
  <c r="AG21" i="46"/>
  <c r="S21" i="46"/>
  <c r="R21" i="46"/>
  <c r="Q21" i="46"/>
  <c r="P21" i="46"/>
  <c r="O21" i="46"/>
  <c r="N21" i="46"/>
  <c r="J21" i="46"/>
  <c r="I21" i="46"/>
  <c r="H21" i="46"/>
  <c r="G21" i="46"/>
  <c r="F21" i="46"/>
  <c r="E21" i="46"/>
  <c r="AI20" i="46"/>
  <c r="AH20" i="46"/>
  <c r="AG20" i="46"/>
  <c r="AM20" i="46" s="1"/>
  <c r="S20" i="46"/>
  <c r="R20" i="46"/>
  <c r="Q20" i="46"/>
  <c r="P20" i="46"/>
  <c r="O20" i="46"/>
  <c r="N20" i="46"/>
  <c r="J20" i="46"/>
  <c r="I20" i="46"/>
  <c r="H20" i="46"/>
  <c r="G20" i="46"/>
  <c r="F20" i="46"/>
  <c r="E20" i="46"/>
  <c r="AI19" i="46"/>
  <c r="AO26" i="46" s="1"/>
  <c r="AH19" i="46"/>
  <c r="AJ19" i="46" s="1"/>
  <c r="AG19" i="46"/>
  <c r="S19" i="46"/>
  <c r="R19" i="46"/>
  <c r="Q19" i="46"/>
  <c r="P19" i="46"/>
  <c r="O19" i="46"/>
  <c r="N19" i="46"/>
  <c r="J19" i="46"/>
  <c r="I19" i="46"/>
  <c r="H19" i="46"/>
  <c r="G19" i="46"/>
  <c r="F19" i="46"/>
  <c r="E19" i="46"/>
  <c r="AI18" i="46"/>
  <c r="AK18" i="46" s="1"/>
  <c r="AH18" i="46"/>
  <c r="AG18" i="46"/>
  <c r="S18" i="46"/>
  <c r="R18" i="46"/>
  <c r="Q18" i="46"/>
  <c r="P18" i="46"/>
  <c r="O18" i="46"/>
  <c r="N18" i="46"/>
  <c r="J18" i="46"/>
  <c r="I18" i="46"/>
  <c r="H18" i="46"/>
  <c r="G18" i="46"/>
  <c r="F18" i="46"/>
  <c r="E18" i="46"/>
  <c r="AI17" i="46"/>
  <c r="AH17" i="46"/>
  <c r="AG17" i="46"/>
  <c r="S17" i="46"/>
  <c r="R17" i="46"/>
  <c r="Q17" i="46"/>
  <c r="P17" i="46"/>
  <c r="O17" i="46"/>
  <c r="N17" i="46"/>
  <c r="J17" i="46"/>
  <c r="I17" i="46"/>
  <c r="H17" i="46"/>
  <c r="G17" i="46"/>
  <c r="F17" i="46"/>
  <c r="E17" i="46"/>
  <c r="AI16" i="46"/>
  <c r="AL16" i="46" s="1"/>
  <c r="AH16" i="46"/>
  <c r="AG16" i="46"/>
  <c r="AM23" i="46" s="1"/>
  <c r="S16" i="46"/>
  <c r="R16" i="46"/>
  <c r="Q16" i="46"/>
  <c r="P16" i="46"/>
  <c r="O16" i="46"/>
  <c r="N16" i="46"/>
  <c r="J16" i="46"/>
  <c r="I16" i="46"/>
  <c r="H16" i="46"/>
  <c r="G16" i="46"/>
  <c r="F16" i="46"/>
  <c r="E16" i="46"/>
  <c r="AI15" i="46"/>
  <c r="AO22" i="46" s="1"/>
  <c r="AH15" i="46"/>
  <c r="AJ15" i="46" s="1"/>
  <c r="AG15" i="46"/>
  <c r="S15" i="46"/>
  <c r="R15" i="46"/>
  <c r="Q15" i="46"/>
  <c r="P15" i="46"/>
  <c r="O15" i="46"/>
  <c r="N15" i="46"/>
  <c r="J15" i="46"/>
  <c r="I15" i="46"/>
  <c r="H15" i="46"/>
  <c r="G15" i="46"/>
  <c r="F15" i="46"/>
  <c r="E15" i="46"/>
  <c r="AI14" i="46"/>
  <c r="AK14" i="46" s="1"/>
  <c r="AH14" i="46"/>
  <c r="AG14" i="46"/>
  <c r="S14" i="46"/>
  <c r="R14" i="46"/>
  <c r="Q14" i="46"/>
  <c r="P14" i="46"/>
  <c r="O14" i="46"/>
  <c r="N14" i="46"/>
  <c r="J14" i="46"/>
  <c r="I14" i="46"/>
  <c r="H14" i="46"/>
  <c r="G14" i="46"/>
  <c r="F14" i="46"/>
  <c r="E14" i="46"/>
  <c r="AI13" i="46"/>
  <c r="AH13" i="46"/>
  <c r="AJ13" i="46" s="1"/>
  <c r="AG13" i="46"/>
  <c r="S13" i="46"/>
  <c r="R13" i="46"/>
  <c r="Q13" i="46"/>
  <c r="P13" i="46"/>
  <c r="O13" i="46"/>
  <c r="N13" i="46"/>
  <c r="J13" i="46"/>
  <c r="I13" i="46"/>
  <c r="H13" i="46"/>
  <c r="G13" i="46"/>
  <c r="F13" i="46"/>
  <c r="E13" i="46"/>
  <c r="AI12" i="46"/>
  <c r="AH12" i="46"/>
  <c r="AG12" i="46"/>
  <c r="P12" i="46"/>
  <c r="O12" i="46"/>
  <c r="N12" i="46"/>
  <c r="G12" i="46"/>
  <c r="F12" i="46"/>
  <c r="E12" i="46"/>
  <c r="AI11" i="46"/>
  <c r="AH11" i="46"/>
  <c r="AJ11" i="46" s="1"/>
  <c r="AG11" i="46"/>
  <c r="P11" i="46"/>
  <c r="O11" i="46"/>
  <c r="N11" i="46"/>
  <c r="G11" i="46"/>
  <c r="F11" i="46"/>
  <c r="E11" i="46"/>
  <c r="AI10" i="46"/>
  <c r="AH10" i="46"/>
  <c r="AG10" i="46"/>
  <c r="P10" i="46"/>
  <c r="O10" i="46"/>
  <c r="N10" i="46"/>
  <c r="G10" i="46"/>
  <c r="F10" i="46"/>
  <c r="E10" i="46"/>
  <c r="AI9" i="46"/>
  <c r="AH9" i="46"/>
  <c r="AG9" i="46"/>
  <c r="P9" i="46"/>
  <c r="O9" i="46"/>
  <c r="N9" i="46"/>
  <c r="G9" i="46"/>
  <c r="F9" i="46"/>
  <c r="E9" i="46"/>
  <c r="A9" i="46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A36" i="46" s="1"/>
  <c r="AI8" i="46"/>
  <c r="AH8" i="46"/>
  <c r="AG8" i="46"/>
  <c r="P8" i="46"/>
  <c r="O8" i="46"/>
  <c r="N8" i="46"/>
  <c r="G8" i="46"/>
  <c r="F8" i="46"/>
  <c r="E8" i="46"/>
  <c r="AI7" i="46"/>
  <c r="AH7" i="46"/>
  <c r="AJ7" i="46" s="1"/>
  <c r="AG7" i="46"/>
  <c r="P7" i="46"/>
  <c r="O7" i="46"/>
  <c r="N7" i="46"/>
  <c r="G7" i="46"/>
  <c r="F7" i="46"/>
  <c r="E7" i="46"/>
  <c r="A7" i="46"/>
  <c r="A8" i="46" s="1"/>
  <c r="AL6" i="46"/>
  <c r="AI6" i="46"/>
  <c r="AH6" i="46"/>
  <c r="AG6" i="46"/>
  <c r="P6" i="46"/>
  <c r="O6" i="46"/>
  <c r="N6" i="46"/>
  <c r="G6" i="46"/>
  <c r="F6" i="46"/>
  <c r="E6" i="46"/>
  <c r="N6" i="45"/>
  <c r="O6" i="45"/>
  <c r="P6" i="45"/>
  <c r="Q6" i="45"/>
  <c r="R6" i="45"/>
  <c r="S6" i="45"/>
  <c r="N7" i="45"/>
  <c r="O7" i="45"/>
  <c r="P7" i="45"/>
  <c r="Q7" i="45"/>
  <c r="R7" i="45"/>
  <c r="S7" i="45"/>
  <c r="Q37" i="45"/>
  <c r="H37" i="45"/>
  <c r="AN10" i="45"/>
  <c r="AO9" i="45"/>
  <c r="S12" i="45"/>
  <c r="R12" i="45"/>
  <c r="Q12" i="45"/>
  <c r="S11" i="45"/>
  <c r="R11" i="45"/>
  <c r="Q11" i="45"/>
  <c r="S10" i="45"/>
  <c r="R10" i="45"/>
  <c r="Q10" i="45"/>
  <c r="S9" i="45"/>
  <c r="R9" i="45"/>
  <c r="Q9" i="45"/>
  <c r="S8" i="45"/>
  <c r="R8" i="45"/>
  <c r="Q8" i="45"/>
  <c r="J12" i="45"/>
  <c r="I12" i="45"/>
  <c r="H12" i="45"/>
  <c r="J11" i="45"/>
  <c r="I11" i="45"/>
  <c r="H11" i="45"/>
  <c r="J10" i="45"/>
  <c r="I10" i="45"/>
  <c r="H10" i="45"/>
  <c r="J9" i="45"/>
  <c r="I9" i="45"/>
  <c r="H9" i="45"/>
  <c r="J8" i="45"/>
  <c r="I8" i="45"/>
  <c r="H8" i="45"/>
  <c r="J7" i="45"/>
  <c r="I7" i="45"/>
  <c r="H7" i="45"/>
  <c r="J6" i="45"/>
  <c r="I6" i="45"/>
  <c r="H6" i="45"/>
  <c r="AG37" i="45"/>
  <c r="AM37" i="45" s="1"/>
  <c r="M37" i="45"/>
  <c r="S37" i="45" s="1"/>
  <c r="L37" i="45"/>
  <c r="R37" i="45" s="1"/>
  <c r="D37" i="45"/>
  <c r="J37" i="45" s="1"/>
  <c r="C37" i="45"/>
  <c r="I37" i="45" s="1"/>
  <c r="AI36" i="45"/>
  <c r="AH36" i="45"/>
  <c r="AN36" i="45" s="1"/>
  <c r="AG36" i="45"/>
  <c r="S36" i="45"/>
  <c r="R36" i="45"/>
  <c r="Q36" i="45"/>
  <c r="P36" i="45"/>
  <c r="O36" i="45"/>
  <c r="N36" i="45"/>
  <c r="J36" i="45"/>
  <c r="I36" i="45"/>
  <c r="H36" i="45"/>
  <c r="G36" i="45"/>
  <c r="F36" i="45"/>
  <c r="E36" i="45"/>
  <c r="AI35" i="45"/>
  <c r="AH35" i="45"/>
  <c r="AG35" i="45"/>
  <c r="S35" i="45"/>
  <c r="R35" i="45"/>
  <c r="Q35" i="45"/>
  <c r="P35" i="45"/>
  <c r="O35" i="45"/>
  <c r="N35" i="45"/>
  <c r="J35" i="45"/>
  <c r="I35" i="45"/>
  <c r="H35" i="45"/>
  <c r="G35" i="45"/>
  <c r="F35" i="45"/>
  <c r="E35" i="45"/>
  <c r="AI34" i="45"/>
  <c r="AH34" i="45"/>
  <c r="AG34" i="45"/>
  <c r="S34" i="45"/>
  <c r="R34" i="45"/>
  <c r="Q34" i="45"/>
  <c r="P34" i="45"/>
  <c r="O34" i="45"/>
  <c r="N34" i="45"/>
  <c r="J34" i="45"/>
  <c r="I34" i="45"/>
  <c r="H34" i="45"/>
  <c r="G34" i="45"/>
  <c r="F34" i="45"/>
  <c r="E34" i="45"/>
  <c r="AI33" i="45"/>
  <c r="AL33" i="45" s="1"/>
  <c r="AH33" i="45"/>
  <c r="AG33" i="45"/>
  <c r="AJ33" i="45" s="1"/>
  <c r="S33" i="45"/>
  <c r="R33" i="45"/>
  <c r="Q33" i="45"/>
  <c r="P33" i="45"/>
  <c r="O33" i="45"/>
  <c r="N33" i="45"/>
  <c r="J33" i="45"/>
  <c r="I33" i="45"/>
  <c r="H33" i="45"/>
  <c r="G33" i="45"/>
  <c r="F33" i="45"/>
  <c r="E33" i="45"/>
  <c r="AI32" i="45"/>
  <c r="AH32" i="45"/>
  <c r="AN32" i="45" s="1"/>
  <c r="AG32" i="45"/>
  <c r="S32" i="45"/>
  <c r="R32" i="45"/>
  <c r="Q32" i="45"/>
  <c r="P32" i="45"/>
  <c r="O32" i="45"/>
  <c r="N32" i="45"/>
  <c r="J32" i="45"/>
  <c r="I32" i="45"/>
  <c r="H32" i="45"/>
  <c r="G32" i="45"/>
  <c r="F32" i="45"/>
  <c r="E32" i="45"/>
  <c r="AI31" i="45"/>
  <c r="AH31" i="45"/>
  <c r="AG31" i="45"/>
  <c r="S31" i="45"/>
  <c r="R31" i="45"/>
  <c r="Q31" i="45"/>
  <c r="P31" i="45"/>
  <c r="O31" i="45"/>
  <c r="N31" i="45"/>
  <c r="J31" i="45"/>
  <c r="I31" i="45"/>
  <c r="H31" i="45"/>
  <c r="G31" i="45"/>
  <c r="F31" i="45"/>
  <c r="E31" i="45"/>
  <c r="AI30" i="45"/>
  <c r="AH30" i="45"/>
  <c r="AG30" i="45"/>
  <c r="S30" i="45"/>
  <c r="R30" i="45"/>
  <c r="Q30" i="45"/>
  <c r="P30" i="45"/>
  <c r="O30" i="45"/>
  <c r="N30" i="45"/>
  <c r="J30" i="45"/>
  <c r="I30" i="45"/>
  <c r="H30" i="45"/>
  <c r="G30" i="45"/>
  <c r="F30" i="45"/>
  <c r="E30" i="45"/>
  <c r="AI29" i="45"/>
  <c r="AL29" i="45" s="1"/>
  <c r="AH29" i="45"/>
  <c r="AG29" i="45"/>
  <c r="AJ29" i="45" s="1"/>
  <c r="S29" i="45"/>
  <c r="R29" i="45"/>
  <c r="Q29" i="45"/>
  <c r="P29" i="45"/>
  <c r="O29" i="45"/>
  <c r="N29" i="45"/>
  <c r="J29" i="45"/>
  <c r="I29" i="45"/>
  <c r="H29" i="45"/>
  <c r="G29" i="45"/>
  <c r="F29" i="45"/>
  <c r="E29" i="45"/>
  <c r="AI28" i="45"/>
  <c r="AH28" i="45"/>
  <c r="AG28" i="45"/>
  <c r="S28" i="45"/>
  <c r="R28" i="45"/>
  <c r="Q28" i="45"/>
  <c r="P28" i="45"/>
  <c r="O28" i="45"/>
  <c r="N28" i="45"/>
  <c r="J28" i="45"/>
  <c r="I28" i="45"/>
  <c r="H28" i="45"/>
  <c r="G28" i="45"/>
  <c r="F28" i="45"/>
  <c r="E28" i="45"/>
  <c r="AI27" i="45"/>
  <c r="AH27" i="45"/>
  <c r="AG27" i="45"/>
  <c r="S27" i="45"/>
  <c r="R27" i="45"/>
  <c r="Q27" i="45"/>
  <c r="P27" i="45"/>
  <c r="O27" i="45"/>
  <c r="N27" i="45"/>
  <c r="J27" i="45"/>
  <c r="I27" i="45"/>
  <c r="H27" i="45"/>
  <c r="G27" i="45"/>
  <c r="F27" i="45"/>
  <c r="E27" i="45"/>
  <c r="AI26" i="45"/>
  <c r="AH26" i="45"/>
  <c r="AN33" i="45" s="1"/>
  <c r="AG26" i="45"/>
  <c r="S26" i="45"/>
  <c r="R26" i="45"/>
  <c r="Q26" i="45"/>
  <c r="P26" i="45"/>
  <c r="O26" i="45"/>
  <c r="N26" i="45"/>
  <c r="J26" i="45"/>
  <c r="I26" i="45"/>
  <c r="H26" i="45"/>
  <c r="G26" i="45"/>
  <c r="F26" i="45"/>
  <c r="E26" i="45"/>
  <c r="AI25" i="45"/>
  <c r="AL25" i="45" s="1"/>
  <c r="AH25" i="45"/>
  <c r="AG25" i="45"/>
  <c r="AJ25" i="45" s="1"/>
  <c r="S25" i="45"/>
  <c r="R25" i="45"/>
  <c r="Q25" i="45"/>
  <c r="P25" i="45"/>
  <c r="O25" i="45"/>
  <c r="N25" i="45"/>
  <c r="J25" i="45"/>
  <c r="I25" i="45"/>
  <c r="H25" i="45"/>
  <c r="G25" i="45"/>
  <c r="F25" i="45"/>
  <c r="E25" i="45"/>
  <c r="AI24" i="45"/>
  <c r="AH24" i="45"/>
  <c r="AG24" i="45"/>
  <c r="S24" i="45"/>
  <c r="R24" i="45"/>
  <c r="Q24" i="45"/>
  <c r="P24" i="45"/>
  <c r="O24" i="45"/>
  <c r="N24" i="45"/>
  <c r="J24" i="45"/>
  <c r="I24" i="45"/>
  <c r="H24" i="45"/>
  <c r="G24" i="45"/>
  <c r="F24" i="45"/>
  <c r="E24" i="45"/>
  <c r="AI23" i="45"/>
  <c r="AH23" i="45"/>
  <c r="AG23" i="45"/>
  <c r="S23" i="45"/>
  <c r="R23" i="45"/>
  <c r="Q23" i="45"/>
  <c r="P23" i="45"/>
  <c r="O23" i="45"/>
  <c r="N23" i="45"/>
  <c r="J23" i="45"/>
  <c r="I23" i="45"/>
  <c r="H23" i="45"/>
  <c r="G23" i="45"/>
  <c r="F23" i="45"/>
  <c r="E23" i="45"/>
  <c r="AI22" i="45"/>
  <c r="AH22" i="45"/>
  <c r="AN29" i="45" s="1"/>
  <c r="AG22" i="45"/>
  <c r="S22" i="45"/>
  <c r="R22" i="45"/>
  <c r="Q22" i="45"/>
  <c r="P22" i="45"/>
  <c r="O22" i="45"/>
  <c r="N22" i="45"/>
  <c r="J22" i="45"/>
  <c r="I22" i="45"/>
  <c r="H22" i="45"/>
  <c r="G22" i="45"/>
  <c r="F22" i="45"/>
  <c r="E22" i="45"/>
  <c r="AI21" i="45"/>
  <c r="AL21" i="45" s="1"/>
  <c r="AH21" i="45"/>
  <c r="AG21" i="45"/>
  <c r="AJ21" i="45" s="1"/>
  <c r="S21" i="45"/>
  <c r="R21" i="45"/>
  <c r="Q21" i="45"/>
  <c r="P21" i="45"/>
  <c r="O21" i="45"/>
  <c r="N21" i="45"/>
  <c r="J21" i="45"/>
  <c r="I21" i="45"/>
  <c r="H21" i="45"/>
  <c r="G21" i="45"/>
  <c r="F21" i="45"/>
  <c r="E21" i="45"/>
  <c r="AI20" i="45"/>
  <c r="AH20" i="45"/>
  <c r="AG20" i="45"/>
  <c r="S20" i="45"/>
  <c r="R20" i="45"/>
  <c r="Q20" i="45"/>
  <c r="P20" i="45"/>
  <c r="O20" i="45"/>
  <c r="N20" i="45"/>
  <c r="J20" i="45"/>
  <c r="I20" i="45"/>
  <c r="H20" i="45"/>
  <c r="G20" i="45"/>
  <c r="F20" i="45"/>
  <c r="E20" i="45"/>
  <c r="AI19" i="45"/>
  <c r="AH19" i="45"/>
  <c r="AG19" i="45"/>
  <c r="S19" i="45"/>
  <c r="R19" i="45"/>
  <c r="Q19" i="45"/>
  <c r="P19" i="45"/>
  <c r="O19" i="45"/>
  <c r="N19" i="45"/>
  <c r="J19" i="45"/>
  <c r="I19" i="45"/>
  <c r="H19" i="45"/>
  <c r="G19" i="45"/>
  <c r="F19" i="45"/>
  <c r="E19" i="45"/>
  <c r="AI18" i="45"/>
  <c r="AH18" i="45"/>
  <c r="AN25" i="45" s="1"/>
  <c r="AG18" i="45"/>
  <c r="S18" i="45"/>
  <c r="R18" i="45"/>
  <c r="Q18" i="45"/>
  <c r="P18" i="45"/>
  <c r="O18" i="45"/>
  <c r="N18" i="45"/>
  <c r="J18" i="45"/>
  <c r="I18" i="45"/>
  <c r="H18" i="45"/>
  <c r="G18" i="45"/>
  <c r="F18" i="45"/>
  <c r="E18" i="45"/>
  <c r="AI17" i="45"/>
  <c r="AH17" i="45"/>
  <c r="AG17" i="45"/>
  <c r="S17" i="45"/>
  <c r="R17" i="45"/>
  <c r="Q17" i="45"/>
  <c r="P17" i="45"/>
  <c r="O17" i="45"/>
  <c r="N17" i="45"/>
  <c r="J17" i="45"/>
  <c r="I17" i="45"/>
  <c r="H17" i="45"/>
  <c r="G17" i="45"/>
  <c r="F17" i="45"/>
  <c r="E17" i="45"/>
  <c r="AI16" i="45"/>
  <c r="AH16" i="45"/>
  <c r="AG16" i="45"/>
  <c r="S16" i="45"/>
  <c r="R16" i="45"/>
  <c r="Q16" i="45"/>
  <c r="P16" i="45"/>
  <c r="O16" i="45"/>
  <c r="N16" i="45"/>
  <c r="J16" i="45"/>
  <c r="I16" i="45"/>
  <c r="H16" i="45"/>
  <c r="G16" i="45"/>
  <c r="F16" i="45"/>
  <c r="E16" i="45"/>
  <c r="AI15" i="45"/>
  <c r="AH15" i="45"/>
  <c r="AG15" i="45"/>
  <c r="S15" i="45"/>
  <c r="R15" i="45"/>
  <c r="Q15" i="45"/>
  <c r="P15" i="45"/>
  <c r="O15" i="45"/>
  <c r="N15" i="45"/>
  <c r="J15" i="45"/>
  <c r="I15" i="45"/>
  <c r="H15" i="45"/>
  <c r="G15" i="45"/>
  <c r="F15" i="45"/>
  <c r="E15" i="45"/>
  <c r="AI14" i="45"/>
  <c r="AH14" i="45"/>
  <c r="AN21" i="45" s="1"/>
  <c r="AG14" i="45"/>
  <c r="S14" i="45"/>
  <c r="R14" i="45"/>
  <c r="Q14" i="45"/>
  <c r="P14" i="45"/>
  <c r="O14" i="45"/>
  <c r="N14" i="45"/>
  <c r="J14" i="45"/>
  <c r="I14" i="45"/>
  <c r="H14" i="45"/>
  <c r="G14" i="45"/>
  <c r="F14" i="45"/>
  <c r="E14" i="45"/>
  <c r="AI13" i="45"/>
  <c r="AH13" i="45"/>
  <c r="AG13" i="45"/>
  <c r="S13" i="45"/>
  <c r="R13" i="45"/>
  <c r="Q13" i="45"/>
  <c r="P13" i="45"/>
  <c r="O13" i="45"/>
  <c r="N13" i="45"/>
  <c r="J13" i="45"/>
  <c r="I13" i="45"/>
  <c r="H13" i="45"/>
  <c r="G13" i="45"/>
  <c r="F13" i="45"/>
  <c r="E13" i="45"/>
  <c r="AI12" i="45"/>
  <c r="AH12" i="45"/>
  <c r="AN12" i="45" s="1"/>
  <c r="AG12" i="45"/>
  <c r="AM12" i="45" s="1"/>
  <c r="P12" i="45"/>
  <c r="O12" i="45"/>
  <c r="N12" i="45"/>
  <c r="G12" i="45"/>
  <c r="F12" i="45"/>
  <c r="E12" i="45"/>
  <c r="AI11" i="45"/>
  <c r="AO11" i="45" s="1"/>
  <c r="AH11" i="45"/>
  <c r="AN11" i="45" s="1"/>
  <c r="AG11" i="45"/>
  <c r="AM11" i="45" s="1"/>
  <c r="P11" i="45"/>
  <c r="O11" i="45"/>
  <c r="N11" i="45"/>
  <c r="G11" i="45"/>
  <c r="F11" i="45"/>
  <c r="E11" i="45"/>
  <c r="AI10" i="45"/>
  <c r="AO10" i="45" s="1"/>
  <c r="AH10" i="45"/>
  <c r="AG10" i="45"/>
  <c r="AM10" i="45" s="1"/>
  <c r="P10" i="45"/>
  <c r="O10" i="45"/>
  <c r="N10" i="45"/>
  <c r="G10" i="45"/>
  <c r="F10" i="45"/>
  <c r="E10" i="45"/>
  <c r="AI9" i="45"/>
  <c r="AH9" i="45"/>
  <c r="AN9" i="45" s="1"/>
  <c r="AG9" i="45"/>
  <c r="AM9" i="45" s="1"/>
  <c r="P9" i="45"/>
  <c r="O9" i="45"/>
  <c r="N9" i="45"/>
  <c r="G9" i="45"/>
  <c r="F9" i="45"/>
  <c r="E9" i="45"/>
  <c r="AI8" i="45"/>
  <c r="AO8" i="45" s="1"/>
  <c r="AH8" i="45"/>
  <c r="AN8" i="45" s="1"/>
  <c r="AG8" i="45"/>
  <c r="AM8" i="45" s="1"/>
  <c r="P8" i="45"/>
  <c r="O8" i="45"/>
  <c r="N8" i="45"/>
  <c r="G8" i="45"/>
  <c r="F8" i="45"/>
  <c r="E8" i="45"/>
  <c r="AI7" i="45"/>
  <c r="AO7" i="45" s="1"/>
  <c r="AH7" i="45"/>
  <c r="AN7" i="45" s="1"/>
  <c r="AG7" i="45"/>
  <c r="AM7" i="45" s="1"/>
  <c r="G7" i="45"/>
  <c r="F7" i="45"/>
  <c r="E7" i="45"/>
  <c r="A7" i="45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A18" i="45" s="1"/>
  <c r="A19" i="45" s="1"/>
  <c r="A20" i="45" s="1"/>
  <c r="A21" i="45" s="1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A36" i="45" s="1"/>
  <c r="AI6" i="45"/>
  <c r="AO6" i="45" s="1"/>
  <c r="AH6" i="45"/>
  <c r="AG6" i="45"/>
  <c r="AM6" i="45" s="1"/>
  <c r="G6" i="45"/>
  <c r="F6" i="45"/>
  <c r="E6" i="45"/>
  <c r="Q37" i="36"/>
  <c r="H37" i="36"/>
  <c r="AM37" i="44"/>
  <c r="Q37" i="44"/>
  <c r="H37" i="44"/>
  <c r="AO12" i="44"/>
  <c r="AN12" i="44"/>
  <c r="AM12" i="44"/>
  <c r="AO11" i="44"/>
  <c r="AN11" i="44"/>
  <c r="AM11" i="44"/>
  <c r="AO10" i="44"/>
  <c r="AN10" i="44"/>
  <c r="AM10" i="44"/>
  <c r="AO9" i="44"/>
  <c r="AN9" i="44"/>
  <c r="AM9" i="44"/>
  <c r="AO8" i="44"/>
  <c r="AN8" i="44"/>
  <c r="AM8" i="44"/>
  <c r="AO7" i="44"/>
  <c r="AN7" i="44"/>
  <c r="AM7" i="44"/>
  <c r="AO6" i="44"/>
  <c r="AN6" i="44"/>
  <c r="AM6" i="44"/>
  <c r="S12" i="44"/>
  <c r="R12" i="44"/>
  <c r="Q12" i="44"/>
  <c r="S11" i="44"/>
  <c r="R11" i="44"/>
  <c r="Q11" i="44"/>
  <c r="S10" i="44"/>
  <c r="R10" i="44"/>
  <c r="Q10" i="44"/>
  <c r="S9" i="44"/>
  <c r="R9" i="44"/>
  <c r="Q9" i="44"/>
  <c r="S8" i="44"/>
  <c r="R8" i="44"/>
  <c r="Q8" i="44"/>
  <c r="S7" i="44"/>
  <c r="R7" i="44"/>
  <c r="Q7" i="44"/>
  <c r="S6" i="44"/>
  <c r="R6" i="44"/>
  <c r="Q6" i="44"/>
  <c r="J12" i="44"/>
  <c r="I12" i="44"/>
  <c r="H12" i="44"/>
  <c r="J11" i="44"/>
  <c r="I11" i="44"/>
  <c r="H11" i="44"/>
  <c r="J10" i="44"/>
  <c r="I10" i="44"/>
  <c r="H10" i="44"/>
  <c r="J9" i="44"/>
  <c r="I9" i="44"/>
  <c r="H9" i="44"/>
  <c r="J8" i="44"/>
  <c r="I8" i="44"/>
  <c r="H8" i="44"/>
  <c r="J7" i="44"/>
  <c r="I7" i="44"/>
  <c r="H7" i="44"/>
  <c r="J6" i="44"/>
  <c r="I6" i="44"/>
  <c r="H6" i="44"/>
  <c r="AG37" i="44"/>
  <c r="M37" i="44"/>
  <c r="S37" i="44" s="1"/>
  <c r="L37" i="44"/>
  <c r="P37" i="44" s="1"/>
  <c r="D37" i="44"/>
  <c r="J37" i="44" s="1"/>
  <c r="C37" i="44"/>
  <c r="I37" i="44" s="1"/>
  <c r="AI36" i="44"/>
  <c r="AH36" i="44"/>
  <c r="AL36" i="44" s="1"/>
  <c r="AG36" i="44"/>
  <c r="S36" i="44"/>
  <c r="R36" i="44"/>
  <c r="Q36" i="44"/>
  <c r="P36" i="44"/>
  <c r="O36" i="44"/>
  <c r="N36" i="44"/>
  <c r="J36" i="44"/>
  <c r="I36" i="44"/>
  <c r="H36" i="44"/>
  <c r="G36" i="44"/>
  <c r="F36" i="44"/>
  <c r="E36" i="44"/>
  <c r="AI35" i="44"/>
  <c r="AH35" i="44"/>
  <c r="AG35" i="44"/>
  <c r="S35" i="44"/>
  <c r="R35" i="44"/>
  <c r="Q35" i="44"/>
  <c r="P35" i="44"/>
  <c r="O35" i="44"/>
  <c r="N35" i="44"/>
  <c r="J35" i="44"/>
  <c r="I35" i="44"/>
  <c r="H35" i="44"/>
  <c r="G35" i="44"/>
  <c r="F35" i="44"/>
  <c r="E35" i="44"/>
  <c r="AI34" i="44"/>
  <c r="AH34" i="44"/>
  <c r="AG34" i="44"/>
  <c r="AJ34" i="44" s="1"/>
  <c r="S34" i="44"/>
  <c r="R34" i="44"/>
  <c r="Q34" i="44"/>
  <c r="P34" i="44"/>
  <c r="O34" i="44"/>
  <c r="N34" i="44"/>
  <c r="J34" i="44"/>
  <c r="I34" i="44"/>
  <c r="H34" i="44"/>
  <c r="G34" i="44"/>
  <c r="F34" i="44"/>
  <c r="E34" i="44"/>
  <c r="AI33" i="44"/>
  <c r="AH33" i="44"/>
  <c r="AG33" i="44"/>
  <c r="S33" i="44"/>
  <c r="R33" i="44"/>
  <c r="Q33" i="44"/>
  <c r="P33" i="44"/>
  <c r="O33" i="44"/>
  <c r="N33" i="44"/>
  <c r="J33" i="44"/>
  <c r="I33" i="44"/>
  <c r="H33" i="44"/>
  <c r="G33" i="44"/>
  <c r="F33" i="44"/>
  <c r="E33" i="44"/>
  <c r="AI32" i="44"/>
  <c r="AH32" i="44"/>
  <c r="AJ32" i="44" s="1"/>
  <c r="AG32" i="44"/>
  <c r="S32" i="44"/>
  <c r="R32" i="44"/>
  <c r="Q32" i="44"/>
  <c r="P32" i="44"/>
  <c r="O32" i="44"/>
  <c r="N32" i="44"/>
  <c r="J32" i="44"/>
  <c r="I32" i="44"/>
  <c r="H32" i="44"/>
  <c r="G32" i="44"/>
  <c r="F32" i="44"/>
  <c r="E32" i="44"/>
  <c r="AI31" i="44"/>
  <c r="AH31" i="44"/>
  <c r="AG31" i="44"/>
  <c r="S31" i="44"/>
  <c r="R31" i="44"/>
  <c r="Q31" i="44"/>
  <c r="P31" i="44"/>
  <c r="O31" i="44"/>
  <c r="N31" i="44"/>
  <c r="J31" i="44"/>
  <c r="I31" i="44"/>
  <c r="H31" i="44"/>
  <c r="G31" i="44"/>
  <c r="F31" i="44"/>
  <c r="E31" i="44"/>
  <c r="AI30" i="44"/>
  <c r="AH30" i="44"/>
  <c r="AL30" i="44" s="1"/>
  <c r="AG30" i="44"/>
  <c r="S30" i="44"/>
  <c r="R30" i="44"/>
  <c r="Q30" i="44"/>
  <c r="P30" i="44"/>
  <c r="O30" i="44"/>
  <c r="N30" i="44"/>
  <c r="J30" i="44"/>
  <c r="I30" i="44"/>
  <c r="H30" i="44"/>
  <c r="G30" i="44"/>
  <c r="F30" i="44"/>
  <c r="E30" i="44"/>
  <c r="AI29" i="44"/>
  <c r="AH29" i="44"/>
  <c r="AG29" i="44"/>
  <c r="AM29" i="44" s="1"/>
  <c r="S29" i="44"/>
  <c r="R29" i="44"/>
  <c r="Q29" i="44"/>
  <c r="P29" i="44"/>
  <c r="O29" i="44"/>
  <c r="N29" i="44"/>
  <c r="J29" i="44"/>
  <c r="I29" i="44"/>
  <c r="H29" i="44"/>
  <c r="G29" i="44"/>
  <c r="F29" i="44"/>
  <c r="E29" i="44"/>
  <c r="AI28" i="44"/>
  <c r="AH28" i="44"/>
  <c r="AL28" i="44" s="1"/>
  <c r="AG28" i="44"/>
  <c r="S28" i="44"/>
  <c r="R28" i="44"/>
  <c r="Q28" i="44"/>
  <c r="P28" i="44"/>
  <c r="O28" i="44"/>
  <c r="N28" i="44"/>
  <c r="J28" i="44"/>
  <c r="I28" i="44"/>
  <c r="H28" i="44"/>
  <c r="G28" i="44"/>
  <c r="F28" i="44"/>
  <c r="E28" i="44"/>
  <c r="AI27" i="44"/>
  <c r="AH27" i="44"/>
  <c r="AN34" i="44" s="1"/>
  <c r="AG27" i="44"/>
  <c r="S27" i="44"/>
  <c r="R27" i="44"/>
  <c r="Q27" i="44"/>
  <c r="P27" i="44"/>
  <c r="O27" i="44"/>
  <c r="N27" i="44"/>
  <c r="J27" i="44"/>
  <c r="I27" i="44"/>
  <c r="H27" i="44"/>
  <c r="G27" i="44"/>
  <c r="F27" i="44"/>
  <c r="E27" i="44"/>
  <c r="AI26" i="44"/>
  <c r="AH26" i="44"/>
  <c r="AJ26" i="44" s="1"/>
  <c r="AG26" i="44"/>
  <c r="S26" i="44"/>
  <c r="R26" i="44"/>
  <c r="Q26" i="44"/>
  <c r="P26" i="44"/>
  <c r="O26" i="44"/>
  <c r="N26" i="44"/>
  <c r="J26" i="44"/>
  <c r="I26" i="44"/>
  <c r="H26" i="44"/>
  <c r="G26" i="44"/>
  <c r="F26" i="44"/>
  <c r="E26" i="44"/>
  <c r="AI25" i="44"/>
  <c r="AH25" i="44"/>
  <c r="AG25" i="44"/>
  <c r="S25" i="44"/>
  <c r="R25" i="44"/>
  <c r="Q25" i="44"/>
  <c r="P25" i="44"/>
  <c r="O25" i="44"/>
  <c r="N25" i="44"/>
  <c r="J25" i="44"/>
  <c r="I25" i="44"/>
  <c r="H25" i="44"/>
  <c r="G25" i="44"/>
  <c r="F25" i="44"/>
  <c r="E25" i="44"/>
  <c r="AI24" i="44"/>
  <c r="AH24" i="44"/>
  <c r="AG24" i="44"/>
  <c r="S24" i="44"/>
  <c r="R24" i="44"/>
  <c r="Q24" i="44"/>
  <c r="P24" i="44"/>
  <c r="O24" i="44"/>
  <c r="N24" i="44"/>
  <c r="J24" i="44"/>
  <c r="I24" i="44"/>
  <c r="H24" i="44"/>
  <c r="G24" i="44"/>
  <c r="F24" i="44"/>
  <c r="E24" i="44"/>
  <c r="AI23" i="44"/>
  <c r="AH23" i="44"/>
  <c r="AG23" i="44"/>
  <c r="S23" i="44"/>
  <c r="R23" i="44"/>
  <c r="Q23" i="44"/>
  <c r="P23" i="44"/>
  <c r="O23" i="44"/>
  <c r="N23" i="44"/>
  <c r="J23" i="44"/>
  <c r="I23" i="44"/>
  <c r="H23" i="44"/>
  <c r="G23" i="44"/>
  <c r="F23" i="44"/>
  <c r="E23" i="44"/>
  <c r="AI22" i="44"/>
  <c r="AO22" i="44" s="1"/>
  <c r="AH22" i="44"/>
  <c r="AL22" i="44" s="1"/>
  <c r="AG22" i="44"/>
  <c r="S22" i="44"/>
  <c r="R22" i="44"/>
  <c r="Q22" i="44"/>
  <c r="P22" i="44"/>
  <c r="O22" i="44"/>
  <c r="N22" i="44"/>
  <c r="J22" i="44"/>
  <c r="I22" i="44"/>
  <c r="H22" i="44"/>
  <c r="G22" i="44"/>
  <c r="F22" i="44"/>
  <c r="E22" i="44"/>
  <c r="AI21" i="44"/>
  <c r="AH21" i="44"/>
  <c r="AG21" i="44"/>
  <c r="AM21" i="44" s="1"/>
  <c r="S21" i="44"/>
  <c r="R21" i="44"/>
  <c r="Q21" i="44"/>
  <c r="P21" i="44"/>
  <c r="O21" i="44"/>
  <c r="N21" i="44"/>
  <c r="J21" i="44"/>
  <c r="I21" i="44"/>
  <c r="H21" i="44"/>
  <c r="G21" i="44"/>
  <c r="F21" i="44"/>
  <c r="E21" i="44"/>
  <c r="AI20" i="44"/>
  <c r="AH20" i="44"/>
  <c r="AL20" i="44" s="1"/>
  <c r="AG20" i="44"/>
  <c r="S20" i="44"/>
  <c r="R20" i="44"/>
  <c r="Q20" i="44"/>
  <c r="P20" i="44"/>
  <c r="O20" i="44"/>
  <c r="N20" i="44"/>
  <c r="J20" i="44"/>
  <c r="I20" i="44"/>
  <c r="H20" i="44"/>
  <c r="G20" i="44"/>
  <c r="F20" i="44"/>
  <c r="E20" i="44"/>
  <c r="AI19" i="44"/>
  <c r="AH19" i="44"/>
  <c r="AG19" i="44"/>
  <c r="S19" i="44"/>
  <c r="R19" i="44"/>
  <c r="Q19" i="44"/>
  <c r="P19" i="44"/>
  <c r="O19" i="44"/>
  <c r="N19" i="44"/>
  <c r="J19" i="44"/>
  <c r="I19" i="44"/>
  <c r="H19" i="44"/>
  <c r="G19" i="44"/>
  <c r="F19" i="44"/>
  <c r="E19" i="44"/>
  <c r="AI18" i="44"/>
  <c r="AH18" i="44"/>
  <c r="AG18" i="44"/>
  <c r="S18" i="44"/>
  <c r="R18" i="44"/>
  <c r="Q18" i="44"/>
  <c r="P18" i="44"/>
  <c r="O18" i="44"/>
  <c r="N18" i="44"/>
  <c r="J18" i="44"/>
  <c r="I18" i="44"/>
  <c r="H18" i="44"/>
  <c r="G18" i="44"/>
  <c r="F18" i="44"/>
  <c r="E18" i="44"/>
  <c r="AI17" i="44"/>
  <c r="AH17" i="44"/>
  <c r="AG17" i="44"/>
  <c r="S17" i="44"/>
  <c r="R17" i="44"/>
  <c r="Q17" i="44"/>
  <c r="P17" i="44"/>
  <c r="O17" i="44"/>
  <c r="N17" i="44"/>
  <c r="J17" i="44"/>
  <c r="I17" i="44"/>
  <c r="H17" i="44"/>
  <c r="G17" i="44"/>
  <c r="F17" i="44"/>
  <c r="E17" i="44"/>
  <c r="AI16" i="44"/>
  <c r="AH16" i="44"/>
  <c r="AG16" i="44"/>
  <c r="S16" i="44"/>
  <c r="R16" i="44"/>
  <c r="Q16" i="44"/>
  <c r="P16" i="44"/>
  <c r="O16" i="44"/>
  <c r="N16" i="44"/>
  <c r="J16" i="44"/>
  <c r="I16" i="44"/>
  <c r="H16" i="44"/>
  <c r="G16" i="44"/>
  <c r="F16" i="44"/>
  <c r="E16" i="44"/>
  <c r="AI15" i="44"/>
  <c r="AH15" i="44"/>
  <c r="AL15" i="44" s="1"/>
  <c r="AG15" i="44"/>
  <c r="S15" i="44"/>
  <c r="R15" i="44"/>
  <c r="Q15" i="44"/>
  <c r="P15" i="44"/>
  <c r="O15" i="44"/>
  <c r="N15" i="44"/>
  <c r="J15" i="44"/>
  <c r="I15" i="44"/>
  <c r="H15" i="44"/>
  <c r="G15" i="44"/>
  <c r="F15" i="44"/>
  <c r="E15" i="44"/>
  <c r="AJ14" i="44"/>
  <c r="AI14" i="44"/>
  <c r="AH14" i="44"/>
  <c r="AG14" i="44"/>
  <c r="S14" i="44"/>
  <c r="R14" i="44"/>
  <c r="Q14" i="44"/>
  <c r="P14" i="44"/>
  <c r="O14" i="44"/>
  <c r="N14" i="44"/>
  <c r="J14" i="44"/>
  <c r="I14" i="44"/>
  <c r="H14" i="44"/>
  <c r="G14" i="44"/>
  <c r="F14" i="44"/>
  <c r="E14" i="44"/>
  <c r="AL13" i="44"/>
  <c r="AI13" i="44"/>
  <c r="AH13" i="44"/>
  <c r="AN20" i="44" s="1"/>
  <c r="AG13" i="44"/>
  <c r="S13" i="44"/>
  <c r="R13" i="44"/>
  <c r="Q13" i="44"/>
  <c r="P13" i="44"/>
  <c r="O13" i="44"/>
  <c r="N13" i="44"/>
  <c r="J13" i="44"/>
  <c r="I13" i="44"/>
  <c r="H13" i="44"/>
  <c r="G13" i="44"/>
  <c r="F13" i="44"/>
  <c r="E13" i="44"/>
  <c r="AI12" i="44"/>
  <c r="AH12" i="44"/>
  <c r="AG12" i="44"/>
  <c r="P12" i="44"/>
  <c r="O12" i="44"/>
  <c r="N12" i="44"/>
  <c r="G12" i="44"/>
  <c r="F12" i="44"/>
  <c r="E12" i="44"/>
  <c r="AI11" i="44"/>
  <c r="AH11" i="44"/>
  <c r="AG11" i="44"/>
  <c r="P11" i="44"/>
  <c r="O11" i="44"/>
  <c r="N11" i="44"/>
  <c r="G11" i="44"/>
  <c r="F11" i="44"/>
  <c r="E11" i="44"/>
  <c r="AI10" i="44"/>
  <c r="AH10" i="44"/>
  <c r="AJ10" i="44" s="1"/>
  <c r="AG10" i="44"/>
  <c r="P10" i="44"/>
  <c r="O10" i="44"/>
  <c r="N10" i="44"/>
  <c r="G10" i="44"/>
  <c r="F10" i="44"/>
  <c r="E10" i="44"/>
  <c r="AI9" i="44"/>
  <c r="AH9" i="44"/>
  <c r="AG9" i="44"/>
  <c r="P9" i="44"/>
  <c r="O9" i="44"/>
  <c r="N9" i="44"/>
  <c r="G9" i="44"/>
  <c r="F9" i="44"/>
  <c r="E9" i="44"/>
  <c r="AI8" i="44"/>
  <c r="AH8" i="44"/>
  <c r="AJ8" i="44" s="1"/>
  <c r="AG8" i="44"/>
  <c r="P8" i="44"/>
  <c r="O8" i="44"/>
  <c r="N8" i="44"/>
  <c r="G8" i="44"/>
  <c r="F8" i="44"/>
  <c r="E8" i="44"/>
  <c r="AI7" i="44"/>
  <c r="AH7" i="44"/>
  <c r="AG7" i="44"/>
  <c r="P7" i="44"/>
  <c r="O7" i="44"/>
  <c r="N7" i="44"/>
  <c r="G7" i="44"/>
  <c r="F7" i="44"/>
  <c r="E7" i="44"/>
  <c r="A7" i="44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6" i="44" s="1"/>
  <c r="A27" i="44" s="1"/>
  <c r="A28" i="44" s="1"/>
  <c r="A29" i="44" s="1"/>
  <c r="A30" i="44" s="1"/>
  <c r="A31" i="44" s="1"/>
  <c r="A32" i="44" s="1"/>
  <c r="A33" i="44" s="1"/>
  <c r="A34" i="44" s="1"/>
  <c r="A35" i="44" s="1"/>
  <c r="A36" i="44" s="1"/>
  <c r="AI6" i="44"/>
  <c r="AH6" i="44"/>
  <c r="AG6" i="44"/>
  <c r="P6" i="44"/>
  <c r="O6" i="44"/>
  <c r="N6" i="44"/>
  <c r="G6" i="44"/>
  <c r="F6" i="44"/>
  <c r="E6" i="44"/>
  <c r="Q37" i="43"/>
  <c r="H37" i="43"/>
  <c r="S12" i="43"/>
  <c r="R12" i="43"/>
  <c r="Q12" i="43"/>
  <c r="S11" i="43"/>
  <c r="R11" i="43"/>
  <c r="Q11" i="43"/>
  <c r="S10" i="43"/>
  <c r="R10" i="43"/>
  <c r="Q10" i="43"/>
  <c r="S9" i="43"/>
  <c r="R9" i="43"/>
  <c r="Q9" i="43"/>
  <c r="S8" i="43"/>
  <c r="R8" i="43"/>
  <c r="Q8" i="43"/>
  <c r="S7" i="43"/>
  <c r="R7" i="43"/>
  <c r="Q7" i="43"/>
  <c r="S6" i="43"/>
  <c r="R6" i="43"/>
  <c r="Q6" i="43"/>
  <c r="J12" i="43"/>
  <c r="I12" i="43"/>
  <c r="H12" i="43"/>
  <c r="J11" i="43"/>
  <c r="I11" i="43"/>
  <c r="H11" i="43"/>
  <c r="J10" i="43"/>
  <c r="I10" i="43"/>
  <c r="H10" i="43"/>
  <c r="J9" i="43"/>
  <c r="I9" i="43"/>
  <c r="H9" i="43"/>
  <c r="J8" i="43"/>
  <c r="I8" i="43"/>
  <c r="H8" i="43"/>
  <c r="J7" i="43"/>
  <c r="I7" i="43"/>
  <c r="H7" i="43"/>
  <c r="J6" i="43"/>
  <c r="I6" i="43"/>
  <c r="H6" i="43"/>
  <c r="AG37" i="43"/>
  <c r="AM37" i="43" s="1"/>
  <c r="M37" i="43"/>
  <c r="S37" i="43" s="1"/>
  <c r="L37" i="43"/>
  <c r="R37" i="43" s="1"/>
  <c r="D37" i="43"/>
  <c r="F37" i="43" s="1"/>
  <c r="C37" i="43"/>
  <c r="I37" i="43" s="1"/>
  <c r="AI36" i="43"/>
  <c r="AK36" i="43" s="1"/>
  <c r="AH36" i="43"/>
  <c r="AG36" i="43"/>
  <c r="S36" i="43"/>
  <c r="R36" i="43"/>
  <c r="Q36" i="43"/>
  <c r="P36" i="43"/>
  <c r="O36" i="43"/>
  <c r="N36" i="43"/>
  <c r="J36" i="43"/>
  <c r="I36" i="43"/>
  <c r="H36" i="43"/>
  <c r="G36" i="43"/>
  <c r="F36" i="43"/>
  <c r="E36" i="43"/>
  <c r="AI35" i="43"/>
  <c r="AH35" i="43"/>
  <c r="AG35" i="43"/>
  <c r="S35" i="43"/>
  <c r="R35" i="43"/>
  <c r="Q35" i="43"/>
  <c r="P35" i="43"/>
  <c r="O35" i="43"/>
  <c r="N35" i="43"/>
  <c r="J35" i="43"/>
  <c r="I35" i="43"/>
  <c r="H35" i="43"/>
  <c r="G35" i="43"/>
  <c r="F35" i="43"/>
  <c r="E35" i="43"/>
  <c r="AI34" i="43"/>
  <c r="AH34" i="43"/>
  <c r="AG34" i="43"/>
  <c r="S34" i="43"/>
  <c r="R34" i="43"/>
  <c r="Q34" i="43"/>
  <c r="P34" i="43"/>
  <c r="O34" i="43"/>
  <c r="N34" i="43"/>
  <c r="J34" i="43"/>
  <c r="I34" i="43"/>
  <c r="H34" i="43"/>
  <c r="G34" i="43"/>
  <c r="F34" i="43"/>
  <c r="E34" i="43"/>
  <c r="AJ33" i="43"/>
  <c r="AI33" i="43"/>
  <c r="AH33" i="43"/>
  <c r="AG33" i="43"/>
  <c r="S33" i="43"/>
  <c r="R33" i="43"/>
  <c r="Q33" i="43"/>
  <c r="P33" i="43"/>
  <c r="O33" i="43"/>
  <c r="N33" i="43"/>
  <c r="J33" i="43"/>
  <c r="I33" i="43"/>
  <c r="H33" i="43"/>
  <c r="G33" i="43"/>
  <c r="F33" i="43"/>
  <c r="E33" i="43"/>
  <c r="AI32" i="43"/>
  <c r="AK32" i="43" s="1"/>
  <c r="AH32" i="43"/>
  <c r="AG32" i="43"/>
  <c r="S32" i="43"/>
  <c r="R32" i="43"/>
  <c r="Q32" i="43"/>
  <c r="P32" i="43"/>
  <c r="O32" i="43"/>
  <c r="N32" i="43"/>
  <c r="J32" i="43"/>
  <c r="I32" i="43"/>
  <c r="H32" i="43"/>
  <c r="G32" i="43"/>
  <c r="F32" i="43"/>
  <c r="E32" i="43"/>
  <c r="AJ31" i="43"/>
  <c r="AI31" i="43"/>
  <c r="AH31" i="43"/>
  <c r="AG31" i="43"/>
  <c r="S31" i="43"/>
  <c r="R31" i="43"/>
  <c r="Q31" i="43"/>
  <c r="P31" i="43"/>
  <c r="O31" i="43"/>
  <c r="N31" i="43"/>
  <c r="J31" i="43"/>
  <c r="I31" i="43"/>
  <c r="H31" i="43"/>
  <c r="G31" i="43"/>
  <c r="F31" i="43"/>
  <c r="E31" i="43"/>
  <c r="AI30" i="43"/>
  <c r="AK30" i="43" s="1"/>
  <c r="AH30" i="43"/>
  <c r="AG30" i="43"/>
  <c r="S30" i="43"/>
  <c r="R30" i="43"/>
  <c r="Q30" i="43"/>
  <c r="P30" i="43"/>
  <c r="O30" i="43"/>
  <c r="N30" i="43"/>
  <c r="J30" i="43"/>
  <c r="I30" i="43"/>
  <c r="H30" i="43"/>
  <c r="G30" i="43"/>
  <c r="F30" i="43"/>
  <c r="E30" i="43"/>
  <c r="AI29" i="43"/>
  <c r="AH29" i="43"/>
  <c r="AJ29" i="43" s="1"/>
  <c r="AG29" i="43"/>
  <c r="S29" i="43"/>
  <c r="R29" i="43"/>
  <c r="Q29" i="43"/>
  <c r="P29" i="43"/>
  <c r="O29" i="43"/>
  <c r="N29" i="43"/>
  <c r="J29" i="43"/>
  <c r="I29" i="43"/>
  <c r="H29" i="43"/>
  <c r="G29" i="43"/>
  <c r="F29" i="43"/>
  <c r="E29" i="43"/>
  <c r="AI28" i="43"/>
  <c r="AH28" i="43"/>
  <c r="AG28" i="43"/>
  <c r="AM28" i="43" s="1"/>
  <c r="S28" i="43"/>
  <c r="R28" i="43"/>
  <c r="Q28" i="43"/>
  <c r="P28" i="43"/>
  <c r="O28" i="43"/>
  <c r="N28" i="43"/>
  <c r="J28" i="43"/>
  <c r="I28" i="43"/>
  <c r="H28" i="43"/>
  <c r="G28" i="43"/>
  <c r="F28" i="43"/>
  <c r="E28" i="43"/>
  <c r="AI27" i="43"/>
  <c r="AH27" i="43"/>
  <c r="AG27" i="43"/>
  <c r="S27" i="43"/>
  <c r="R27" i="43"/>
  <c r="Q27" i="43"/>
  <c r="P27" i="43"/>
  <c r="O27" i="43"/>
  <c r="N27" i="43"/>
  <c r="J27" i="43"/>
  <c r="I27" i="43"/>
  <c r="H27" i="43"/>
  <c r="G27" i="43"/>
  <c r="F27" i="43"/>
  <c r="E27" i="43"/>
  <c r="AI26" i="43"/>
  <c r="AH26" i="43"/>
  <c r="AG26" i="43"/>
  <c r="S26" i="43"/>
  <c r="R26" i="43"/>
  <c r="Q26" i="43"/>
  <c r="P26" i="43"/>
  <c r="O26" i="43"/>
  <c r="N26" i="43"/>
  <c r="J26" i="43"/>
  <c r="I26" i="43"/>
  <c r="H26" i="43"/>
  <c r="G26" i="43"/>
  <c r="F26" i="43"/>
  <c r="E26" i="43"/>
  <c r="AJ25" i="43"/>
  <c r="AI25" i="43"/>
  <c r="AO32" i="43" s="1"/>
  <c r="AH25" i="43"/>
  <c r="AG25" i="43"/>
  <c r="S25" i="43"/>
  <c r="R25" i="43"/>
  <c r="Q25" i="43"/>
  <c r="P25" i="43"/>
  <c r="O25" i="43"/>
  <c r="N25" i="43"/>
  <c r="J25" i="43"/>
  <c r="I25" i="43"/>
  <c r="H25" i="43"/>
  <c r="G25" i="43"/>
  <c r="F25" i="43"/>
  <c r="E25" i="43"/>
  <c r="AI24" i="43"/>
  <c r="AK24" i="43" s="1"/>
  <c r="AH24" i="43"/>
  <c r="AG24" i="43"/>
  <c r="S24" i="43"/>
  <c r="R24" i="43"/>
  <c r="Q24" i="43"/>
  <c r="P24" i="43"/>
  <c r="O24" i="43"/>
  <c r="N24" i="43"/>
  <c r="J24" i="43"/>
  <c r="I24" i="43"/>
  <c r="H24" i="43"/>
  <c r="G24" i="43"/>
  <c r="F24" i="43"/>
  <c r="E24" i="43"/>
  <c r="AI23" i="43"/>
  <c r="AH23" i="43"/>
  <c r="AJ23" i="43" s="1"/>
  <c r="AG23" i="43"/>
  <c r="S23" i="43"/>
  <c r="R23" i="43"/>
  <c r="Q23" i="43"/>
  <c r="P23" i="43"/>
  <c r="O23" i="43"/>
  <c r="N23" i="43"/>
  <c r="J23" i="43"/>
  <c r="I23" i="43"/>
  <c r="H23" i="43"/>
  <c r="G23" i="43"/>
  <c r="F23" i="43"/>
  <c r="E23" i="43"/>
  <c r="AI22" i="43"/>
  <c r="AK22" i="43" s="1"/>
  <c r="AH22" i="43"/>
  <c r="AG22" i="43"/>
  <c r="S22" i="43"/>
  <c r="R22" i="43"/>
  <c r="Q22" i="43"/>
  <c r="P22" i="43"/>
  <c r="O22" i="43"/>
  <c r="N22" i="43"/>
  <c r="J22" i="43"/>
  <c r="I22" i="43"/>
  <c r="H22" i="43"/>
  <c r="G22" i="43"/>
  <c r="F22" i="43"/>
  <c r="E22" i="43"/>
  <c r="AI21" i="43"/>
  <c r="AH21" i="43"/>
  <c r="AJ21" i="43" s="1"/>
  <c r="AG21" i="43"/>
  <c r="S21" i="43"/>
  <c r="R21" i="43"/>
  <c r="Q21" i="43"/>
  <c r="P21" i="43"/>
  <c r="O21" i="43"/>
  <c r="N21" i="43"/>
  <c r="J21" i="43"/>
  <c r="I21" i="43"/>
  <c r="H21" i="43"/>
  <c r="G21" i="43"/>
  <c r="F21" i="43"/>
  <c r="E21" i="43"/>
  <c r="AI20" i="43"/>
  <c r="AH20" i="43"/>
  <c r="AG20" i="43"/>
  <c r="S20" i="43"/>
  <c r="R20" i="43"/>
  <c r="Q20" i="43"/>
  <c r="P20" i="43"/>
  <c r="O20" i="43"/>
  <c r="N20" i="43"/>
  <c r="J20" i="43"/>
  <c r="I20" i="43"/>
  <c r="H20" i="43"/>
  <c r="G20" i="43"/>
  <c r="F20" i="43"/>
  <c r="E20" i="43"/>
  <c r="AI19" i="43"/>
  <c r="AH19" i="43"/>
  <c r="AG19" i="43"/>
  <c r="S19" i="43"/>
  <c r="R19" i="43"/>
  <c r="Q19" i="43"/>
  <c r="P19" i="43"/>
  <c r="O19" i="43"/>
  <c r="N19" i="43"/>
  <c r="J19" i="43"/>
  <c r="I19" i="43"/>
  <c r="H19" i="43"/>
  <c r="G19" i="43"/>
  <c r="F19" i="43"/>
  <c r="E19" i="43"/>
  <c r="AI18" i="43"/>
  <c r="AH18" i="43"/>
  <c r="AG18" i="43"/>
  <c r="S18" i="43"/>
  <c r="R18" i="43"/>
  <c r="Q18" i="43"/>
  <c r="P18" i="43"/>
  <c r="O18" i="43"/>
  <c r="N18" i="43"/>
  <c r="J18" i="43"/>
  <c r="I18" i="43"/>
  <c r="H18" i="43"/>
  <c r="G18" i="43"/>
  <c r="F18" i="43"/>
  <c r="E18" i="43"/>
  <c r="AI17" i="43"/>
  <c r="AH17" i="43"/>
  <c r="AG17" i="43"/>
  <c r="S17" i="43"/>
  <c r="R17" i="43"/>
  <c r="Q17" i="43"/>
  <c r="P17" i="43"/>
  <c r="O17" i="43"/>
  <c r="N17" i="43"/>
  <c r="J17" i="43"/>
  <c r="I17" i="43"/>
  <c r="H17" i="43"/>
  <c r="G17" i="43"/>
  <c r="F17" i="43"/>
  <c r="E17" i="43"/>
  <c r="AI16" i="43"/>
  <c r="AH16" i="43"/>
  <c r="AG16" i="43"/>
  <c r="S16" i="43"/>
  <c r="R16" i="43"/>
  <c r="Q16" i="43"/>
  <c r="P16" i="43"/>
  <c r="O16" i="43"/>
  <c r="N16" i="43"/>
  <c r="J16" i="43"/>
  <c r="I16" i="43"/>
  <c r="H16" i="43"/>
  <c r="G16" i="43"/>
  <c r="F16" i="43"/>
  <c r="E16" i="43"/>
  <c r="AI15" i="43"/>
  <c r="AH15" i="43"/>
  <c r="AG15" i="43"/>
  <c r="S15" i="43"/>
  <c r="R15" i="43"/>
  <c r="Q15" i="43"/>
  <c r="P15" i="43"/>
  <c r="O15" i="43"/>
  <c r="N15" i="43"/>
  <c r="J15" i="43"/>
  <c r="I15" i="43"/>
  <c r="H15" i="43"/>
  <c r="G15" i="43"/>
  <c r="F15" i="43"/>
  <c r="E15" i="43"/>
  <c r="AI14" i="43"/>
  <c r="AH14" i="43"/>
  <c r="AG14" i="43"/>
  <c r="S14" i="43"/>
  <c r="R14" i="43"/>
  <c r="Q14" i="43"/>
  <c r="P14" i="43"/>
  <c r="O14" i="43"/>
  <c r="N14" i="43"/>
  <c r="J14" i="43"/>
  <c r="I14" i="43"/>
  <c r="H14" i="43"/>
  <c r="G14" i="43"/>
  <c r="F14" i="43"/>
  <c r="E14" i="43"/>
  <c r="AI13" i="43"/>
  <c r="AH13" i="43"/>
  <c r="AG13" i="43"/>
  <c r="S13" i="43"/>
  <c r="R13" i="43"/>
  <c r="Q13" i="43"/>
  <c r="P13" i="43"/>
  <c r="O13" i="43"/>
  <c r="N13" i="43"/>
  <c r="J13" i="43"/>
  <c r="I13" i="43"/>
  <c r="H13" i="43"/>
  <c r="G13" i="43"/>
  <c r="F13" i="43"/>
  <c r="E13" i="43"/>
  <c r="AI12" i="43"/>
  <c r="AO12" i="43" s="1"/>
  <c r="AH12" i="43"/>
  <c r="AL12" i="43" s="1"/>
  <c r="AG12" i="43"/>
  <c r="AM12" i="43" s="1"/>
  <c r="P12" i="43"/>
  <c r="O12" i="43"/>
  <c r="N12" i="43"/>
  <c r="G12" i="43"/>
  <c r="F12" i="43"/>
  <c r="E12" i="43"/>
  <c r="AI11" i="43"/>
  <c r="AO11" i="43" s="1"/>
  <c r="AH11" i="43"/>
  <c r="AN11" i="43" s="1"/>
  <c r="AG11" i="43"/>
  <c r="AM11" i="43" s="1"/>
  <c r="P11" i="43"/>
  <c r="O11" i="43"/>
  <c r="N11" i="43"/>
  <c r="G11" i="43"/>
  <c r="F11" i="43"/>
  <c r="E11" i="43"/>
  <c r="AI10" i="43"/>
  <c r="AO10" i="43" s="1"/>
  <c r="AH10" i="43"/>
  <c r="AN10" i="43" s="1"/>
  <c r="AG10" i="43"/>
  <c r="AM10" i="43" s="1"/>
  <c r="P10" i="43"/>
  <c r="O10" i="43"/>
  <c r="N10" i="43"/>
  <c r="G10" i="43"/>
  <c r="F10" i="43"/>
  <c r="E10" i="43"/>
  <c r="AI9" i="43"/>
  <c r="AO9" i="43" s="1"/>
  <c r="AH9" i="43"/>
  <c r="AN9" i="43" s="1"/>
  <c r="AG9" i="43"/>
  <c r="AM9" i="43" s="1"/>
  <c r="P9" i="43"/>
  <c r="O9" i="43"/>
  <c r="N9" i="43"/>
  <c r="G9" i="43"/>
  <c r="F9" i="43"/>
  <c r="E9" i="43"/>
  <c r="AI8" i="43"/>
  <c r="AO8" i="43" s="1"/>
  <c r="AH8" i="43"/>
  <c r="AN8" i="43" s="1"/>
  <c r="AG8" i="43"/>
  <c r="AM8" i="43" s="1"/>
  <c r="P8" i="43"/>
  <c r="O8" i="43"/>
  <c r="N8" i="43"/>
  <c r="G8" i="43"/>
  <c r="F8" i="43"/>
  <c r="E8" i="43"/>
  <c r="AI7" i="43"/>
  <c r="AO7" i="43" s="1"/>
  <c r="AH7" i="43"/>
  <c r="AN7" i="43" s="1"/>
  <c r="AG7" i="43"/>
  <c r="AM7" i="43" s="1"/>
  <c r="P7" i="43"/>
  <c r="O7" i="43"/>
  <c r="N7" i="43"/>
  <c r="G7" i="43"/>
  <c r="F7" i="43"/>
  <c r="E7" i="43"/>
  <c r="A7" i="43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26" i="43" s="1"/>
  <c r="A27" i="43" s="1"/>
  <c r="A28" i="43" s="1"/>
  <c r="A29" i="43" s="1"/>
  <c r="A30" i="43" s="1"/>
  <c r="A31" i="43" s="1"/>
  <c r="A32" i="43" s="1"/>
  <c r="A33" i="43" s="1"/>
  <c r="A34" i="43" s="1"/>
  <c r="A35" i="43" s="1"/>
  <c r="A36" i="43" s="1"/>
  <c r="AI6" i="43"/>
  <c r="AO6" i="43" s="1"/>
  <c r="AH6" i="43"/>
  <c r="AG6" i="43"/>
  <c r="AM6" i="43" s="1"/>
  <c r="P6" i="43"/>
  <c r="O6" i="43"/>
  <c r="N6" i="43"/>
  <c r="G6" i="43"/>
  <c r="F6" i="43"/>
  <c r="E6" i="43"/>
  <c r="AO37" i="33"/>
  <c r="AN37" i="33"/>
  <c r="AM37" i="33"/>
  <c r="S37" i="33"/>
  <c r="R37" i="33"/>
  <c r="Q37" i="33"/>
  <c r="J37" i="33"/>
  <c r="I37" i="33"/>
  <c r="H37" i="33"/>
  <c r="AO37" i="39"/>
  <c r="AN37" i="39"/>
  <c r="AM37" i="39"/>
  <c r="S37" i="39"/>
  <c r="R37" i="39"/>
  <c r="Q37" i="39"/>
  <c r="J37" i="39"/>
  <c r="I37" i="39"/>
  <c r="H37" i="39"/>
  <c r="AO37" i="40"/>
  <c r="AN37" i="40"/>
  <c r="AM37" i="40"/>
  <c r="S37" i="40"/>
  <c r="R37" i="40"/>
  <c r="Q37" i="40"/>
  <c r="J37" i="40"/>
  <c r="I37" i="40"/>
  <c r="H37" i="40"/>
  <c r="AD37" i="34"/>
  <c r="AC37" i="34"/>
  <c r="K37" i="34"/>
  <c r="J37" i="34"/>
  <c r="F37" i="34"/>
  <c r="E37" i="34"/>
  <c r="AD37" i="41"/>
  <c r="AC37" i="41"/>
  <c r="K37" i="41"/>
  <c r="J37" i="41"/>
  <c r="F37" i="41"/>
  <c r="E37" i="41"/>
  <c r="AD37" i="42"/>
  <c r="AC37" i="42"/>
  <c r="K37" i="42"/>
  <c r="J37" i="42"/>
  <c r="F37" i="42"/>
  <c r="E37" i="42"/>
  <c r="Q37" i="35"/>
  <c r="H37" i="35"/>
  <c r="AD12" i="42"/>
  <c r="AC12" i="42"/>
  <c r="AD11" i="42"/>
  <c r="AC11" i="42"/>
  <c r="AD10" i="42"/>
  <c r="AC10" i="42"/>
  <c r="AD9" i="42"/>
  <c r="AC9" i="42"/>
  <c r="AD8" i="42"/>
  <c r="AC8" i="42"/>
  <c r="AD7" i="42"/>
  <c r="AC7" i="42"/>
  <c r="AD6" i="42"/>
  <c r="AC6" i="42"/>
  <c r="K12" i="42"/>
  <c r="J12" i="42"/>
  <c r="K11" i="42"/>
  <c r="J11" i="42"/>
  <c r="K10" i="42"/>
  <c r="J10" i="42"/>
  <c r="K9" i="42"/>
  <c r="J9" i="42"/>
  <c r="K8" i="42"/>
  <c r="J8" i="42"/>
  <c r="K7" i="42"/>
  <c r="J7" i="42"/>
  <c r="K6" i="42"/>
  <c r="J6" i="42"/>
  <c r="F12" i="42"/>
  <c r="E12" i="42"/>
  <c r="F11" i="42"/>
  <c r="E11" i="42"/>
  <c r="F10" i="42"/>
  <c r="E10" i="42"/>
  <c r="F9" i="42"/>
  <c r="E9" i="42"/>
  <c r="F8" i="42"/>
  <c r="E8" i="42"/>
  <c r="F7" i="42"/>
  <c r="E7" i="42"/>
  <c r="F6" i="42"/>
  <c r="E6" i="42"/>
  <c r="Z37" i="42"/>
  <c r="H37" i="42"/>
  <c r="C37" i="42"/>
  <c r="AA36" i="42"/>
  <c r="Z36" i="42"/>
  <c r="AC36" i="42" s="1"/>
  <c r="K36" i="42"/>
  <c r="J36" i="42"/>
  <c r="I36" i="42"/>
  <c r="F36" i="42"/>
  <c r="E36" i="42"/>
  <c r="D36" i="42"/>
  <c r="AA35" i="42"/>
  <c r="Z35" i="42"/>
  <c r="K35" i="42"/>
  <c r="J35" i="42"/>
  <c r="I35" i="42"/>
  <c r="F35" i="42"/>
  <c r="E35" i="42"/>
  <c r="D35" i="42"/>
  <c r="AA34" i="42"/>
  <c r="Z34" i="42"/>
  <c r="AC34" i="42" s="1"/>
  <c r="K34" i="42"/>
  <c r="J34" i="42"/>
  <c r="I34" i="42"/>
  <c r="F34" i="42"/>
  <c r="E34" i="42"/>
  <c r="D34" i="42"/>
  <c r="AA33" i="42"/>
  <c r="Z33" i="42"/>
  <c r="AC33" i="42" s="1"/>
  <c r="K33" i="42"/>
  <c r="J33" i="42"/>
  <c r="I33" i="42"/>
  <c r="F33" i="42"/>
  <c r="E33" i="42"/>
  <c r="D33" i="42"/>
  <c r="AA32" i="42"/>
  <c r="AD32" i="42" s="1"/>
  <c r="Z32" i="42"/>
  <c r="K32" i="42"/>
  <c r="J32" i="42"/>
  <c r="I32" i="42"/>
  <c r="F32" i="42"/>
  <c r="E32" i="42"/>
  <c r="D32" i="42"/>
  <c r="AA31" i="42"/>
  <c r="AD31" i="42" s="1"/>
  <c r="Z31" i="42"/>
  <c r="K31" i="42"/>
  <c r="J31" i="42"/>
  <c r="I31" i="42"/>
  <c r="F31" i="42"/>
  <c r="E31" i="42"/>
  <c r="D31" i="42"/>
  <c r="AC30" i="42"/>
  <c r="AA30" i="42"/>
  <c r="Z30" i="42"/>
  <c r="K30" i="42"/>
  <c r="J30" i="42"/>
  <c r="I30" i="42"/>
  <c r="F30" i="42"/>
  <c r="E30" i="42"/>
  <c r="D30" i="42"/>
  <c r="AA29" i="42"/>
  <c r="Z29" i="42"/>
  <c r="K29" i="42"/>
  <c r="J29" i="42"/>
  <c r="I29" i="42"/>
  <c r="F29" i="42"/>
  <c r="E29" i="42"/>
  <c r="D29" i="42"/>
  <c r="AA28" i="42"/>
  <c r="AD28" i="42" s="1"/>
  <c r="Z28" i="42"/>
  <c r="K28" i="42"/>
  <c r="J28" i="42"/>
  <c r="I28" i="42"/>
  <c r="F28" i="42"/>
  <c r="E28" i="42"/>
  <c r="D28" i="42"/>
  <c r="AA27" i="42"/>
  <c r="AD27" i="42" s="1"/>
  <c r="Z27" i="42"/>
  <c r="K27" i="42"/>
  <c r="J27" i="42"/>
  <c r="I27" i="42"/>
  <c r="F27" i="42"/>
  <c r="E27" i="42"/>
  <c r="D27" i="42"/>
  <c r="AC26" i="42"/>
  <c r="AA26" i="42"/>
  <c r="Z26" i="42"/>
  <c r="K26" i="42"/>
  <c r="J26" i="42"/>
  <c r="I26" i="42"/>
  <c r="F26" i="42"/>
  <c r="E26" i="42"/>
  <c r="D26" i="42"/>
  <c r="AA25" i="42"/>
  <c r="Z25" i="42"/>
  <c r="K25" i="42"/>
  <c r="J25" i="42"/>
  <c r="I25" i="42"/>
  <c r="F25" i="42"/>
  <c r="E25" i="42"/>
  <c r="D25" i="42"/>
  <c r="AA24" i="42"/>
  <c r="Z24" i="42"/>
  <c r="K24" i="42"/>
  <c r="J24" i="42"/>
  <c r="I24" i="42"/>
  <c r="F24" i="42"/>
  <c r="E24" i="42"/>
  <c r="D24" i="42"/>
  <c r="AA23" i="42"/>
  <c r="Z23" i="42"/>
  <c r="K23" i="42"/>
  <c r="J23" i="42"/>
  <c r="I23" i="42"/>
  <c r="F23" i="42"/>
  <c r="E23" i="42"/>
  <c r="D23" i="42"/>
  <c r="AA22" i="42"/>
  <c r="Z22" i="42"/>
  <c r="AC22" i="42" s="1"/>
  <c r="K22" i="42"/>
  <c r="J22" i="42"/>
  <c r="I22" i="42"/>
  <c r="F22" i="42"/>
  <c r="E22" i="42"/>
  <c r="D22" i="42"/>
  <c r="AA21" i="42"/>
  <c r="Z21" i="42"/>
  <c r="AC21" i="42" s="1"/>
  <c r="K21" i="42"/>
  <c r="J21" i="42"/>
  <c r="I21" i="42"/>
  <c r="F21" i="42"/>
  <c r="E21" i="42"/>
  <c r="D21" i="42"/>
  <c r="AA20" i="42"/>
  <c r="Z20" i="42"/>
  <c r="AC27" i="42" s="1"/>
  <c r="K20" i="42"/>
  <c r="J20" i="42"/>
  <c r="I20" i="42"/>
  <c r="F20" i="42"/>
  <c r="E20" i="42"/>
  <c r="D20" i="42"/>
  <c r="AA19" i="42"/>
  <c r="Z19" i="42"/>
  <c r="K19" i="42"/>
  <c r="J19" i="42"/>
  <c r="I19" i="42"/>
  <c r="F19" i="42"/>
  <c r="E19" i="42"/>
  <c r="D19" i="42"/>
  <c r="AA18" i="42"/>
  <c r="Z18" i="42"/>
  <c r="AC18" i="42" s="1"/>
  <c r="K18" i="42"/>
  <c r="J18" i="42"/>
  <c r="I18" i="42"/>
  <c r="F18" i="42"/>
  <c r="E18" i="42"/>
  <c r="D18" i="42"/>
  <c r="AA17" i="42"/>
  <c r="Z17" i="42"/>
  <c r="AC17" i="42" s="1"/>
  <c r="K17" i="42"/>
  <c r="J17" i="42"/>
  <c r="I17" i="42"/>
  <c r="F17" i="42"/>
  <c r="E17" i="42"/>
  <c r="D17" i="42"/>
  <c r="AA16" i="42"/>
  <c r="AD16" i="42" s="1"/>
  <c r="Z16" i="42"/>
  <c r="AC16" i="42" s="1"/>
  <c r="K16" i="42"/>
  <c r="J16" i="42"/>
  <c r="I16" i="42"/>
  <c r="F16" i="42"/>
  <c r="E16" i="42"/>
  <c r="D16" i="42"/>
  <c r="AA15" i="42"/>
  <c r="AD15" i="42" s="1"/>
  <c r="Z15" i="42"/>
  <c r="K15" i="42"/>
  <c r="J15" i="42"/>
  <c r="I15" i="42"/>
  <c r="F15" i="42"/>
  <c r="E15" i="42"/>
  <c r="D15" i="42"/>
  <c r="AA14" i="42"/>
  <c r="Z14" i="42"/>
  <c r="K14" i="42"/>
  <c r="J14" i="42"/>
  <c r="I14" i="42"/>
  <c r="F14" i="42"/>
  <c r="E14" i="42"/>
  <c r="D14" i="42"/>
  <c r="AA13" i="42"/>
  <c r="Z13" i="42"/>
  <c r="K13" i="42"/>
  <c r="J13" i="42"/>
  <c r="I13" i="42"/>
  <c r="F13" i="42"/>
  <c r="E13" i="42"/>
  <c r="D13" i="42"/>
  <c r="AA12" i="42"/>
  <c r="Z12" i="42"/>
  <c r="I12" i="42"/>
  <c r="D12" i="42"/>
  <c r="AA11" i="42"/>
  <c r="Z11" i="42"/>
  <c r="I11" i="42"/>
  <c r="D11" i="42"/>
  <c r="AA10" i="42"/>
  <c r="Z10" i="42"/>
  <c r="I10" i="42"/>
  <c r="D10" i="42"/>
  <c r="AA9" i="42"/>
  <c r="Z9" i="42"/>
  <c r="I9" i="42"/>
  <c r="D9" i="42"/>
  <c r="AA8" i="42"/>
  <c r="Z8" i="42"/>
  <c r="I8" i="42"/>
  <c r="D8" i="42"/>
  <c r="AA7" i="42"/>
  <c r="Z7" i="42"/>
  <c r="AC14" i="42" s="1"/>
  <c r="I7" i="42"/>
  <c r="D7" i="42"/>
  <c r="A7" i="42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26" i="42" s="1"/>
  <c r="A27" i="42" s="1"/>
  <c r="A28" i="42" s="1"/>
  <c r="A29" i="42" s="1"/>
  <c r="A30" i="42" s="1"/>
  <c r="A31" i="42" s="1"/>
  <c r="A32" i="42" s="1"/>
  <c r="A33" i="42" s="1"/>
  <c r="A34" i="42" s="1"/>
  <c r="A35" i="42" s="1"/>
  <c r="A36" i="42" s="1"/>
  <c r="AA6" i="42"/>
  <c r="Z6" i="42"/>
  <c r="I6" i="42"/>
  <c r="D6" i="42"/>
  <c r="K12" i="41"/>
  <c r="J12" i="41"/>
  <c r="K11" i="41"/>
  <c r="J11" i="41"/>
  <c r="K10" i="41"/>
  <c r="J10" i="41"/>
  <c r="K9" i="41"/>
  <c r="J9" i="41"/>
  <c r="K8" i="41"/>
  <c r="J8" i="41"/>
  <c r="K7" i="41"/>
  <c r="J7" i="41"/>
  <c r="K6" i="41"/>
  <c r="J6" i="41"/>
  <c r="F12" i="41"/>
  <c r="E12" i="41"/>
  <c r="F11" i="41"/>
  <c r="E11" i="41"/>
  <c r="F10" i="41"/>
  <c r="E10" i="41"/>
  <c r="F9" i="41"/>
  <c r="E9" i="41"/>
  <c r="F8" i="41"/>
  <c r="E8" i="41"/>
  <c r="F7" i="41"/>
  <c r="E7" i="41"/>
  <c r="F6" i="41"/>
  <c r="E6" i="41"/>
  <c r="Z37" i="41"/>
  <c r="H37" i="41"/>
  <c r="C37" i="41"/>
  <c r="AA36" i="41"/>
  <c r="AD36" i="41" s="1"/>
  <c r="Z36" i="41"/>
  <c r="K36" i="41"/>
  <c r="J36" i="41"/>
  <c r="I36" i="41"/>
  <c r="F36" i="41"/>
  <c r="E36" i="41"/>
  <c r="D36" i="41"/>
  <c r="AC35" i="41"/>
  <c r="AA35" i="41"/>
  <c r="Z35" i="41"/>
  <c r="K35" i="41"/>
  <c r="J35" i="41"/>
  <c r="I35" i="41"/>
  <c r="F35" i="41"/>
  <c r="E35" i="41"/>
  <c r="D35" i="41"/>
  <c r="AA34" i="41"/>
  <c r="AD34" i="41" s="1"/>
  <c r="Z34" i="41"/>
  <c r="K34" i="41"/>
  <c r="J34" i="41"/>
  <c r="I34" i="41"/>
  <c r="F34" i="41"/>
  <c r="E34" i="41"/>
  <c r="D34" i="41"/>
  <c r="AA33" i="41"/>
  <c r="Z33" i="41"/>
  <c r="K33" i="41"/>
  <c r="J33" i="41"/>
  <c r="I33" i="41"/>
  <c r="F33" i="41"/>
  <c r="E33" i="41"/>
  <c r="D33" i="41"/>
  <c r="AA32" i="41"/>
  <c r="AD32" i="41" s="1"/>
  <c r="Z32" i="41"/>
  <c r="K32" i="41"/>
  <c r="J32" i="41"/>
  <c r="I32" i="41"/>
  <c r="F32" i="41"/>
  <c r="E32" i="41"/>
  <c r="D32" i="41"/>
  <c r="AC31" i="41"/>
  <c r="AA31" i="41"/>
  <c r="Z31" i="41"/>
  <c r="K31" i="41"/>
  <c r="J31" i="41"/>
  <c r="I31" i="41"/>
  <c r="F31" i="41"/>
  <c r="E31" i="41"/>
  <c r="D31" i="41"/>
  <c r="AA30" i="41"/>
  <c r="Z30" i="41"/>
  <c r="K30" i="41"/>
  <c r="J30" i="41"/>
  <c r="I30" i="41"/>
  <c r="F30" i="41"/>
  <c r="E30" i="41"/>
  <c r="D30" i="41"/>
  <c r="AA29" i="41"/>
  <c r="Z29" i="41"/>
  <c r="K29" i="41"/>
  <c r="J29" i="41"/>
  <c r="I29" i="41"/>
  <c r="F29" i="41"/>
  <c r="E29" i="41"/>
  <c r="D29" i="41"/>
  <c r="AA28" i="41"/>
  <c r="Z28" i="41"/>
  <c r="K28" i="41"/>
  <c r="J28" i="41"/>
  <c r="I28" i="41"/>
  <c r="F28" i="41"/>
  <c r="E28" i="41"/>
  <c r="D28" i="41"/>
  <c r="AA27" i="41"/>
  <c r="Z27" i="41"/>
  <c r="K27" i="41"/>
  <c r="J27" i="41"/>
  <c r="I27" i="41"/>
  <c r="F27" i="41"/>
  <c r="E27" i="41"/>
  <c r="D27" i="41"/>
  <c r="AA26" i="41"/>
  <c r="Z26" i="41"/>
  <c r="K26" i="41"/>
  <c r="J26" i="41"/>
  <c r="I26" i="41"/>
  <c r="F26" i="41"/>
  <c r="E26" i="41"/>
  <c r="D26" i="41"/>
  <c r="AA25" i="41"/>
  <c r="Z25" i="41"/>
  <c r="K25" i="41"/>
  <c r="J25" i="41"/>
  <c r="I25" i="41"/>
  <c r="F25" i="41"/>
  <c r="E25" i="41"/>
  <c r="D25" i="41"/>
  <c r="AA24" i="41"/>
  <c r="Z24" i="41"/>
  <c r="K24" i="41"/>
  <c r="J24" i="41"/>
  <c r="I24" i="41"/>
  <c r="F24" i="41"/>
  <c r="E24" i="41"/>
  <c r="D24" i="41"/>
  <c r="AA23" i="41"/>
  <c r="Z23" i="41"/>
  <c r="K23" i="41"/>
  <c r="J23" i="41"/>
  <c r="I23" i="41"/>
  <c r="F23" i="41"/>
  <c r="E23" i="41"/>
  <c r="D23" i="41"/>
  <c r="AA22" i="41"/>
  <c r="Z22" i="41"/>
  <c r="K22" i="41"/>
  <c r="J22" i="41"/>
  <c r="I22" i="41"/>
  <c r="F22" i="41"/>
  <c r="E22" i="41"/>
  <c r="D22" i="41"/>
  <c r="AA21" i="41"/>
  <c r="Z21" i="41"/>
  <c r="K21" i="41"/>
  <c r="J21" i="41"/>
  <c r="I21" i="41"/>
  <c r="F21" i="41"/>
  <c r="E21" i="41"/>
  <c r="D21" i="41"/>
  <c r="AA20" i="41"/>
  <c r="Z20" i="41"/>
  <c r="K20" i="41"/>
  <c r="J20" i="41"/>
  <c r="I20" i="41"/>
  <c r="F20" i="41"/>
  <c r="E20" i="41"/>
  <c r="D20" i="41"/>
  <c r="AA19" i="41"/>
  <c r="Z19" i="41"/>
  <c r="K19" i="41"/>
  <c r="J19" i="41"/>
  <c r="I19" i="41"/>
  <c r="F19" i="41"/>
  <c r="E19" i="41"/>
  <c r="D19" i="41"/>
  <c r="AA18" i="41"/>
  <c r="Z18" i="41"/>
  <c r="K18" i="41"/>
  <c r="J18" i="41"/>
  <c r="I18" i="41"/>
  <c r="F18" i="41"/>
  <c r="E18" i="41"/>
  <c r="D18" i="41"/>
  <c r="AA17" i="41"/>
  <c r="Z17" i="41"/>
  <c r="K17" i="41"/>
  <c r="J17" i="41"/>
  <c r="I17" i="41"/>
  <c r="F17" i="41"/>
  <c r="E17" i="41"/>
  <c r="D17" i="41"/>
  <c r="AA16" i="41"/>
  <c r="Z16" i="41"/>
  <c r="K16" i="41"/>
  <c r="J16" i="41"/>
  <c r="I16" i="41"/>
  <c r="F16" i="41"/>
  <c r="E16" i="41"/>
  <c r="D16" i="41"/>
  <c r="AA15" i="41"/>
  <c r="Z15" i="41"/>
  <c r="K15" i="41"/>
  <c r="J15" i="41"/>
  <c r="I15" i="41"/>
  <c r="F15" i="41"/>
  <c r="E15" i="41"/>
  <c r="D15" i="41"/>
  <c r="AA14" i="41"/>
  <c r="Z14" i="41"/>
  <c r="K14" i="41"/>
  <c r="J14" i="41"/>
  <c r="I14" i="41"/>
  <c r="F14" i="41"/>
  <c r="E14" i="41"/>
  <c r="D14" i="41"/>
  <c r="AA13" i="41"/>
  <c r="Z13" i="41"/>
  <c r="K13" i="41"/>
  <c r="J13" i="41"/>
  <c r="I13" i="41"/>
  <c r="F13" i="41"/>
  <c r="E13" i="41"/>
  <c r="D13" i="41"/>
  <c r="AA12" i="41"/>
  <c r="AD12" i="41" s="1"/>
  <c r="Z12" i="41"/>
  <c r="AC12" i="41" s="1"/>
  <c r="I12" i="41"/>
  <c r="D12" i="41"/>
  <c r="AA11" i="41"/>
  <c r="AD11" i="41" s="1"/>
  <c r="Z11" i="41"/>
  <c r="AC11" i="41" s="1"/>
  <c r="I11" i="41"/>
  <c r="D11" i="41"/>
  <c r="AA10" i="41"/>
  <c r="AD10" i="41" s="1"/>
  <c r="Z10" i="41"/>
  <c r="AC10" i="41" s="1"/>
  <c r="I10" i="41"/>
  <c r="D10" i="41"/>
  <c r="AA9" i="41"/>
  <c r="AD9" i="41" s="1"/>
  <c r="Z9" i="41"/>
  <c r="AC9" i="41" s="1"/>
  <c r="I9" i="41"/>
  <c r="D9" i="41"/>
  <c r="AA8" i="41"/>
  <c r="AD8" i="41" s="1"/>
  <c r="Z8" i="41"/>
  <c r="AC8" i="41" s="1"/>
  <c r="I8" i="41"/>
  <c r="D8" i="41"/>
  <c r="AA7" i="41"/>
  <c r="AD7" i="41" s="1"/>
  <c r="Z7" i="41"/>
  <c r="AC7" i="41" s="1"/>
  <c r="I7" i="41"/>
  <c r="D7" i="41"/>
  <c r="A7" i="41"/>
  <c r="A8" i="41" s="1"/>
  <c r="A9" i="41" s="1"/>
  <c r="A10" i="41" s="1"/>
  <c r="A11" i="41" s="1"/>
  <c r="A12" i="41" s="1"/>
  <c r="A13" i="41" s="1"/>
  <c r="A14" i="41" s="1"/>
  <c r="A15" i="41" s="1"/>
  <c r="A16" i="41" s="1"/>
  <c r="A17" i="41" s="1"/>
  <c r="A18" i="41" s="1"/>
  <c r="A19" i="41" s="1"/>
  <c r="A20" i="41" s="1"/>
  <c r="A21" i="41" s="1"/>
  <c r="A22" i="41" s="1"/>
  <c r="A23" i="41" s="1"/>
  <c r="A24" i="41" s="1"/>
  <c r="A25" i="41" s="1"/>
  <c r="A26" i="41" s="1"/>
  <c r="A27" i="41" s="1"/>
  <c r="A28" i="41" s="1"/>
  <c r="A29" i="41" s="1"/>
  <c r="A30" i="41" s="1"/>
  <c r="A31" i="41" s="1"/>
  <c r="A32" i="41" s="1"/>
  <c r="A33" i="41" s="1"/>
  <c r="A34" i="41" s="1"/>
  <c r="A35" i="41" s="1"/>
  <c r="A36" i="41" s="1"/>
  <c r="AA6" i="41"/>
  <c r="AD6" i="41" s="1"/>
  <c r="Z6" i="41"/>
  <c r="AC6" i="41" s="1"/>
  <c r="I6" i="41"/>
  <c r="D6" i="41"/>
  <c r="AO12" i="40"/>
  <c r="AN12" i="40"/>
  <c r="AM12" i="40"/>
  <c r="AO11" i="40"/>
  <c r="AN11" i="40"/>
  <c r="AM11" i="40"/>
  <c r="AO10" i="40"/>
  <c r="AN10" i="40"/>
  <c r="AM10" i="40"/>
  <c r="AO9" i="40"/>
  <c r="AN9" i="40"/>
  <c r="AM9" i="40"/>
  <c r="AO8" i="40"/>
  <c r="AN8" i="40"/>
  <c r="AM8" i="40"/>
  <c r="AO7" i="40"/>
  <c r="AN7" i="40"/>
  <c r="AM7" i="40"/>
  <c r="AO6" i="40"/>
  <c r="AN6" i="40"/>
  <c r="AM6" i="40"/>
  <c r="S13" i="40"/>
  <c r="R13" i="40"/>
  <c r="Q13" i="40"/>
  <c r="S12" i="40"/>
  <c r="R12" i="40"/>
  <c r="Q12" i="40"/>
  <c r="S11" i="40"/>
  <c r="R11" i="40"/>
  <c r="Q11" i="40"/>
  <c r="S10" i="40"/>
  <c r="R10" i="40"/>
  <c r="Q10" i="40"/>
  <c r="S9" i="40"/>
  <c r="R9" i="40"/>
  <c r="Q9" i="40"/>
  <c r="S8" i="40"/>
  <c r="R8" i="40"/>
  <c r="Q8" i="40"/>
  <c r="S7" i="40"/>
  <c r="R7" i="40"/>
  <c r="Q7" i="40"/>
  <c r="S6" i="40"/>
  <c r="R6" i="40"/>
  <c r="Q6" i="40"/>
  <c r="J12" i="40"/>
  <c r="I12" i="40"/>
  <c r="H12" i="40"/>
  <c r="J11" i="40"/>
  <c r="I11" i="40"/>
  <c r="H11" i="40"/>
  <c r="J10" i="40"/>
  <c r="I10" i="40"/>
  <c r="H10" i="40"/>
  <c r="J9" i="40"/>
  <c r="I9" i="40"/>
  <c r="H9" i="40"/>
  <c r="J8" i="40"/>
  <c r="I8" i="40"/>
  <c r="H8" i="40"/>
  <c r="J7" i="40"/>
  <c r="I7" i="40"/>
  <c r="H7" i="40"/>
  <c r="J6" i="40"/>
  <c r="I6" i="40"/>
  <c r="H6" i="40"/>
  <c r="AG37" i="40"/>
  <c r="M37" i="40"/>
  <c r="L37" i="40"/>
  <c r="D37" i="40"/>
  <c r="C37" i="40"/>
  <c r="AI36" i="40"/>
  <c r="AH36" i="40"/>
  <c r="AG36" i="40"/>
  <c r="S36" i="40"/>
  <c r="R36" i="40"/>
  <c r="Q36" i="40"/>
  <c r="P36" i="40"/>
  <c r="O36" i="40"/>
  <c r="N36" i="40"/>
  <c r="J36" i="40"/>
  <c r="I36" i="40"/>
  <c r="H36" i="40"/>
  <c r="G36" i="40"/>
  <c r="F36" i="40"/>
  <c r="E36" i="40"/>
  <c r="AI35" i="40"/>
  <c r="AH35" i="40"/>
  <c r="AG35" i="40"/>
  <c r="S35" i="40"/>
  <c r="R35" i="40"/>
  <c r="Q35" i="40"/>
  <c r="P35" i="40"/>
  <c r="O35" i="40"/>
  <c r="N35" i="40"/>
  <c r="J35" i="40"/>
  <c r="I35" i="40"/>
  <c r="H35" i="40"/>
  <c r="G35" i="40"/>
  <c r="F35" i="40"/>
  <c r="E35" i="40"/>
  <c r="AI34" i="40"/>
  <c r="AO34" i="40" s="1"/>
  <c r="AH34" i="40"/>
  <c r="AG34" i="40"/>
  <c r="S34" i="40"/>
  <c r="R34" i="40"/>
  <c r="Q34" i="40"/>
  <c r="P34" i="40"/>
  <c r="O34" i="40"/>
  <c r="N34" i="40"/>
  <c r="J34" i="40"/>
  <c r="I34" i="40"/>
  <c r="H34" i="40"/>
  <c r="G34" i="40"/>
  <c r="F34" i="40"/>
  <c r="E34" i="40"/>
  <c r="AI33" i="40"/>
  <c r="AO33" i="40" s="1"/>
  <c r="AH33" i="40"/>
  <c r="AJ33" i="40" s="1"/>
  <c r="AG33" i="40"/>
  <c r="S33" i="40"/>
  <c r="R33" i="40"/>
  <c r="Q33" i="40"/>
  <c r="P33" i="40"/>
  <c r="O33" i="40"/>
  <c r="N33" i="40"/>
  <c r="J33" i="40"/>
  <c r="I33" i="40"/>
  <c r="H33" i="40"/>
  <c r="G33" i="40"/>
  <c r="F33" i="40"/>
  <c r="E33" i="40"/>
  <c r="AI32" i="40"/>
  <c r="AH32" i="40"/>
  <c r="AG32" i="40"/>
  <c r="S32" i="40"/>
  <c r="R32" i="40"/>
  <c r="Q32" i="40"/>
  <c r="P32" i="40"/>
  <c r="O32" i="40"/>
  <c r="N32" i="40"/>
  <c r="J32" i="40"/>
  <c r="I32" i="40"/>
  <c r="H32" i="40"/>
  <c r="G32" i="40"/>
  <c r="F32" i="40"/>
  <c r="E32" i="40"/>
  <c r="AI31" i="40"/>
  <c r="AH31" i="40"/>
  <c r="AG31" i="40"/>
  <c r="S31" i="40"/>
  <c r="R31" i="40"/>
  <c r="Q31" i="40"/>
  <c r="P31" i="40"/>
  <c r="O31" i="40"/>
  <c r="N31" i="40"/>
  <c r="J31" i="40"/>
  <c r="I31" i="40"/>
  <c r="H31" i="40"/>
  <c r="G31" i="40"/>
  <c r="F31" i="40"/>
  <c r="E31" i="40"/>
  <c r="AI30" i="40"/>
  <c r="AH30" i="40"/>
  <c r="AG30" i="40"/>
  <c r="S30" i="40"/>
  <c r="R30" i="40"/>
  <c r="Q30" i="40"/>
  <c r="P30" i="40"/>
  <c r="O30" i="40"/>
  <c r="N30" i="40"/>
  <c r="J30" i="40"/>
  <c r="I30" i="40"/>
  <c r="H30" i="40"/>
  <c r="G30" i="40"/>
  <c r="F30" i="40"/>
  <c r="E30" i="40"/>
  <c r="AI29" i="40"/>
  <c r="AH29" i="40"/>
  <c r="AG29" i="40"/>
  <c r="S29" i="40"/>
  <c r="R29" i="40"/>
  <c r="Q29" i="40"/>
  <c r="P29" i="40"/>
  <c r="O29" i="40"/>
  <c r="N29" i="40"/>
  <c r="J29" i="40"/>
  <c r="I29" i="40"/>
  <c r="H29" i="40"/>
  <c r="G29" i="40"/>
  <c r="F29" i="40"/>
  <c r="E29" i="40"/>
  <c r="AI28" i="40"/>
  <c r="AH28" i="40"/>
  <c r="AN28" i="40" s="1"/>
  <c r="AG28" i="40"/>
  <c r="S28" i="40"/>
  <c r="R28" i="40"/>
  <c r="Q28" i="40"/>
  <c r="P28" i="40"/>
  <c r="O28" i="40"/>
  <c r="N28" i="40"/>
  <c r="J28" i="40"/>
  <c r="I28" i="40"/>
  <c r="H28" i="40"/>
  <c r="G28" i="40"/>
  <c r="F28" i="40"/>
  <c r="E28" i="40"/>
  <c r="AI27" i="40"/>
  <c r="AH27" i="40"/>
  <c r="AL27" i="40" s="1"/>
  <c r="AG27" i="40"/>
  <c r="S27" i="40"/>
  <c r="R27" i="40"/>
  <c r="Q27" i="40"/>
  <c r="P27" i="40"/>
  <c r="O27" i="40"/>
  <c r="N27" i="40"/>
  <c r="J27" i="40"/>
  <c r="I27" i="40"/>
  <c r="H27" i="40"/>
  <c r="G27" i="40"/>
  <c r="F27" i="40"/>
  <c r="E27" i="40"/>
  <c r="AI26" i="40"/>
  <c r="AH26" i="40"/>
  <c r="AG26" i="40"/>
  <c r="S26" i="40"/>
  <c r="R26" i="40"/>
  <c r="Q26" i="40"/>
  <c r="P26" i="40"/>
  <c r="O26" i="40"/>
  <c r="N26" i="40"/>
  <c r="J26" i="40"/>
  <c r="I26" i="40"/>
  <c r="H26" i="40"/>
  <c r="G26" i="40"/>
  <c r="F26" i="40"/>
  <c r="E26" i="40"/>
  <c r="AI25" i="40"/>
  <c r="AH25" i="40"/>
  <c r="AG25" i="40"/>
  <c r="S25" i="40"/>
  <c r="R25" i="40"/>
  <c r="Q25" i="40"/>
  <c r="P25" i="40"/>
  <c r="O25" i="40"/>
  <c r="N25" i="40"/>
  <c r="J25" i="40"/>
  <c r="I25" i="40"/>
  <c r="H25" i="40"/>
  <c r="G25" i="40"/>
  <c r="F25" i="40"/>
  <c r="E25" i="40"/>
  <c r="AI24" i="40"/>
  <c r="AH24" i="40"/>
  <c r="AG24" i="40"/>
  <c r="S24" i="40"/>
  <c r="R24" i="40"/>
  <c r="Q24" i="40"/>
  <c r="P24" i="40"/>
  <c r="O24" i="40"/>
  <c r="N24" i="40"/>
  <c r="J24" i="40"/>
  <c r="I24" i="40"/>
  <c r="H24" i="40"/>
  <c r="G24" i="40"/>
  <c r="F24" i="40"/>
  <c r="E24" i="40"/>
  <c r="AI23" i="40"/>
  <c r="AH23" i="40"/>
  <c r="AJ23" i="40" s="1"/>
  <c r="AG23" i="40"/>
  <c r="S23" i="40"/>
  <c r="R23" i="40"/>
  <c r="Q23" i="40"/>
  <c r="P23" i="40"/>
  <c r="O23" i="40"/>
  <c r="N23" i="40"/>
  <c r="J23" i="40"/>
  <c r="I23" i="40"/>
  <c r="H23" i="40"/>
  <c r="G23" i="40"/>
  <c r="F23" i="40"/>
  <c r="E23" i="40"/>
  <c r="AI22" i="40"/>
  <c r="AH22" i="40"/>
  <c r="AG22" i="40"/>
  <c r="S22" i="40"/>
  <c r="R22" i="40"/>
  <c r="Q22" i="40"/>
  <c r="P22" i="40"/>
  <c r="O22" i="40"/>
  <c r="N22" i="40"/>
  <c r="J22" i="40"/>
  <c r="I22" i="40"/>
  <c r="H22" i="40"/>
  <c r="G22" i="40"/>
  <c r="F22" i="40"/>
  <c r="E22" i="40"/>
  <c r="AI21" i="40"/>
  <c r="AH21" i="40"/>
  <c r="AG21" i="40"/>
  <c r="S21" i="40"/>
  <c r="R21" i="40"/>
  <c r="Q21" i="40"/>
  <c r="P21" i="40"/>
  <c r="O21" i="40"/>
  <c r="N21" i="40"/>
  <c r="J21" i="40"/>
  <c r="I21" i="40"/>
  <c r="H21" i="40"/>
  <c r="G21" i="40"/>
  <c r="F21" i="40"/>
  <c r="E21" i="40"/>
  <c r="AL20" i="40"/>
  <c r="AI20" i="40"/>
  <c r="AH20" i="40"/>
  <c r="AJ20" i="40" s="1"/>
  <c r="AG20" i="40"/>
  <c r="S20" i="40"/>
  <c r="R20" i="40"/>
  <c r="Q20" i="40"/>
  <c r="P20" i="40"/>
  <c r="O20" i="40"/>
  <c r="N20" i="40"/>
  <c r="J20" i="40"/>
  <c r="I20" i="40"/>
  <c r="H20" i="40"/>
  <c r="G20" i="40"/>
  <c r="F20" i="40"/>
  <c r="E20" i="40"/>
  <c r="AI19" i="40"/>
  <c r="AH19" i="40"/>
  <c r="AJ19" i="40" s="1"/>
  <c r="AG19" i="40"/>
  <c r="S19" i="40"/>
  <c r="R19" i="40"/>
  <c r="Q19" i="40"/>
  <c r="P19" i="40"/>
  <c r="O19" i="40"/>
  <c r="N19" i="40"/>
  <c r="J19" i="40"/>
  <c r="I19" i="40"/>
  <c r="H19" i="40"/>
  <c r="G19" i="40"/>
  <c r="F19" i="40"/>
  <c r="E19" i="40"/>
  <c r="AI18" i="40"/>
  <c r="AH18" i="40"/>
  <c r="AG18" i="40"/>
  <c r="S18" i="40"/>
  <c r="R18" i="40"/>
  <c r="Q18" i="40"/>
  <c r="P18" i="40"/>
  <c r="O18" i="40"/>
  <c r="N18" i="40"/>
  <c r="J18" i="40"/>
  <c r="I18" i="40"/>
  <c r="H18" i="40"/>
  <c r="G18" i="40"/>
  <c r="F18" i="40"/>
  <c r="E18" i="40"/>
  <c r="AI17" i="40"/>
  <c r="AO17" i="40" s="1"/>
  <c r="AH17" i="40"/>
  <c r="AG17" i="40"/>
  <c r="S17" i="40"/>
  <c r="R17" i="40"/>
  <c r="Q17" i="40"/>
  <c r="P17" i="40"/>
  <c r="O17" i="40"/>
  <c r="N17" i="40"/>
  <c r="J17" i="40"/>
  <c r="I17" i="40"/>
  <c r="H17" i="40"/>
  <c r="G17" i="40"/>
  <c r="F17" i="40"/>
  <c r="E17" i="40"/>
  <c r="AL16" i="40"/>
  <c r="AJ16" i="40"/>
  <c r="AI16" i="40"/>
  <c r="AH16" i="40"/>
  <c r="AG16" i="40"/>
  <c r="AM23" i="40" s="1"/>
  <c r="S16" i="40"/>
  <c r="R16" i="40"/>
  <c r="Q16" i="40"/>
  <c r="P16" i="40"/>
  <c r="O16" i="40"/>
  <c r="N16" i="40"/>
  <c r="J16" i="40"/>
  <c r="I16" i="40"/>
  <c r="H16" i="40"/>
  <c r="G16" i="40"/>
  <c r="F16" i="40"/>
  <c r="E16" i="40"/>
  <c r="AL15" i="40"/>
  <c r="AI15" i="40"/>
  <c r="AH15" i="40"/>
  <c r="AG15" i="40"/>
  <c r="S15" i="40"/>
  <c r="R15" i="40"/>
  <c r="Q15" i="40"/>
  <c r="P15" i="40"/>
  <c r="O15" i="40"/>
  <c r="N15" i="40"/>
  <c r="J15" i="40"/>
  <c r="I15" i="40"/>
  <c r="H15" i="40"/>
  <c r="G15" i="40"/>
  <c r="F15" i="40"/>
  <c r="E15" i="40"/>
  <c r="AI14" i="40"/>
  <c r="AO14" i="40" s="1"/>
  <c r="AH14" i="40"/>
  <c r="AG14" i="40"/>
  <c r="S14" i="40"/>
  <c r="R14" i="40"/>
  <c r="Q14" i="40"/>
  <c r="P14" i="40"/>
  <c r="O14" i="40"/>
  <c r="N14" i="40"/>
  <c r="J14" i="40"/>
  <c r="I14" i="40"/>
  <c r="H14" i="40"/>
  <c r="G14" i="40"/>
  <c r="F14" i="40"/>
  <c r="E14" i="40"/>
  <c r="AI13" i="40"/>
  <c r="AL13" i="40" s="1"/>
  <c r="AH13" i="40"/>
  <c r="AG13" i="40"/>
  <c r="P13" i="40"/>
  <c r="O13" i="40"/>
  <c r="N13" i="40"/>
  <c r="J13" i="40"/>
  <c r="I13" i="40"/>
  <c r="H13" i="40"/>
  <c r="G13" i="40"/>
  <c r="F13" i="40"/>
  <c r="E13" i="40"/>
  <c r="AI12" i="40"/>
  <c r="AH12" i="40"/>
  <c r="AG12" i="40"/>
  <c r="P12" i="40"/>
  <c r="O12" i="40"/>
  <c r="N12" i="40"/>
  <c r="G12" i="40"/>
  <c r="F12" i="40"/>
  <c r="E12" i="40"/>
  <c r="AI11" i="40"/>
  <c r="AH11" i="40"/>
  <c r="AG11" i="40"/>
  <c r="P11" i="40"/>
  <c r="O11" i="40"/>
  <c r="N11" i="40"/>
  <c r="G11" i="40"/>
  <c r="F11" i="40"/>
  <c r="E11" i="40"/>
  <c r="AI10" i="40"/>
  <c r="AH10" i="40"/>
  <c r="AG10" i="40"/>
  <c r="P10" i="40"/>
  <c r="O10" i="40"/>
  <c r="N10" i="40"/>
  <c r="G10" i="40"/>
  <c r="F10" i="40"/>
  <c r="E10" i="40"/>
  <c r="AI9" i="40"/>
  <c r="AH9" i="40"/>
  <c r="AG9" i="40"/>
  <c r="P9" i="40"/>
  <c r="O9" i="40"/>
  <c r="N9" i="40"/>
  <c r="G9" i="40"/>
  <c r="F9" i="40"/>
  <c r="E9" i="40"/>
  <c r="AI8" i="40"/>
  <c r="AH8" i="40"/>
  <c r="AG8" i="40"/>
  <c r="P8" i="40"/>
  <c r="O8" i="40"/>
  <c r="N8" i="40"/>
  <c r="G8" i="40"/>
  <c r="F8" i="40"/>
  <c r="E8" i="40"/>
  <c r="AI7" i="40"/>
  <c r="AH7" i="40"/>
  <c r="AG7" i="40"/>
  <c r="P7" i="40"/>
  <c r="O7" i="40"/>
  <c r="N7" i="40"/>
  <c r="G7" i="40"/>
  <c r="F7" i="40"/>
  <c r="E7" i="40"/>
  <c r="A7" i="40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26" i="40" s="1"/>
  <c r="A27" i="40" s="1"/>
  <c r="A28" i="40" s="1"/>
  <c r="A29" i="40" s="1"/>
  <c r="A30" i="40" s="1"/>
  <c r="A31" i="40" s="1"/>
  <c r="A32" i="40" s="1"/>
  <c r="A33" i="40" s="1"/>
  <c r="A34" i="40" s="1"/>
  <c r="A35" i="40" s="1"/>
  <c r="A36" i="40" s="1"/>
  <c r="AI6" i="40"/>
  <c r="AH6" i="40"/>
  <c r="AG6" i="40"/>
  <c r="P6" i="40"/>
  <c r="O6" i="40"/>
  <c r="N6" i="40"/>
  <c r="G6" i="40"/>
  <c r="F6" i="40"/>
  <c r="E6" i="40"/>
  <c r="AO11" i="39"/>
  <c r="AO6" i="39"/>
  <c r="S12" i="39"/>
  <c r="R12" i="39"/>
  <c r="Q12" i="39"/>
  <c r="S11" i="39"/>
  <c r="R11" i="39"/>
  <c r="Q11" i="39"/>
  <c r="S10" i="39"/>
  <c r="R10" i="39"/>
  <c r="Q10" i="39"/>
  <c r="S9" i="39"/>
  <c r="R9" i="39"/>
  <c r="Q9" i="39"/>
  <c r="S8" i="39"/>
  <c r="R8" i="39"/>
  <c r="Q8" i="39"/>
  <c r="S7" i="39"/>
  <c r="R7" i="39"/>
  <c r="Q7" i="39"/>
  <c r="S6" i="39"/>
  <c r="R6" i="39"/>
  <c r="Q6" i="39"/>
  <c r="J12" i="39"/>
  <c r="I12" i="39"/>
  <c r="H12" i="39"/>
  <c r="J11" i="39"/>
  <c r="I11" i="39"/>
  <c r="H11" i="39"/>
  <c r="J10" i="39"/>
  <c r="I10" i="39"/>
  <c r="H10" i="39"/>
  <c r="J9" i="39"/>
  <c r="I9" i="39"/>
  <c r="H9" i="39"/>
  <c r="J8" i="39"/>
  <c r="I8" i="39"/>
  <c r="H8" i="39"/>
  <c r="J7" i="39"/>
  <c r="I7" i="39"/>
  <c r="H7" i="39"/>
  <c r="J6" i="39"/>
  <c r="I6" i="39"/>
  <c r="H6" i="39"/>
  <c r="AG37" i="39"/>
  <c r="M37" i="39"/>
  <c r="L37" i="39"/>
  <c r="D37" i="39"/>
  <c r="C37" i="39"/>
  <c r="E37" i="39" s="1"/>
  <c r="AI36" i="39"/>
  <c r="AH36" i="39"/>
  <c r="AG36" i="39"/>
  <c r="S36" i="39"/>
  <c r="R36" i="39"/>
  <c r="Q36" i="39"/>
  <c r="P36" i="39"/>
  <c r="O36" i="39"/>
  <c r="N36" i="39"/>
  <c r="J36" i="39"/>
  <c r="I36" i="39"/>
  <c r="H36" i="39"/>
  <c r="G36" i="39"/>
  <c r="F36" i="39"/>
  <c r="E36" i="39"/>
  <c r="AI35" i="39"/>
  <c r="AH35" i="39"/>
  <c r="AL35" i="39" s="1"/>
  <c r="AG35" i="39"/>
  <c r="S35" i="39"/>
  <c r="R35" i="39"/>
  <c r="Q35" i="39"/>
  <c r="P35" i="39"/>
  <c r="O35" i="39"/>
  <c r="N35" i="39"/>
  <c r="J35" i="39"/>
  <c r="I35" i="39"/>
  <c r="H35" i="39"/>
  <c r="G35" i="39"/>
  <c r="F35" i="39"/>
  <c r="E35" i="39"/>
  <c r="AI34" i="39"/>
  <c r="AH34" i="39"/>
  <c r="AL34" i="39" s="1"/>
  <c r="AG34" i="39"/>
  <c r="S34" i="39"/>
  <c r="R34" i="39"/>
  <c r="Q34" i="39"/>
  <c r="P34" i="39"/>
  <c r="O34" i="39"/>
  <c r="N34" i="39"/>
  <c r="J34" i="39"/>
  <c r="I34" i="39"/>
  <c r="H34" i="39"/>
  <c r="G34" i="39"/>
  <c r="F34" i="39"/>
  <c r="E34" i="39"/>
  <c r="AI33" i="39"/>
  <c r="AH33" i="39"/>
  <c r="AG33" i="39"/>
  <c r="S33" i="39"/>
  <c r="R33" i="39"/>
  <c r="Q33" i="39"/>
  <c r="P33" i="39"/>
  <c r="O33" i="39"/>
  <c r="N33" i="39"/>
  <c r="J33" i="39"/>
  <c r="I33" i="39"/>
  <c r="H33" i="39"/>
  <c r="G33" i="39"/>
  <c r="F33" i="39"/>
  <c r="E33" i="39"/>
  <c r="AJ32" i="39"/>
  <c r="AI32" i="39"/>
  <c r="AH32" i="39"/>
  <c r="AG32" i="39"/>
  <c r="S32" i="39"/>
  <c r="R32" i="39"/>
  <c r="Q32" i="39"/>
  <c r="P32" i="39"/>
  <c r="O32" i="39"/>
  <c r="N32" i="39"/>
  <c r="J32" i="39"/>
  <c r="I32" i="39"/>
  <c r="H32" i="39"/>
  <c r="G32" i="39"/>
  <c r="F32" i="39"/>
  <c r="E32" i="39"/>
  <c r="AI31" i="39"/>
  <c r="AH31" i="39"/>
  <c r="AG31" i="39"/>
  <c r="S31" i="39"/>
  <c r="R31" i="39"/>
  <c r="Q31" i="39"/>
  <c r="P31" i="39"/>
  <c r="O31" i="39"/>
  <c r="N31" i="39"/>
  <c r="J31" i="39"/>
  <c r="I31" i="39"/>
  <c r="H31" i="39"/>
  <c r="G31" i="39"/>
  <c r="F31" i="39"/>
  <c r="E31" i="39"/>
  <c r="AJ30" i="39"/>
  <c r="AI30" i="39"/>
  <c r="AO30" i="39" s="1"/>
  <c r="AH30" i="39"/>
  <c r="AG30" i="39"/>
  <c r="S30" i="39"/>
  <c r="R30" i="39"/>
  <c r="Q30" i="39"/>
  <c r="P30" i="39"/>
  <c r="O30" i="39"/>
  <c r="N30" i="39"/>
  <c r="J30" i="39"/>
  <c r="I30" i="39"/>
  <c r="H30" i="39"/>
  <c r="G30" i="39"/>
  <c r="F30" i="39"/>
  <c r="E30" i="39"/>
  <c r="AI29" i="39"/>
  <c r="AH29" i="39"/>
  <c r="AN36" i="39" s="1"/>
  <c r="AG29" i="39"/>
  <c r="S29" i="39"/>
  <c r="R29" i="39"/>
  <c r="Q29" i="39"/>
  <c r="P29" i="39"/>
  <c r="O29" i="39"/>
  <c r="N29" i="39"/>
  <c r="J29" i="39"/>
  <c r="I29" i="39"/>
  <c r="H29" i="39"/>
  <c r="G29" i="39"/>
  <c r="F29" i="39"/>
  <c r="E29" i="39"/>
  <c r="AI28" i="39"/>
  <c r="AH28" i="39"/>
  <c r="AL28" i="39" s="1"/>
  <c r="AG28" i="39"/>
  <c r="S28" i="39"/>
  <c r="R28" i="39"/>
  <c r="Q28" i="39"/>
  <c r="P28" i="39"/>
  <c r="O28" i="39"/>
  <c r="N28" i="39"/>
  <c r="J28" i="39"/>
  <c r="I28" i="39"/>
  <c r="H28" i="39"/>
  <c r="G28" i="39"/>
  <c r="F28" i="39"/>
  <c r="E28" i="39"/>
  <c r="AI27" i="39"/>
  <c r="AH27" i="39"/>
  <c r="AG27" i="39"/>
  <c r="S27" i="39"/>
  <c r="R27" i="39"/>
  <c r="Q27" i="39"/>
  <c r="P27" i="39"/>
  <c r="O27" i="39"/>
  <c r="N27" i="39"/>
  <c r="J27" i="39"/>
  <c r="I27" i="39"/>
  <c r="H27" i="39"/>
  <c r="G27" i="39"/>
  <c r="F27" i="39"/>
  <c r="E27" i="39"/>
  <c r="AI26" i="39"/>
  <c r="AH26" i="39"/>
  <c r="AG26" i="39"/>
  <c r="S26" i="39"/>
  <c r="R26" i="39"/>
  <c r="Q26" i="39"/>
  <c r="P26" i="39"/>
  <c r="O26" i="39"/>
  <c r="N26" i="39"/>
  <c r="J26" i="39"/>
  <c r="I26" i="39"/>
  <c r="H26" i="39"/>
  <c r="G26" i="39"/>
  <c r="F26" i="39"/>
  <c r="E26" i="39"/>
  <c r="AI25" i="39"/>
  <c r="AH25" i="39"/>
  <c r="AN32" i="39" s="1"/>
  <c r="AG25" i="39"/>
  <c r="S25" i="39"/>
  <c r="R25" i="39"/>
  <c r="Q25" i="39"/>
  <c r="P25" i="39"/>
  <c r="O25" i="39"/>
  <c r="N25" i="39"/>
  <c r="J25" i="39"/>
  <c r="I25" i="39"/>
  <c r="H25" i="39"/>
  <c r="G25" i="39"/>
  <c r="F25" i="39"/>
  <c r="E25" i="39"/>
  <c r="AI24" i="39"/>
  <c r="AH24" i="39"/>
  <c r="AJ24" i="39" s="1"/>
  <c r="AG24" i="39"/>
  <c r="S24" i="39"/>
  <c r="R24" i="39"/>
  <c r="Q24" i="39"/>
  <c r="P24" i="39"/>
  <c r="O24" i="39"/>
  <c r="N24" i="39"/>
  <c r="J24" i="39"/>
  <c r="I24" i="39"/>
  <c r="H24" i="39"/>
  <c r="G24" i="39"/>
  <c r="F24" i="39"/>
  <c r="E24" i="39"/>
  <c r="AI23" i="39"/>
  <c r="AL23" i="39" s="1"/>
  <c r="AH23" i="39"/>
  <c r="AG23" i="39"/>
  <c r="S23" i="39"/>
  <c r="R23" i="39"/>
  <c r="Q23" i="39"/>
  <c r="P23" i="39"/>
  <c r="O23" i="39"/>
  <c r="N23" i="39"/>
  <c r="J23" i="39"/>
  <c r="I23" i="39"/>
  <c r="H23" i="39"/>
  <c r="G23" i="39"/>
  <c r="F23" i="39"/>
  <c r="E23" i="39"/>
  <c r="AI22" i="39"/>
  <c r="AH22" i="39"/>
  <c r="AJ22" i="39" s="1"/>
  <c r="AG22" i="39"/>
  <c r="S22" i="39"/>
  <c r="R22" i="39"/>
  <c r="Q22" i="39"/>
  <c r="P22" i="39"/>
  <c r="O22" i="39"/>
  <c r="N22" i="39"/>
  <c r="J22" i="39"/>
  <c r="I22" i="39"/>
  <c r="H22" i="39"/>
  <c r="G22" i="39"/>
  <c r="F22" i="39"/>
  <c r="E22" i="39"/>
  <c r="AI21" i="39"/>
  <c r="AH21" i="39"/>
  <c r="AG21" i="39"/>
  <c r="S21" i="39"/>
  <c r="R21" i="39"/>
  <c r="Q21" i="39"/>
  <c r="P21" i="39"/>
  <c r="O21" i="39"/>
  <c r="N21" i="39"/>
  <c r="J21" i="39"/>
  <c r="I21" i="39"/>
  <c r="H21" i="39"/>
  <c r="G21" i="39"/>
  <c r="F21" i="39"/>
  <c r="E21" i="39"/>
  <c r="AI20" i="39"/>
  <c r="AH20" i="39"/>
  <c r="AG20" i="39"/>
  <c r="S20" i="39"/>
  <c r="R20" i="39"/>
  <c r="Q20" i="39"/>
  <c r="P20" i="39"/>
  <c r="O20" i="39"/>
  <c r="N20" i="39"/>
  <c r="J20" i="39"/>
  <c r="I20" i="39"/>
  <c r="H20" i="39"/>
  <c r="G20" i="39"/>
  <c r="F20" i="39"/>
  <c r="E20" i="39"/>
  <c r="AI19" i="39"/>
  <c r="AH19" i="39"/>
  <c r="AN26" i="39" s="1"/>
  <c r="AG19" i="39"/>
  <c r="S19" i="39"/>
  <c r="R19" i="39"/>
  <c r="Q19" i="39"/>
  <c r="P19" i="39"/>
  <c r="O19" i="39"/>
  <c r="N19" i="39"/>
  <c r="J19" i="39"/>
  <c r="I19" i="39"/>
  <c r="H19" i="39"/>
  <c r="G19" i="39"/>
  <c r="F19" i="39"/>
  <c r="E19" i="39"/>
  <c r="AI18" i="39"/>
  <c r="AH18" i="39"/>
  <c r="AG18" i="39"/>
  <c r="S18" i="39"/>
  <c r="R18" i="39"/>
  <c r="Q18" i="39"/>
  <c r="P18" i="39"/>
  <c r="O18" i="39"/>
  <c r="N18" i="39"/>
  <c r="J18" i="39"/>
  <c r="I18" i="39"/>
  <c r="H18" i="39"/>
  <c r="G18" i="39"/>
  <c r="F18" i="39"/>
  <c r="E18" i="39"/>
  <c r="AI17" i="39"/>
  <c r="AL17" i="39" s="1"/>
  <c r="AH17" i="39"/>
  <c r="AJ17" i="39" s="1"/>
  <c r="AG17" i="39"/>
  <c r="S17" i="39"/>
  <c r="R17" i="39"/>
  <c r="Q17" i="39"/>
  <c r="P17" i="39"/>
  <c r="O17" i="39"/>
  <c r="N17" i="39"/>
  <c r="J17" i="39"/>
  <c r="I17" i="39"/>
  <c r="H17" i="39"/>
  <c r="G17" i="39"/>
  <c r="F17" i="39"/>
  <c r="E17" i="39"/>
  <c r="AI16" i="39"/>
  <c r="AH16" i="39"/>
  <c r="AJ16" i="39" s="1"/>
  <c r="AG16" i="39"/>
  <c r="S16" i="39"/>
  <c r="R16" i="39"/>
  <c r="Q16" i="39"/>
  <c r="P16" i="39"/>
  <c r="O16" i="39"/>
  <c r="N16" i="39"/>
  <c r="J16" i="39"/>
  <c r="I16" i="39"/>
  <c r="H16" i="39"/>
  <c r="G16" i="39"/>
  <c r="F16" i="39"/>
  <c r="E16" i="39"/>
  <c r="AI15" i="39"/>
  <c r="AH15" i="39"/>
  <c r="AG15" i="39"/>
  <c r="S15" i="39"/>
  <c r="R15" i="39"/>
  <c r="Q15" i="39"/>
  <c r="P15" i="39"/>
  <c r="O15" i="39"/>
  <c r="N15" i="39"/>
  <c r="J15" i="39"/>
  <c r="I15" i="39"/>
  <c r="H15" i="39"/>
  <c r="G15" i="39"/>
  <c r="F15" i="39"/>
  <c r="E15" i="39"/>
  <c r="AI14" i="39"/>
  <c r="AH14" i="39"/>
  <c r="AG14" i="39"/>
  <c r="S14" i="39"/>
  <c r="R14" i="39"/>
  <c r="Q14" i="39"/>
  <c r="P14" i="39"/>
  <c r="O14" i="39"/>
  <c r="N14" i="39"/>
  <c r="J14" i="39"/>
  <c r="I14" i="39"/>
  <c r="H14" i="39"/>
  <c r="G14" i="39"/>
  <c r="F14" i="39"/>
  <c r="E14" i="39"/>
  <c r="AI13" i="39"/>
  <c r="AH13" i="39"/>
  <c r="AG13" i="39"/>
  <c r="S13" i="39"/>
  <c r="R13" i="39"/>
  <c r="Q13" i="39"/>
  <c r="P13" i="39"/>
  <c r="O13" i="39"/>
  <c r="N13" i="39"/>
  <c r="J13" i="39"/>
  <c r="I13" i="39"/>
  <c r="H13" i="39"/>
  <c r="G13" i="39"/>
  <c r="F13" i="39"/>
  <c r="E13" i="39"/>
  <c r="AI12" i="39"/>
  <c r="AO12" i="39" s="1"/>
  <c r="AH12" i="39"/>
  <c r="AN12" i="39" s="1"/>
  <c r="AG12" i="39"/>
  <c r="AM12" i="39" s="1"/>
  <c r="P12" i="39"/>
  <c r="O12" i="39"/>
  <c r="N12" i="39"/>
  <c r="G12" i="39"/>
  <c r="F12" i="39"/>
  <c r="E12" i="39"/>
  <c r="AI11" i="39"/>
  <c r="AH11" i="39"/>
  <c r="AN11" i="39" s="1"/>
  <c r="AG11" i="39"/>
  <c r="AM11" i="39" s="1"/>
  <c r="P11" i="39"/>
  <c r="O11" i="39"/>
  <c r="N11" i="39"/>
  <c r="G11" i="39"/>
  <c r="F11" i="39"/>
  <c r="E11" i="39"/>
  <c r="AI10" i="39"/>
  <c r="AO10" i="39" s="1"/>
  <c r="AH10" i="39"/>
  <c r="AN10" i="39" s="1"/>
  <c r="AG10" i="39"/>
  <c r="AM10" i="39" s="1"/>
  <c r="P10" i="39"/>
  <c r="O10" i="39"/>
  <c r="N10" i="39"/>
  <c r="G10" i="39"/>
  <c r="F10" i="39"/>
  <c r="E10" i="39"/>
  <c r="AI9" i="39"/>
  <c r="AO9" i="39" s="1"/>
  <c r="AH9" i="39"/>
  <c r="AN9" i="39" s="1"/>
  <c r="AG9" i="39"/>
  <c r="AM9" i="39" s="1"/>
  <c r="P9" i="39"/>
  <c r="O9" i="39"/>
  <c r="N9" i="39"/>
  <c r="G9" i="39"/>
  <c r="F9" i="39"/>
  <c r="E9" i="39"/>
  <c r="AI8" i="39"/>
  <c r="AO8" i="39" s="1"/>
  <c r="AH8" i="39"/>
  <c r="AN8" i="39" s="1"/>
  <c r="AG8" i="39"/>
  <c r="AM8" i="39" s="1"/>
  <c r="P8" i="39"/>
  <c r="O8" i="39"/>
  <c r="N8" i="39"/>
  <c r="G8" i="39"/>
  <c r="F8" i="39"/>
  <c r="E8" i="39"/>
  <c r="A8" i="39"/>
  <c r="A9" i="39" s="1"/>
  <c r="A10" i="39" s="1"/>
  <c r="A11" i="39" s="1"/>
  <c r="A12" i="39" s="1"/>
  <c r="A13" i="39" s="1"/>
  <c r="A14" i="39" s="1"/>
  <c r="A15" i="39" s="1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26" i="39" s="1"/>
  <c r="A27" i="39" s="1"/>
  <c r="A28" i="39" s="1"/>
  <c r="A29" i="39" s="1"/>
  <c r="A30" i="39" s="1"/>
  <c r="A31" i="39" s="1"/>
  <c r="A32" i="39" s="1"/>
  <c r="A33" i="39" s="1"/>
  <c r="A34" i="39" s="1"/>
  <c r="A35" i="39" s="1"/>
  <c r="A36" i="39" s="1"/>
  <c r="AI7" i="39"/>
  <c r="AO7" i="39" s="1"/>
  <c r="AH7" i="39"/>
  <c r="AN7" i="39" s="1"/>
  <c r="AG7" i="39"/>
  <c r="AM7" i="39" s="1"/>
  <c r="P7" i="39"/>
  <c r="O7" i="39"/>
  <c r="N7" i="39"/>
  <c r="G7" i="39"/>
  <c r="F7" i="39"/>
  <c r="E7" i="39"/>
  <c r="A7" i="39"/>
  <c r="AI6" i="39"/>
  <c r="AH6" i="39"/>
  <c r="AN6" i="39" s="1"/>
  <c r="AG6" i="39"/>
  <c r="AM6" i="39" s="1"/>
  <c r="P6" i="39"/>
  <c r="O6" i="39"/>
  <c r="N6" i="39"/>
  <c r="G6" i="39"/>
  <c r="F6" i="39"/>
  <c r="E6" i="39"/>
  <c r="AL31" i="48" l="1"/>
  <c r="AJ32" i="48"/>
  <c r="AM31" i="48"/>
  <c r="AM32" i="48"/>
  <c r="AO32" i="48"/>
  <c r="AO31" i="48"/>
  <c r="G37" i="48"/>
  <c r="AM25" i="48"/>
  <c r="AK8" i="48"/>
  <c r="AO16" i="48"/>
  <c r="P37" i="48"/>
  <c r="R37" i="48"/>
  <c r="AO28" i="48"/>
  <c r="AN14" i="48"/>
  <c r="AO15" i="48"/>
  <c r="AN18" i="48"/>
  <c r="AO25" i="48"/>
  <c r="AM28" i="48"/>
  <c r="AM13" i="48"/>
  <c r="AM17" i="48"/>
  <c r="AM19" i="48"/>
  <c r="AM20" i="48"/>
  <c r="AO24" i="48"/>
  <c r="I37" i="48"/>
  <c r="AH37" i="48"/>
  <c r="AN37" i="48" s="1"/>
  <c r="AL9" i="48"/>
  <c r="AL11" i="48"/>
  <c r="AO14" i="48"/>
  <c r="AL15" i="48"/>
  <c r="AN16" i="48"/>
  <c r="AO18" i="48"/>
  <c r="AL20" i="48"/>
  <c r="AO21" i="48"/>
  <c r="AO22" i="48"/>
  <c r="AO23" i="48"/>
  <c r="AM27" i="48"/>
  <c r="AJ8" i="48"/>
  <c r="AO13" i="48"/>
  <c r="AJ14" i="48"/>
  <c r="AO17" i="48"/>
  <c r="AJ18" i="48"/>
  <c r="AO19" i="48"/>
  <c r="AO20" i="48"/>
  <c r="E37" i="48"/>
  <c r="AL8" i="48"/>
  <c r="AL10" i="48"/>
  <c r="AJ11" i="48"/>
  <c r="AL12" i="48"/>
  <c r="AM14" i="48"/>
  <c r="AL14" i="48"/>
  <c r="AJ15" i="48"/>
  <c r="AL16" i="48"/>
  <c r="AM18" i="48"/>
  <c r="AL18" i="48"/>
  <c r="AJ19" i="48"/>
  <c r="AM21" i="48"/>
  <c r="AM22" i="48"/>
  <c r="AM23" i="48"/>
  <c r="AO26" i="48"/>
  <c r="AI37" i="48"/>
  <c r="AK37" i="48" s="1"/>
  <c r="AJ6" i="48"/>
  <c r="AJ13" i="48"/>
  <c r="AN15" i="48"/>
  <c r="AJ17" i="48"/>
  <c r="AN19" i="48"/>
  <c r="AN28" i="48"/>
  <c r="AN21" i="48"/>
  <c r="AJ21" i="48"/>
  <c r="AN22" i="48"/>
  <c r="AL6" i="48"/>
  <c r="AJ12" i="48"/>
  <c r="AL13" i="48"/>
  <c r="AJ16" i="48"/>
  <c r="AL17" i="48"/>
  <c r="AJ20" i="48"/>
  <c r="AJ37" i="48"/>
  <c r="AN13" i="48"/>
  <c r="AN17" i="48"/>
  <c r="AN30" i="48"/>
  <c r="AN23" i="48"/>
  <c r="AJ23" i="48"/>
  <c r="AL19" i="48"/>
  <c r="AJ25" i="48"/>
  <c r="AN25" i="48"/>
  <c r="AJ27" i="48"/>
  <c r="AN27" i="48"/>
  <c r="AJ29" i="48"/>
  <c r="AN29" i="48"/>
  <c r="AJ31" i="48"/>
  <c r="AN31" i="48"/>
  <c r="AJ33" i="48"/>
  <c r="AN33" i="48"/>
  <c r="AJ35" i="48"/>
  <c r="AN35" i="48"/>
  <c r="AK7" i="48"/>
  <c r="AK9" i="48"/>
  <c r="AK11" i="48"/>
  <c r="AK13" i="48"/>
  <c r="AK15" i="48"/>
  <c r="AM16" i="48"/>
  <c r="AK17" i="48"/>
  <c r="AK19" i="48"/>
  <c r="AK21" i="48"/>
  <c r="AK23" i="48"/>
  <c r="AM24" i="48"/>
  <c r="AK25" i="48"/>
  <c r="AM26" i="48"/>
  <c r="AK27" i="48"/>
  <c r="AO27" i="48"/>
  <c r="AK29" i="48"/>
  <c r="AK31" i="48"/>
  <c r="AK33" i="48"/>
  <c r="AO33" i="48"/>
  <c r="AM34" i="48"/>
  <c r="AK35" i="48"/>
  <c r="AM36" i="48"/>
  <c r="AL25" i="48"/>
  <c r="AL27" i="48"/>
  <c r="AL29" i="48"/>
  <c r="AK6" i="48"/>
  <c r="AK10" i="48"/>
  <c r="AK12" i="48"/>
  <c r="AK14" i="48"/>
  <c r="AK16" i="48"/>
  <c r="AK18" i="48"/>
  <c r="AK20" i="48"/>
  <c r="AK22" i="48"/>
  <c r="AK24" i="48"/>
  <c r="AK26" i="48"/>
  <c r="AK28" i="48"/>
  <c r="AK30" i="48"/>
  <c r="AK32" i="48"/>
  <c r="AK34" i="48"/>
  <c r="AK36" i="48"/>
  <c r="F37" i="48"/>
  <c r="O37" i="48"/>
  <c r="AL14" i="47"/>
  <c r="AO22" i="47"/>
  <c r="AO6" i="47"/>
  <c r="AM15" i="47"/>
  <c r="AJ17" i="47"/>
  <c r="AK16" i="47"/>
  <c r="AJ33" i="47"/>
  <c r="AO26" i="47"/>
  <c r="AJ19" i="47"/>
  <c r="AJ13" i="47"/>
  <c r="J37" i="47"/>
  <c r="AN13" i="47"/>
  <c r="S37" i="47"/>
  <c r="AJ9" i="47"/>
  <c r="AJ21" i="47"/>
  <c r="AM27" i="47"/>
  <c r="AK6" i="47"/>
  <c r="AO16" i="47"/>
  <c r="AK10" i="47"/>
  <c r="AL12" i="47"/>
  <c r="AN20" i="47"/>
  <c r="AM23" i="47"/>
  <c r="AO30" i="47"/>
  <c r="AN34" i="47"/>
  <c r="AJ15" i="47"/>
  <c r="AM20" i="47"/>
  <c r="AJ35" i="47"/>
  <c r="AJ11" i="47"/>
  <c r="AM16" i="47"/>
  <c r="AM18" i="47"/>
  <c r="AK20" i="47"/>
  <c r="AM22" i="47"/>
  <c r="AK28" i="47"/>
  <c r="AM31" i="47"/>
  <c r="AO34" i="47"/>
  <c r="AM36" i="47"/>
  <c r="AN22" i="47"/>
  <c r="AM26" i="47"/>
  <c r="AJ7" i="47"/>
  <c r="AL8" i="47"/>
  <c r="AN28" i="47"/>
  <c r="AN30" i="47"/>
  <c r="AM32" i="47"/>
  <c r="AM34" i="47"/>
  <c r="AN15" i="47"/>
  <c r="AK8" i="47"/>
  <c r="AK14" i="47"/>
  <c r="AM24" i="47"/>
  <c r="AM14" i="47"/>
  <c r="AN16" i="47"/>
  <c r="AN18" i="47"/>
  <c r="AO28" i="47"/>
  <c r="AN24" i="47"/>
  <c r="AN26" i="47"/>
  <c r="AM28" i="47"/>
  <c r="AM30" i="47"/>
  <c r="AL13" i="47"/>
  <c r="AO13" i="47"/>
  <c r="AK13" i="47"/>
  <c r="AL25" i="47"/>
  <c r="AO25" i="47"/>
  <c r="AK25" i="47"/>
  <c r="AL29" i="47"/>
  <c r="AO29" i="47"/>
  <c r="AK29" i="47"/>
  <c r="AJ6" i="47"/>
  <c r="AH37" i="47"/>
  <c r="AN37" i="47" s="1"/>
  <c r="AL7" i="47"/>
  <c r="AK7" i="47"/>
  <c r="AN14" i="47"/>
  <c r="AJ14" i="47"/>
  <c r="AN21" i="47"/>
  <c r="AO14" i="47"/>
  <c r="AL15" i="47"/>
  <c r="AO15" i="47"/>
  <c r="AK15" i="47"/>
  <c r="AO20" i="47"/>
  <c r="AO32" i="47"/>
  <c r="AO36" i="47"/>
  <c r="AJ10" i="47"/>
  <c r="AN17" i="47"/>
  <c r="AL11" i="47"/>
  <c r="AK11" i="47"/>
  <c r="AO18" i="47"/>
  <c r="AJ12" i="47"/>
  <c r="AN19" i="47"/>
  <c r="AL17" i="47"/>
  <c r="AO17" i="47"/>
  <c r="AK17" i="47"/>
  <c r="AM19" i="47"/>
  <c r="AL21" i="47"/>
  <c r="AO21" i="47"/>
  <c r="AK21" i="47"/>
  <c r="AL33" i="47"/>
  <c r="AO33" i="47"/>
  <c r="AK33" i="47"/>
  <c r="AI37" i="47"/>
  <c r="AO37" i="47" s="1"/>
  <c r="AJ8" i="47"/>
  <c r="AL9" i="47"/>
  <c r="AK9" i="47"/>
  <c r="AL10" i="47"/>
  <c r="AK12" i="47"/>
  <c r="AM13" i="47"/>
  <c r="AM17" i="47"/>
  <c r="AK18" i="47"/>
  <c r="AL19" i="47"/>
  <c r="AO19" i="47"/>
  <c r="AK19" i="47"/>
  <c r="AM21" i="47"/>
  <c r="AK22" i="47"/>
  <c r="AL23" i="47"/>
  <c r="AO23" i="47"/>
  <c r="AK23" i="47"/>
  <c r="AM25" i="47"/>
  <c r="AK26" i="47"/>
  <c r="AL27" i="47"/>
  <c r="AO27" i="47"/>
  <c r="AK27" i="47"/>
  <c r="AM29" i="47"/>
  <c r="AK30" i="47"/>
  <c r="AL31" i="47"/>
  <c r="AO31" i="47"/>
  <c r="AK31" i="47"/>
  <c r="AM33" i="47"/>
  <c r="AK34" i="47"/>
  <c r="AL35" i="47"/>
  <c r="AO35" i="47"/>
  <c r="AK35" i="47"/>
  <c r="AL18" i="47"/>
  <c r="AL20" i="47"/>
  <c r="AL22" i="47"/>
  <c r="AN23" i="47"/>
  <c r="AL26" i="47"/>
  <c r="AN27" i="47"/>
  <c r="AN29" i="47"/>
  <c r="AN31" i="47"/>
  <c r="AL34" i="47"/>
  <c r="AN35" i="47"/>
  <c r="AL36" i="47"/>
  <c r="AL16" i="47"/>
  <c r="AL24" i="47"/>
  <c r="AN25" i="47"/>
  <c r="AL28" i="47"/>
  <c r="AL30" i="47"/>
  <c r="AL32" i="47"/>
  <c r="AN33" i="47"/>
  <c r="G37" i="47"/>
  <c r="P37" i="47"/>
  <c r="AJ16" i="47"/>
  <c r="AJ18" i="47"/>
  <c r="AJ20" i="47"/>
  <c r="AJ22" i="47"/>
  <c r="AJ24" i="47"/>
  <c r="AJ26" i="47"/>
  <c r="AJ28" i="47"/>
  <c r="AJ30" i="47"/>
  <c r="AJ32" i="47"/>
  <c r="AJ34" i="47"/>
  <c r="AJ36" i="47"/>
  <c r="E37" i="47"/>
  <c r="N37" i="47"/>
  <c r="AO24" i="46"/>
  <c r="AN32" i="46"/>
  <c r="O37" i="46"/>
  <c r="J37" i="46"/>
  <c r="AK8" i="46"/>
  <c r="AL12" i="46"/>
  <c r="AN13" i="46"/>
  <c r="AL8" i="46"/>
  <c r="AJ9" i="46"/>
  <c r="AM15" i="46"/>
  <c r="AN20" i="46"/>
  <c r="AM17" i="46"/>
  <c r="AJ17" i="46"/>
  <c r="AJ21" i="46"/>
  <c r="AK6" i="46"/>
  <c r="AM18" i="46"/>
  <c r="AK20" i="46"/>
  <c r="AM24" i="46"/>
  <c r="AM28" i="46"/>
  <c r="AK10" i="46"/>
  <c r="AN15" i="46"/>
  <c r="AK16" i="46"/>
  <c r="AN18" i="46"/>
  <c r="AN28" i="46"/>
  <c r="AM14" i="46"/>
  <c r="AL14" i="46"/>
  <c r="AM26" i="46"/>
  <c r="AM27" i="46"/>
  <c r="AM22" i="46"/>
  <c r="AM29" i="46"/>
  <c r="AN22" i="46"/>
  <c r="AM16" i="46"/>
  <c r="AN24" i="46"/>
  <c r="AM25" i="46"/>
  <c r="AJ10" i="46"/>
  <c r="AL11" i="46"/>
  <c r="AK11" i="46"/>
  <c r="AM19" i="46"/>
  <c r="AL25" i="46"/>
  <c r="AO25" i="46"/>
  <c r="AK25" i="46"/>
  <c r="AL29" i="46"/>
  <c r="AO29" i="46"/>
  <c r="AK29" i="46"/>
  <c r="AJ12" i="46"/>
  <c r="AN19" i="46"/>
  <c r="AL13" i="46"/>
  <c r="AO13" i="46"/>
  <c r="AK13" i="46"/>
  <c r="AO20" i="46"/>
  <c r="AO32" i="46"/>
  <c r="AO36" i="46"/>
  <c r="AI37" i="46"/>
  <c r="AO37" i="46" s="1"/>
  <c r="AJ8" i="46"/>
  <c r="AL9" i="46"/>
  <c r="AK9" i="46"/>
  <c r="AL10" i="46"/>
  <c r="AK12" i="46"/>
  <c r="AM13" i="46"/>
  <c r="AN16" i="46"/>
  <c r="AJ16" i="46"/>
  <c r="AN23" i="46"/>
  <c r="AO16" i="46"/>
  <c r="AL17" i="46"/>
  <c r="AO17" i="46"/>
  <c r="AK17" i="46"/>
  <c r="AO18" i="46"/>
  <c r="AL21" i="46"/>
  <c r="AO21" i="46"/>
  <c r="AK21" i="46"/>
  <c r="AL33" i="46"/>
  <c r="AO33" i="46"/>
  <c r="AK33" i="46"/>
  <c r="AJ6" i="46"/>
  <c r="AH37" i="46"/>
  <c r="AN37" i="46" s="1"/>
  <c r="AL7" i="46"/>
  <c r="AK7" i="46"/>
  <c r="AN14" i="46"/>
  <c r="AJ14" i="46"/>
  <c r="AN21" i="46"/>
  <c r="AO14" i="46"/>
  <c r="AL15" i="46"/>
  <c r="AO15" i="46"/>
  <c r="AK15" i="46"/>
  <c r="AN17" i="46"/>
  <c r="AL19" i="46"/>
  <c r="AO19" i="46"/>
  <c r="AK19" i="46"/>
  <c r="AM21" i="46"/>
  <c r="AL23" i="46"/>
  <c r="AO23" i="46"/>
  <c r="AK23" i="46"/>
  <c r="AL27" i="46"/>
  <c r="AO27" i="46"/>
  <c r="AK27" i="46"/>
  <c r="AL31" i="46"/>
  <c r="AO31" i="46"/>
  <c r="AK31" i="46"/>
  <c r="AL35" i="46"/>
  <c r="AO35" i="46"/>
  <c r="AK35" i="46"/>
  <c r="AL20" i="46"/>
  <c r="AL22" i="46"/>
  <c r="AN25" i="46"/>
  <c r="AL28" i="46"/>
  <c r="AN29" i="46"/>
  <c r="AN31" i="46"/>
  <c r="AN33" i="46"/>
  <c r="AL36" i="46"/>
  <c r="AL18" i="46"/>
  <c r="AL24" i="46"/>
  <c r="AL26" i="46"/>
  <c r="AN27" i="46"/>
  <c r="AL30" i="46"/>
  <c r="AL32" i="46"/>
  <c r="AL34" i="46"/>
  <c r="AN35" i="46"/>
  <c r="G37" i="46"/>
  <c r="P37" i="46"/>
  <c r="AJ18" i="46"/>
  <c r="AJ20" i="46"/>
  <c r="AJ22" i="46"/>
  <c r="AJ24" i="46"/>
  <c r="AJ26" i="46"/>
  <c r="AJ28" i="46"/>
  <c r="AJ30" i="46"/>
  <c r="AJ32" i="46"/>
  <c r="AJ34" i="46"/>
  <c r="AJ36" i="46"/>
  <c r="E37" i="46"/>
  <c r="N37" i="46"/>
  <c r="AN13" i="45"/>
  <c r="AL13" i="45"/>
  <c r="AL17" i="45"/>
  <c r="AN17" i="45"/>
  <c r="AJ17" i="45"/>
  <c r="AN6" i="45"/>
  <c r="AL12" i="45"/>
  <c r="AJ13" i="45"/>
  <c r="AO12" i="45"/>
  <c r="AL9" i="45"/>
  <c r="AN30" i="45"/>
  <c r="AL31" i="45"/>
  <c r="AN34" i="45"/>
  <c r="P37" i="45"/>
  <c r="AL6" i="45"/>
  <c r="AL8" i="45"/>
  <c r="AN15" i="45"/>
  <c r="AL15" i="45"/>
  <c r="AL19" i="45"/>
  <c r="AL23" i="45"/>
  <c r="AL27" i="45"/>
  <c r="AL35" i="45"/>
  <c r="AJ9" i="45"/>
  <c r="AN19" i="45"/>
  <c r="AJ15" i="45"/>
  <c r="AN23" i="45"/>
  <c r="AJ19" i="45"/>
  <c r="AN27" i="45"/>
  <c r="AJ23" i="45"/>
  <c r="AN31" i="45"/>
  <c r="AJ27" i="45"/>
  <c r="AN35" i="45"/>
  <c r="AJ31" i="45"/>
  <c r="AJ35" i="45"/>
  <c r="AJ7" i="45"/>
  <c r="AL10" i="45"/>
  <c r="AL11" i="45"/>
  <c r="AL14" i="45"/>
  <c r="AL18" i="45"/>
  <c r="AL22" i="45"/>
  <c r="AL26" i="45"/>
  <c r="AL30" i="45"/>
  <c r="AL34" i="45"/>
  <c r="G37" i="45"/>
  <c r="AL7" i="45"/>
  <c r="AJ11" i="45"/>
  <c r="AL16" i="45"/>
  <c r="AL20" i="45"/>
  <c r="AL24" i="45"/>
  <c r="AL28" i="45"/>
  <c r="AL32" i="45"/>
  <c r="AL36" i="45"/>
  <c r="AH37" i="45"/>
  <c r="AN37" i="45" s="1"/>
  <c r="AK11" i="45"/>
  <c r="AM14" i="45"/>
  <c r="AO17" i="45"/>
  <c r="AM18" i="45"/>
  <c r="AK19" i="45"/>
  <c r="AO21" i="45"/>
  <c r="AK23" i="45"/>
  <c r="AO27" i="45"/>
  <c r="AM28" i="45"/>
  <c r="AO29" i="45"/>
  <c r="AM30" i="45"/>
  <c r="AK31" i="45"/>
  <c r="AM32" i="45"/>
  <c r="AO33" i="45"/>
  <c r="AO35" i="45"/>
  <c r="AJ6" i="45"/>
  <c r="AJ8" i="45"/>
  <c r="AJ10" i="45"/>
  <c r="AJ12" i="45"/>
  <c r="AJ14" i="45"/>
  <c r="AN14" i="45"/>
  <c r="AJ16" i="45"/>
  <c r="AN16" i="45"/>
  <c r="AJ18" i="45"/>
  <c r="AN18" i="45"/>
  <c r="AJ20" i="45"/>
  <c r="AN20" i="45"/>
  <c r="AJ22" i="45"/>
  <c r="AN22" i="45"/>
  <c r="AJ24" i="45"/>
  <c r="AN24" i="45"/>
  <c r="AJ26" i="45"/>
  <c r="AN26" i="45"/>
  <c r="AJ28" i="45"/>
  <c r="AN28" i="45"/>
  <c r="AJ30" i="45"/>
  <c r="AJ32" i="45"/>
  <c r="AJ34" i="45"/>
  <c r="AJ36" i="45"/>
  <c r="E37" i="45"/>
  <c r="N37" i="45"/>
  <c r="AI37" i="45"/>
  <c r="AO37" i="45" s="1"/>
  <c r="AK9" i="45"/>
  <c r="AO13" i="45"/>
  <c r="AO15" i="45"/>
  <c r="AK17" i="45"/>
  <c r="AO19" i="45"/>
  <c r="AM20" i="45"/>
  <c r="AM22" i="45"/>
  <c r="AM24" i="45"/>
  <c r="AO25" i="45"/>
  <c r="AM26" i="45"/>
  <c r="AK35" i="45"/>
  <c r="AK6" i="45"/>
  <c r="AK8" i="45"/>
  <c r="AK10" i="45"/>
  <c r="AK12" i="45"/>
  <c r="AM13" i="45"/>
  <c r="AK14" i="45"/>
  <c r="AO14" i="45"/>
  <c r="AM15" i="45"/>
  <c r="AK16" i="45"/>
  <c r="AO16" i="45"/>
  <c r="AM17" i="45"/>
  <c r="AK18" i="45"/>
  <c r="AO18" i="45"/>
  <c r="AM19" i="45"/>
  <c r="AK20" i="45"/>
  <c r="AO20" i="45"/>
  <c r="AM21" i="45"/>
  <c r="AK22" i="45"/>
  <c r="AO22" i="45"/>
  <c r="AM23" i="45"/>
  <c r="AK24" i="45"/>
  <c r="AO24" i="45"/>
  <c r="AM25" i="45"/>
  <c r="AK26" i="45"/>
  <c r="AO26" i="45"/>
  <c r="AM27" i="45"/>
  <c r="AK28" i="45"/>
  <c r="AO28" i="45"/>
  <c r="AM29" i="45"/>
  <c r="AK30" i="45"/>
  <c r="AO30" i="45"/>
  <c r="AM31" i="45"/>
  <c r="AK32" i="45"/>
  <c r="AO32" i="45"/>
  <c r="AM33" i="45"/>
  <c r="AK34" i="45"/>
  <c r="AO34" i="45"/>
  <c r="AM35" i="45"/>
  <c r="AK36" i="45"/>
  <c r="AO36" i="45"/>
  <c r="F37" i="45"/>
  <c r="O37" i="45"/>
  <c r="AK7" i="45"/>
  <c r="AK13" i="45"/>
  <c r="AK15" i="45"/>
  <c r="AM16" i="45"/>
  <c r="AK21" i="45"/>
  <c r="AO23" i="45"/>
  <c r="AK25" i="45"/>
  <c r="AK27" i="45"/>
  <c r="AK29" i="45"/>
  <c r="AO31" i="45"/>
  <c r="AK33" i="45"/>
  <c r="AM34" i="45"/>
  <c r="AM36" i="45"/>
  <c r="AN32" i="44"/>
  <c r="AJ24" i="44"/>
  <c r="AL18" i="44"/>
  <c r="G37" i="44"/>
  <c r="R37" i="44"/>
  <c r="AJ6" i="44"/>
  <c r="AL7" i="44"/>
  <c r="AJ9" i="44"/>
  <c r="AL10" i="44"/>
  <c r="AJ12" i="44"/>
  <c r="N37" i="44"/>
  <c r="AL6" i="44"/>
  <c r="AL12" i="44"/>
  <c r="AN26" i="44"/>
  <c r="AN30" i="44"/>
  <c r="AO24" i="44"/>
  <c r="AN36" i="44"/>
  <c r="AJ7" i="44"/>
  <c r="AL11" i="44"/>
  <c r="AM13" i="44"/>
  <c r="AM15" i="44"/>
  <c r="AL17" i="44"/>
  <c r="AN28" i="44"/>
  <c r="AL31" i="44"/>
  <c r="AM19" i="44"/>
  <c r="AM27" i="44"/>
  <c r="AO30" i="44"/>
  <c r="AL9" i="44"/>
  <c r="AJ11" i="44"/>
  <c r="AL14" i="44"/>
  <c r="AN22" i="44"/>
  <c r="AL16" i="44"/>
  <c r="AO18" i="44"/>
  <c r="AO20" i="44"/>
  <c r="AJ22" i="44"/>
  <c r="AM25" i="44"/>
  <c r="AL26" i="44"/>
  <c r="AO28" i="44"/>
  <c r="AJ30" i="44"/>
  <c r="AM33" i="44"/>
  <c r="AL34" i="44"/>
  <c r="AL35" i="44"/>
  <c r="AO36" i="44"/>
  <c r="E37" i="44"/>
  <c r="AM17" i="44"/>
  <c r="AN18" i="44"/>
  <c r="AO32" i="44"/>
  <c r="AM35" i="44"/>
  <c r="AL8" i="44"/>
  <c r="AJ13" i="44"/>
  <c r="AO14" i="44"/>
  <c r="AO16" i="44"/>
  <c r="AJ18" i="44"/>
  <c r="AJ20" i="44"/>
  <c r="AM23" i="44"/>
  <c r="AL24" i="44"/>
  <c r="AO26" i="44"/>
  <c r="AJ28" i="44"/>
  <c r="AM31" i="44"/>
  <c r="AL32" i="44"/>
  <c r="AL33" i="44"/>
  <c r="AO34" i="44"/>
  <c r="AJ36" i="44"/>
  <c r="AI37" i="44"/>
  <c r="AO37" i="44" s="1"/>
  <c r="AN16" i="44"/>
  <c r="AN14" i="44"/>
  <c r="AJ16" i="44"/>
  <c r="AN24" i="44"/>
  <c r="AN17" i="44"/>
  <c r="AJ17" i="44"/>
  <c r="AH37" i="44"/>
  <c r="AN37" i="44" s="1"/>
  <c r="AN13" i="44"/>
  <c r="AJ15" i="44"/>
  <c r="AN15" i="44"/>
  <c r="AJ19" i="44"/>
  <c r="AN19" i="44"/>
  <c r="AJ21" i="44"/>
  <c r="AN21" i="44"/>
  <c r="AJ23" i="44"/>
  <c r="AN23" i="44"/>
  <c r="AJ25" i="44"/>
  <c r="AN25" i="44"/>
  <c r="AJ27" i="44"/>
  <c r="AN27" i="44"/>
  <c r="AJ29" i="44"/>
  <c r="AN29" i="44"/>
  <c r="AJ31" i="44"/>
  <c r="AN31" i="44"/>
  <c r="AJ33" i="44"/>
  <c r="AN33" i="44"/>
  <c r="AJ35" i="44"/>
  <c r="AN35" i="44"/>
  <c r="AK7" i="44"/>
  <c r="AK9" i="44"/>
  <c r="AK11" i="44"/>
  <c r="AK13" i="44"/>
  <c r="AO13" i="44"/>
  <c r="AM14" i="44"/>
  <c r="AK15" i="44"/>
  <c r="AO15" i="44"/>
  <c r="AM16" i="44"/>
  <c r="AK17" i="44"/>
  <c r="AO17" i="44"/>
  <c r="AM18" i="44"/>
  <c r="AK19" i="44"/>
  <c r="AO19" i="44"/>
  <c r="AM20" i="44"/>
  <c r="AK21" i="44"/>
  <c r="AO21" i="44"/>
  <c r="AM22" i="44"/>
  <c r="AK23" i="44"/>
  <c r="AO23" i="44"/>
  <c r="AM24" i="44"/>
  <c r="AK25" i="44"/>
  <c r="AO25" i="44"/>
  <c r="AM26" i="44"/>
  <c r="AK27" i="44"/>
  <c r="AO27" i="44"/>
  <c r="AM28" i="44"/>
  <c r="AK29" i="44"/>
  <c r="AO29" i="44"/>
  <c r="AM30" i="44"/>
  <c r="AK31" i="44"/>
  <c r="AO31" i="44"/>
  <c r="AM32" i="44"/>
  <c r="AK33" i="44"/>
  <c r="AO33" i="44"/>
  <c r="AM34" i="44"/>
  <c r="AK35" i="44"/>
  <c r="AO35" i="44"/>
  <c r="AM36" i="44"/>
  <c r="AL19" i="44"/>
  <c r="AL21" i="44"/>
  <c r="AL23" i="44"/>
  <c r="AL25" i="44"/>
  <c r="AL27" i="44"/>
  <c r="AL29" i="44"/>
  <c r="AK6" i="44"/>
  <c r="AK8" i="44"/>
  <c r="AK10" i="44"/>
  <c r="AK12" i="44"/>
  <c r="AK14" i="44"/>
  <c r="AK16" i="44"/>
  <c r="AK18" i="44"/>
  <c r="AK20" i="44"/>
  <c r="AK22" i="44"/>
  <c r="AK24" i="44"/>
  <c r="AK26" i="44"/>
  <c r="AK28" i="44"/>
  <c r="AK30" i="44"/>
  <c r="AK32" i="44"/>
  <c r="AK34" i="44"/>
  <c r="AK36" i="44"/>
  <c r="F37" i="44"/>
  <c r="O37" i="44"/>
  <c r="AL6" i="43"/>
  <c r="AN6" i="43"/>
  <c r="AL8" i="43"/>
  <c r="AK8" i="43"/>
  <c r="AM19" i="43"/>
  <c r="AJ7" i="43"/>
  <c r="AJ9" i="43"/>
  <c r="AJ15" i="43"/>
  <c r="AK16" i="43"/>
  <c r="AK20" i="43"/>
  <c r="AM27" i="43"/>
  <c r="AJ17" i="43"/>
  <c r="AO34" i="43"/>
  <c r="AK26" i="43"/>
  <c r="AM33" i="43"/>
  <c r="AJ13" i="43"/>
  <c r="J37" i="43"/>
  <c r="AN12" i="43"/>
  <c r="O37" i="43"/>
  <c r="AM35" i="43"/>
  <c r="AK10" i="43"/>
  <c r="AJ11" i="43"/>
  <c r="AM18" i="43"/>
  <c r="AO30" i="43"/>
  <c r="AN28" i="43"/>
  <c r="AJ35" i="43"/>
  <c r="AN15" i="43"/>
  <c r="AL10" i="43"/>
  <c r="AK12" i="43"/>
  <c r="AL14" i="43"/>
  <c r="AM25" i="43"/>
  <c r="AJ27" i="43"/>
  <c r="AK28" i="43"/>
  <c r="AM31" i="43"/>
  <c r="AJ19" i="43"/>
  <c r="AK18" i="43"/>
  <c r="AM20" i="43"/>
  <c r="AM22" i="43"/>
  <c r="AM23" i="43"/>
  <c r="AN26" i="43"/>
  <c r="AM29" i="43"/>
  <c r="AK34" i="43"/>
  <c r="AN34" i="43"/>
  <c r="AO14" i="43"/>
  <c r="AN18" i="43"/>
  <c r="AN36" i="43"/>
  <c r="AM16" i="43"/>
  <c r="AO16" i="43"/>
  <c r="AN24" i="43"/>
  <c r="AM26" i="43"/>
  <c r="AN32" i="43"/>
  <c r="AM34" i="43"/>
  <c r="AM36" i="43"/>
  <c r="AM30" i="43"/>
  <c r="AM14" i="43"/>
  <c r="AO24" i="43"/>
  <c r="AO26" i="43"/>
  <c r="AN20" i="43"/>
  <c r="AN22" i="43"/>
  <c r="AM24" i="43"/>
  <c r="AN30" i="43"/>
  <c r="AM32" i="43"/>
  <c r="AL13" i="43"/>
  <c r="AO13" i="43"/>
  <c r="AK13" i="43"/>
  <c r="AL21" i="43"/>
  <c r="AO21" i="43"/>
  <c r="AK21" i="43"/>
  <c r="AL29" i="43"/>
  <c r="AO29" i="43"/>
  <c r="AK29" i="43"/>
  <c r="AL33" i="43"/>
  <c r="AO33" i="43"/>
  <c r="AK33" i="43"/>
  <c r="AJ6" i="43"/>
  <c r="AH37" i="43"/>
  <c r="AN37" i="43" s="1"/>
  <c r="AN14" i="43"/>
  <c r="AJ14" i="43"/>
  <c r="AN21" i="43"/>
  <c r="AL15" i="43"/>
  <c r="AO15" i="43"/>
  <c r="AK15" i="43"/>
  <c r="AO20" i="43"/>
  <c r="AO28" i="43"/>
  <c r="AO36" i="43"/>
  <c r="AI37" i="43"/>
  <c r="AO37" i="43" s="1"/>
  <c r="AK6" i="43"/>
  <c r="AJ10" i="43"/>
  <c r="AN17" i="43"/>
  <c r="AL11" i="43"/>
  <c r="AK11" i="43"/>
  <c r="AN13" i="43"/>
  <c r="AK14" i="43"/>
  <c r="AM15" i="43"/>
  <c r="AO18" i="43"/>
  <c r="AO22" i="43"/>
  <c r="AJ12" i="43"/>
  <c r="AN19" i="43"/>
  <c r="AL17" i="43"/>
  <c r="AO17" i="43"/>
  <c r="AK17" i="43"/>
  <c r="AL25" i="43"/>
  <c r="AO25" i="43"/>
  <c r="AK25" i="43"/>
  <c r="AL7" i="43"/>
  <c r="AK7" i="43"/>
  <c r="AJ8" i="43"/>
  <c r="AL9" i="43"/>
  <c r="AK9" i="43"/>
  <c r="AM13" i="43"/>
  <c r="AN16" i="43"/>
  <c r="AJ16" i="43"/>
  <c r="AN23" i="43"/>
  <c r="AL16" i="43"/>
  <c r="AM17" i="43"/>
  <c r="AL19" i="43"/>
  <c r="AO19" i="43"/>
  <c r="AK19" i="43"/>
  <c r="AM21" i="43"/>
  <c r="AL23" i="43"/>
  <c r="AO23" i="43"/>
  <c r="AK23" i="43"/>
  <c r="AL27" i="43"/>
  <c r="AO27" i="43"/>
  <c r="AK27" i="43"/>
  <c r="AL31" i="43"/>
  <c r="AO31" i="43"/>
  <c r="AK31" i="43"/>
  <c r="AL35" i="43"/>
  <c r="AO35" i="43"/>
  <c r="AK35" i="43"/>
  <c r="AL20" i="43"/>
  <c r="AL24" i="43"/>
  <c r="AN25" i="43"/>
  <c r="AN27" i="43"/>
  <c r="AL30" i="43"/>
  <c r="AL32" i="43"/>
  <c r="AL36" i="43"/>
  <c r="G37" i="43"/>
  <c r="P37" i="43"/>
  <c r="AL18" i="43"/>
  <c r="AL22" i="43"/>
  <c r="AL26" i="43"/>
  <c r="AL28" i="43"/>
  <c r="AN29" i="43"/>
  <c r="AN31" i="43"/>
  <c r="AN33" i="43"/>
  <c r="AL34" i="43"/>
  <c r="AN35" i="43"/>
  <c r="AJ18" i="43"/>
  <c r="AJ20" i="43"/>
  <c r="AJ22" i="43"/>
  <c r="AJ24" i="43"/>
  <c r="AJ26" i="43"/>
  <c r="AJ28" i="43"/>
  <c r="AJ30" i="43"/>
  <c r="AJ32" i="43"/>
  <c r="AJ34" i="43"/>
  <c r="AJ36" i="43"/>
  <c r="E37" i="43"/>
  <c r="N37" i="43"/>
  <c r="AC32" i="42"/>
  <c r="AC15" i="42"/>
  <c r="AD19" i="42"/>
  <c r="AD20" i="42"/>
  <c r="AC31" i="42"/>
  <c r="AC25" i="42"/>
  <c r="AD35" i="42"/>
  <c r="AD36" i="42"/>
  <c r="AC19" i="42"/>
  <c r="AC13" i="42"/>
  <c r="AD23" i="42"/>
  <c r="AD24" i="42"/>
  <c r="AC28" i="42"/>
  <c r="AC29" i="42"/>
  <c r="AC23" i="42"/>
  <c r="AC35" i="42"/>
  <c r="AD13" i="42"/>
  <c r="AD17" i="42"/>
  <c r="AC20" i="42"/>
  <c r="AD21" i="42"/>
  <c r="AC24" i="42"/>
  <c r="AD25" i="42"/>
  <c r="AD29" i="42"/>
  <c r="AD33" i="42"/>
  <c r="AD14" i="42"/>
  <c r="AD18" i="42"/>
  <c r="AD22" i="42"/>
  <c r="AD26" i="42"/>
  <c r="AD30" i="42"/>
  <c r="AD34" i="42"/>
  <c r="AB6" i="42"/>
  <c r="AB7" i="42"/>
  <c r="AB8" i="42"/>
  <c r="AB9" i="42"/>
  <c r="AB10" i="42"/>
  <c r="AB11" i="42"/>
  <c r="AB12" i="42"/>
  <c r="AB13" i="42"/>
  <c r="AB14" i="42"/>
  <c r="AB15" i="42"/>
  <c r="AB16" i="42"/>
  <c r="AB17" i="42"/>
  <c r="AB18" i="42"/>
  <c r="AB19" i="42"/>
  <c r="AB20" i="42"/>
  <c r="AB21" i="42"/>
  <c r="AB22" i="42"/>
  <c r="AB23" i="42"/>
  <c r="AB24" i="42"/>
  <c r="AB25" i="42"/>
  <c r="AB26" i="42"/>
  <c r="AB27" i="42"/>
  <c r="AB28" i="42"/>
  <c r="AB29" i="42"/>
  <c r="AB30" i="42"/>
  <c r="AB31" i="42"/>
  <c r="AB32" i="42"/>
  <c r="AB33" i="42"/>
  <c r="AB34" i="42"/>
  <c r="AB35" i="42"/>
  <c r="AB36" i="42"/>
  <c r="D37" i="42"/>
  <c r="I37" i="42"/>
  <c r="AA37" i="42"/>
  <c r="AD16" i="41"/>
  <c r="AD17" i="41"/>
  <c r="AD18" i="41"/>
  <c r="AD21" i="41"/>
  <c r="AD22" i="41"/>
  <c r="AC15" i="41"/>
  <c r="AC22" i="41"/>
  <c r="AC21" i="41"/>
  <c r="AC23" i="41"/>
  <c r="AC25" i="41"/>
  <c r="AD33" i="41"/>
  <c r="AC27" i="41"/>
  <c r="AC26" i="41"/>
  <c r="AD20" i="41"/>
  <c r="AC19" i="41"/>
  <c r="AD14" i="41"/>
  <c r="AC17" i="41"/>
  <c r="AC18" i="41"/>
  <c r="AD28" i="41"/>
  <c r="AD29" i="41"/>
  <c r="AD30" i="41"/>
  <c r="AC33" i="41"/>
  <c r="AC34" i="41"/>
  <c r="AC13" i="41"/>
  <c r="AC14" i="41"/>
  <c r="AD24" i="41"/>
  <c r="AD25" i="41"/>
  <c r="AD26" i="41"/>
  <c r="AC29" i="41"/>
  <c r="AC30" i="41"/>
  <c r="AD13" i="41"/>
  <c r="AC16" i="41"/>
  <c r="AC24" i="41"/>
  <c r="AC36" i="41"/>
  <c r="AD15" i="41"/>
  <c r="AD19" i="41"/>
  <c r="AD23" i="41"/>
  <c r="AD27" i="41"/>
  <c r="AD31" i="41"/>
  <c r="AD35" i="41"/>
  <c r="AC20" i="41"/>
  <c r="AC28" i="41"/>
  <c r="AC32" i="41"/>
  <c r="AB6" i="41"/>
  <c r="AB7" i="41"/>
  <c r="AB8" i="41"/>
  <c r="AB9" i="41"/>
  <c r="AB10" i="41"/>
  <c r="AB11" i="41"/>
  <c r="AB12" i="41"/>
  <c r="AB13" i="41"/>
  <c r="AB14" i="41"/>
  <c r="AB15" i="41"/>
  <c r="AB16" i="41"/>
  <c r="AB17" i="41"/>
  <c r="AB18" i="41"/>
  <c r="AB19" i="41"/>
  <c r="AB20" i="41"/>
  <c r="AB21" i="41"/>
  <c r="AB22" i="41"/>
  <c r="AB23" i="41"/>
  <c r="AB24" i="41"/>
  <c r="AB25" i="41"/>
  <c r="AB26" i="41"/>
  <c r="AB27" i="41"/>
  <c r="AB28" i="41"/>
  <c r="AB29" i="41"/>
  <c r="AB30" i="41"/>
  <c r="AB31" i="41"/>
  <c r="AB32" i="41"/>
  <c r="AB33" i="41"/>
  <c r="AB34" i="41"/>
  <c r="AB35" i="41"/>
  <c r="AB36" i="41"/>
  <c r="D37" i="41"/>
  <c r="I37" i="41"/>
  <c r="AA37" i="41"/>
  <c r="AJ31" i="40"/>
  <c r="AM27" i="40"/>
  <c r="AL12" i="40"/>
  <c r="AO16" i="40"/>
  <c r="AJ17" i="40"/>
  <c r="AO18" i="40"/>
  <c r="AO21" i="40"/>
  <c r="AK24" i="40"/>
  <c r="AL25" i="40"/>
  <c r="AM28" i="40"/>
  <c r="AL29" i="40"/>
  <c r="AO30" i="40"/>
  <c r="AL35" i="40"/>
  <c r="AM26" i="40"/>
  <c r="AJ6" i="40"/>
  <c r="AM13" i="40"/>
  <c r="AJ18" i="40"/>
  <c r="AO19" i="40"/>
  <c r="AN21" i="40"/>
  <c r="AO22" i="40"/>
  <c r="AM25" i="40"/>
  <c r="AL26" i="40"/>
  <c r="AM29" i="40"/>
  <c r="AO31" i="40"/>
  <c r="AO32" i="40"/>
  <c r="AM35" i="40"/>
  <c r="AJ8" i="40"/>
  <c r="AN15" i="40"/>
  <c r="AM19" i="40"/>
  <c r="AM33" i="40"/>
  <c r="AM34" i="40"/>
  <c r="AN36" i="40"/>
  <c r="AJ11" i="40"/>
  <c r="AJ13" i="40"/>
  <c r="AJ14" i="40"/>
  <c r="AO15" i="40"/>
  <c r="AN16" i="40"/>
  <c r="AM17" i="40"/>
  <c r="AM18" i="40"/>
  <c r="AL19" i="40"/>
  <c r="AN27" i="40"/>
  <c r="AM21" i="40"/>
  <c r="AK22" i="40"/>
  <c r="AL23" i="40"/>
  <c r="AO25" i="40"/>
  <c r="AO26" i="40"/>
  <c r="AO27" i="40"/>
  <c r="AO28" i="40"/>
  <c r="AJ29" i="40"/>
  <c r="AM31" i="40"/>
  <c r="AM32" i="40"/>
  <c r="AL33" i="40"/>
  <c r="AN34" i="40"/>
  <c r="AO35" i="40"/>
  <c r="AO36" i="40"/>
  <c r="AI37" i="40"/>
  <c r="AM15" i="40"/>
  <c r="AJ7" i="40"/>
  <c r="AJ9" i="40"/>
  <c r="AJ10" i="40"/>
  <c r="AM14" i="40"/>
  <c r="AL17" i="40"/>
  <c r="AM20" i="40"/>
  <c r="AL21" i="40"/>
  <c r="AO29" i="40"/>
  <c r="AL11" i="40"/>
  <c r="AJ12" i="40"/>
  <c r="AO13" i="40"/>
  <c r="AJ15" i="40"/>
  <c r="AO20" i="40"/>
  <c r="AN29" i="40"/>
  <c r="AO23" i="40"/>
  <c r="AO24" i="40"/>
  <c r="AJ25" i="40"/>
  <c r="AJ27" i="40"/>
  <c r="AM30" i="40"/>
  <c r="AL31" i="40"/>
  <c r="AN32" i="40"/>
  <c r="AJ35" i="40"/>
  <c r="AN14" i="40"/>
  <c r="AN13" i="40"/>
  <c r="AN17" i="40"/>
  <c r="AN24" i="40"/>
  <c r="AJ24" i="40"/>
  <c r="AN31" i="40"/>
  <c r="AN25" i="40"/>
  <c r="AL6" i="40"/>
  <c r="AL7" i="40"/>
  <c r="AL8" i="40"/>
  <c r="AL9" i="40"/>
  <c r="AL10" i="40"/>
  <c r="AL14" i="40"/>
  <c r="AL18" i="40"/>
  <c r="AN19" i="40"/>
  <c r="AJ21" i="40"/>
  <c r="AL22" i="40"/>
  <c r="AN23" i="40"/>
  <c r="AL24" i="40"/>
  <c r="AN26" i="40"/>
  <c r="AJ26" i="40"/>
  <c r="AN33" i="40"/>
  <c r="AN30" i="40"/>
  <c r="AN18" i="40"/>
  <c r="AN22" i="40"/>
  <c r="AN20" i="40"/>
  <c r="AJ22" i="40"/>
  <c r="AL28" i="40"/>
  <c r="AL30" i="40"/>
  <c r="AL32" i="40"/>
  <c r="AL34" i="40"/>
  <c r="AN35" i="40"/>
  <c r="AL36" i="40"/>
  <c r="G37" i="40"/>
  <c r="P37" i="40"/>
  <c r="AK7" i="40"/>
  <c r="AK9" i="40"/>
  <c r="AK11" i="40"/>
  <c r="AK13" i="40"/>
  <c r="AK15" i="40"/>
  <c r="AM16" i="40"/>
  <c r="AK17" i="40"/>
  <c r="AK19" i="40"/>
  <c r="AK21" i="40"/>
  <c r="AM22" i="40"/>
  <c r="AK23" i="40"/>
  <c r="AM24" i="40"/>
  <c r="AK25" i="40"/>
  <c r="AK27" i="40"/>
  <c r="AK29" i="40"/>
  <c r="AK31" i="40"/>
  <c r="AK33" i="40"/>
  <c r="AK35" i="40"/>
  <c r="AM36" i="40"/>
  <c r="AH37" i="40"/>
  <c r="AJ28" i="40"/>
  <c r="AJ30" i="40"/>
  <c r="AJ32" i="40"/>
  <c r="AJ34" i="40"/>
  <c r="AJ36" i="40"/>
  <c r="E37" i="40"/>
  <c r="N37" i="40"/>
  <c r="AK6" i="40"/>
  <c r="AK8" i="40"/>
  <c r="AK10" i="40"/>
  <c r="AK12" i="40"/>
  <c r="AK14" i="40"/>
  <c r="AK16" i="40"/>
  <c r="AK18" i="40"/>
  <c r="AK20" i="40"/>
  <c r="AK26" i="40"/>
  <c r="AK28" i="40"/>
  <c r="AK30" i="40"/>
  <c r="AK32" i="40"/>
  <c r="AK34" i="40"/>
  <c r="AK36" i="40"/>
  <c r="F37" i="40"/>
  <c r="O37" i="40"/>
  <c r="AO15" i="39"/>
  <c r="AJ18" i="39"/>
  <c r="AL14" i="39"/>
  <c r="AL13" i="39"/>
  <c r="AJ14" i="39"/>
  <c r="AO16" i="39"/>
  <c r="AO18" i="39"/>
  <c r="AL20" i="39"/>
  <c r="P37" i="39"/>
  <c r="AO19" i="39"/>
  <c r="AL6" i="39"/>
  <c r="AN13" i="39"/>
  <c r="AO20" i="39"/>
  <c r="AM22" i="39"/>
  <c r="AM23" i="39"/>
  <c r="AM25" i="39"/>
  <c r="AL26" i="39"/>
  <c r="AM35" i="39"/>
  <c r="AL36" i="39"/>
  <c r="N37" i="39"/>
  <c r="AM27" i="39"/>
  <c r="AH37" i="39"/>
  <c r="AJ37" i="39" s="1"/>
  <c r="AJ6" i="39"/>
  <c r="AJ7" i="39"/>
  <c r="AL10" i="39"/>
  <c r="AL11" i="39"/>
  <c r="AM13" i="39"/>
  <c r="AM14" i="39"/>
  <c r="AN24" i="39"/>
  <c r="AO21" i="39"/>
  <c r="AN34" i="39"/>
  <c r="AL15" i="39"/>
  <c r="AM17" i="39"/>
  <c r="AM24" i="39"/>
  <c r="AO28" i="39"/>
  <c r="AO36" i="39"/>
  <c r="AL7" i="39"/>
  <c r="AJ9" i="39"/>
  <c r="AJ11" i="39"/>
  <c r="AL12" i="39"/>
  <c r="AO13" i="39"/>
  <c r="AN14" i="39"/>
  <c r="AM15" i="39"/>
  <c r="AM16" i="39"/>
  <c r="AM18" i="39"/>
  <c r="AL18" i="39"/>
  <c r="AL19" i="39"/>
  <c r="AM21" i="39"/>
  <c r="AL22" i="39"/>
  <c r="AL24" i="39"/>
  <c r="AO26" i="39"/>
  <c r="AJ28" i="39"/>
  <c r="AM31" i="39"/>
  <c r="AL32" i="39"/>
  <c r="AL33" i="39"/>
  <c r="AO34" i="39"/>
  <c r="AJ36" i="39"/>
  <c r="AI37" i="39"/>
  <c r="AM33" i="39"/>
  <c r="AL9" i="39"/>
  <c r="AJ10" i="39"/>
  <c r="AJ13" i="39"/>
  <c r="AO14" i="39"/>
  <c r="AN15" i="39"/>
  <c r="AO17" i="39"/>
  <c r="AN18" i="39"/>
  <c r="AM19" i="39"/>
  <c r="AM20" i="39"/>
  <c r="AO22" i="39"/>
  <c r="AO23" i="39"/>
  <c r="AO24" i="39"/>
  <c r="AO25" i="39"/>
  <c r="AJ26" i="39"/>
  <c r="AM29" i="39"/>
  <c r="AL30" i="39"/>
  <c r="AL31" i="39"/>
  <c r="AO32" i="39"/>
  <c r="AJ34" i="39"/>
  <c r="AN19" i="39"/>
  <c r="AN28" i="39"/>
  <c r="AN21" i="39"/>
  <c r="AJ21" i="39"/>
  <c r="AN22" i="39"/>
  <c r="AJ8" i="39"/>
  <c r="AJ12" i="39"/>
  <c r="AJ20" i="39"/>
  <c r="AL8" i="39"/>
  <c r="AJ15" i="39"/>
  <c r="AL16" i="39"/>
  <c r="AN17" i="39"/>
  <c r="AJ19" i="39"/>
  <c r="AN20" i="39"/>
  <c r="AL21" i="39"/>
  <c r="AN30" i="39"/>
  <c r="AN23" i="39"/>
  <c r="AJ23" i="39"/>
  <c r="AN16" i="39"/>
  <c r="AJ25" i="39"/>
  <c r="AN25" i="39"/>
  <c r="AJ27" i="39"/>
  <c r="AN27" i="39"/>
  <c r="AJ29" i="39"/>
  <c r="AN29" i="39"/>
  <c r="AJ31" i="39"/>
  <c r="AN31" i="39"/>
  <c r="AJ33" i="39"/>
  <c r="AN33" i="39"/>
  <c r="AJ35" i="39"/>
  <c r="AN35" i="39"/>
  <c r="G37" i="39"/>
  <c r="AK7" i="39"/>
  <c r="AK9" i="39"/>
  <c r="AK11" i="39"/>
  <c r="AK13" i="39"/>
  <c r="AK15" i="39"/>
  <c r="AK17" i="39"/>
  <c r="AK19" i="39"/>
  <c r="AK21" i="39"/>
  <c r="AK23" i="39"/>
  <c r="AK25" i="39"/>
  <c r="AM26" i="39"/>
  <c r="AK27" i="39"/>
  <c r="AO27" i="39"/>
  <c r="AM28" i="39"/>
  <c r="AK29" i="39"/>
  <c r="AO29" i="39"/>
  <c r="AM30" i="39"/>
  <c r="AK31" i="39"/>
  <c r="AO31" i="39"/>
  <c r="AM32" i="39"/>
  <c r="AK33" i="39"/>
  <c r="AO33" i="39"/>
  <c r="AM34" i="39"/>
  <c r="AK35" i="39"/>
  <c r="AO35" i="39"/>
  <c r="AM36" i="39"/>
  <c r="AL25" i="39"/>
  <c r="AL27" i="39"/>
  <c r="AL29" i="39"/>
  <c r="AK6" i="39"/>
  <c r="AK8" i="39"/>
  <c r="AK10" i="39"/>
  <c r="AK12" i="39"/>
  <c r="AK14" i="39"/>
  <c r="AK16" i="39"/>
  <c r="AK18" i="39"/>
  <c r="AK20" i="39"/>
  <c r="AK22" i="39"/>
  <c r="AK24" i="39"/>
  <c r="AK26" i="39"/>
  <c r="AK28" i="39"/>
  <c r="AK30" i="39"/>
  <c r="AK32" i="39"/>
  <c r="AK34" i="39"/>
  <c r="AK36" i="39"/>
  <c r="F37" i="39"/>
  <c r="O37" i="39"/>
  <c r="S12" i="37"/>
  <c r="R12" i="37"/>
  <c r="Q12" i="37"/>
  <c r="S11" i="37"/>
  <c r="R11" i="37"/>
  <c r="Q11" i="37"/>
  <c r="S10" i="37"/>
  <c r="R10" i="37"/>
  <c r="Q10" i="37"/>
  <c r="S9" i="37"/>
  <c r="R9" i="37"/>
  <c r="Q9" i="37"/>
  <c r="S8" i="37"/>
  <c r="R8" i="37"/>
  <c r="Q8" i="37"/>
  <c r="S7" i="37"/>
  <c r="R7" i="37"/>
  <c r="Q7" i="37"/>
  <c r="S6" i="37"/>
  <c r="R6" i="37"/>
  <c r="Q6" i="37"/>
  <c r="J12" i="37"/>
  <c r="I12" i="37"/>
  <c r="H12" i="37"/>
  <c r="J11" i="37"/>
  <c r="I11" i="37"/>
  <c r="H11" i="37"/>
  <c r="J10" i="37"/>
  <c r="I10" i="37"/>
  <c r="H10" i="37"/>
  <c r="J9" i="37"/>
  <c r="I9" i="37"/>
  <c r="H9" i="37"/>
  <c r="J8" i="37"/>
  <c r="I8" i="37"/>
  <c r="H8" i="37"/>
  <c r="J7" i="37"/>
  <c r="I7" i="37"/>
  <c r="H7" i="37"/>
  <c r="J6" i="37"/>
  <c r="I6" i="37"/>
  <c r="H6" i="37"/>
  <c r="AG37" i="37"/>
  <c r="AM37" i="37" s="1"/>
  <c r="M37" i="37"/>
  <c r="S37" i="37" s="1"/>
  <c r="L37" i="37"/>
  <c r="D37" i="37"/>
  <c r="J37" i="37" s="1"/>
  <c r="C37" i="37"/>
  <c r="I37" i="37" s="1"/>
  <c r="AJ36" i="37"/>
  <c r="AI36" i="37"/>
  <c r="AH36" i="37"/>
  <c r="AG36" i="37"/>
  <c r="S36" i="37"/>
  <c r="R36" i="37"/>
  <c r="Q36" i="37"/>
  <c r="P36" i="37"/>
  <c r="O36" i="37"/>
  <c r="N36" i="37"/>
  <c r="J36" i="37"/>
  <c r="I36" i="37"/>
  <c r="H36" i="37"/>
  <c r="G36" i="37"/>
  <c r="F36" i="37"/>
  <c r="E36" i="37"/>
  <c r="AI35" i="37"/>
  <c r="AK35" i="37" s="1"/>
  <c r="AH35" i="37"/>
  <c r="AG35" i="37"/>
  <c r="S35" i="37"/>
  <c r="R35" i="37"/>
  <c r="Q35" i="37"/>
  <c r="P35" i="37"/>
  <c r="O35" i="37"/>
  <c r="N35" i="37"/>
  <c r="J35" i="37"/>
  <c r="I35" i="37"/>
  <c r="H35" i="37"/>
  <c r="G35" i="37"/>
  <c r="F35" i="37"/>
  <c r="E35" i="37"/>
  <c r="AI34" i="37"/>
  <c r="AH34" i="37"/>
  <c r="AG34" i="37"/>
  <c r="S34" i="37"/>
  <c r="R34" i="37"/>
  <c r="Q34" i="37"/>
  <c r="P34" i="37"/>
  <c r="O34" i="37"/>
  <c r="N34" i="37"/>
  <c r="J34" i="37"/>
  <c r="I34" i="37"/>
  <c r="H34" i="37"/>
  <c r="G34" i="37"/>
  <c r="F34" i="37"/>
  <c r="E34" i="37"/>
  <c r="AI33" i="37"/>
  <c r="AH33" i="37"/>
  <c r="AG33" i="37"/>
  <c r="S33" i="37"/>
  <c r="R33" i="37"/>
  <c r="Q33" i="37"/>
  <c r="P33" i="37"/>
  <c r="O33" i="37"/>
  <c r="N33" i="37"/>
  <c r="J33" i="37"/>
  <c r="I33" i="37"/>
  <c r="H33" i="37"/>
  <c r="G33" i="37"/>
  <c r="F33" i="37"/>
  <c r="E33" i="37"/>
  <c r="AI32" i="37"/>
  <c r="AH32" i="37"/>
  <c r="AG32" i="37"/>
  <c r="S32" i="37"/>
  <c r="R32" i="37"/>
  <c r="Q32" i="37"/>
  <c r="P32" i="37"/>
  <c r="O32" i="37"/>
  <c r="N32" i="37"/>
  <c r="J32" i="37"/>
  <c r="I32" i="37"/>
  <c r="H32" i="37"/>
  <c r="G32" i="37"/>
  <c r="F32" i="37"/>
  <c r="E32" i="37"/>
  <c r="AI31" i="37"/>
  <c r="AH31" i="37"/>
  <c r="AG31" i="37"/>
  <c r="S31" i="37"/>
  <c r="R31" i="37"/>
  <c r="Q31" i="37"/>
  <c r="P31" i="37"/>
  <c r="O31" i="37"/>
  <c r="N31" i="37"/>
  <c r="J31" i="37"/>
  <c r="I31" i="37"/>
  <c r="H31" i="37"/>
  <c r="G31" i="37"/>
  <c r="F31" i="37"/>
  <c r="E31" i="37"/>
  <c r="AI30" i="37"/>
  <c r="AH30" i="37"/>
  <c r="AG30" i="37"/>
  <c r="S30" i="37"/>
  <c r="R30" i="37"/>
  <c r="Q30" i="37"/>
  <c r="P30" i="37"/>
  <c r="O30" i="37"/>
  <c r="N30" i="37"/>
  <c r="J30" i="37"/>
  <c r="I30" i="37"/>
  <c r="H30" i="37"/>
  <c r="G30" i="37"/>
  <c r="F30" i="37"/>
  <c r="E30" i="37"/>
  <c r="AI29" i="37"/>
  <c r="AH29" i="37"/>
  <c r="AG29" i="37"/>
  <c r="S29" i="37"/>
  <c r="R29" i="37"/>
  <c r="Q29" i="37"/>
  <c r="P29" i="37"/>
  <c r="O29" i="37"/>
  <c r="N29" i="37"/>
  <c r="J29" i="37"/>
  <c r="I29" i="37"/>
  <c r="H29" i="37"/>
  <c r="G29" i="37"/>
  <c r="F29" i="37"/>
  <c r="E29" i="37"/>
  <c r="AI28" i="37"/>
  <c r="AH28" i="37"/>
  <c r="AG28" i="37"/>
  <c r="S28" i="37"/>
  <c r="R28" i="37"/>
  <c r="Q28" i="37"/>
  <c r="P28" i="37"/>
  <c r="O28" i="37"/>
  <c r="N28" i="37"/>
  <c r="J28" i="37"/>
  <c r="I28" i="37"/>
  <c r="H28" i="37"/>
  <c r="G28" i="37"/>
  <c r="F28" i="37"/>
  <c r="E28" i="37"/>
  <c r="AI27" i="37"/>
  <c r="AH27" i="37"/>
  <c r="AG27" i="37"/>
  <c r="S27" i="37"/>
  <c r="R27" i="37"/>
  <c r="Q27" i="37"/>
  <c r="P27" i="37"/>
  <c r="O27" i="37"/>
  <c r="N27" i="37"/>
  <c r="J27" i="37"/>
  <c r="I27" i="37"/>
  <c r="H27" i="37"/>
  <c r="G27" i="37"/>
  <c r="F27" i="37"/>
  <c r="E27" i="37"/>
  <c r="AI26" i="37"/>
  <c r="AH26" i="37"/>
  <c r="AG26" i="37"/>
  <c r="S26" i="37"/>
  <c r="R26" i="37"/>
  <c r="Q26" i="37"/>
  <c r="P26" i="37"/>
  <c r="O26" i="37"/>
  <c r="N26" i="37"/>
  <c r="J26" i="37"/>
  <c r="I26" i="37"/>
  <c r="H26" i="37"/>
  <c r="G26" i="37"/>
  <c r="F26" i="37"/>
  <c r="E26" i="37"/>
  <c r="AI25" i="37"/>
  <c r="AH25" i="37"/>
  <c r="AG25" i="37"/>
  <c r="S25" i="37"/>
  <c r="R25" i="37"/>
  <c r="Q25" i="37"/>
  <c r="P25" i="37"/>
  <c r="O25" i="37"/>
  <c r="N25" i="37"/>
  <c r="J25" i="37"/>
  <c r="I25" i="37"/>
  <c r="H25" i="37"/>
  <c r="G25" i="37"/>
  <c r="F25" i="37"/>
  <c r="E25" i="37"/>
  <c r="AI24" i="37"/>
  <c r="AH24" i="37"/>
  <c r="AG24" i="37"/>
  <c r="S24" i="37"/>
  <c r="R24" i="37"/>
  <c r="Q24" i="37"/>
  <c r="P24" i="37"/>
  <c r="O24" i="37"/>
  <c r="N24" i="37"/>
  <c r="J24" i="37"/>
  <c r="I24" i="37"/>
  <c r="H24" i="37"/>
  <c r="G24" i="37"/>
  <c r="F24" i="37"/>
  <c r="E24" i="37"/>
  <c r="AI23" i="37"/>
  <c r="AH23" i="37"/>
  <c r="AG23" i="37"/>
  <c r="S23" i="37"/>
  <c r="R23" i="37"/>
  <c r="Q23" i="37"/>
  <c r="P23" i="37"/>
  <c r="O23" i="37"/>
  <c r="N23" i="37"/>
  <c r="J23" i="37"/>
  <c r="I23" i="37"/>
  <c r="H23" i="37"/>
  <c r="G23" i="37"/>
  <c r="F23" i="37"/>
  <c r="E23" i="37"/>
  <c r="AI22" i="37"/>
  <c r="AH22" i="37"/>
  <c r="AG22" i="37"/>
  <c r="S22" i="37"/>
  <c r="R22" i="37"/>
  <c r="Q22" i="37"/>
  <c r="P22" i="37"/>
  <c r="O22" i="37"/>
  <c r="N22" i="37"/>
  <c r="J22" i="37"/>
  <c r="I22" i="37"/>
  <c r="H22" i="37"/>
  <c r="G22" i="37"/>
  <c r="F22" i="37"/>
  <c r="E22" i="37"/>
  <c r="AI21" i="37"/>
  <c r="AH21" i="37"/>
  <c r="AG21" i="37"/>
  <c r="S21" i="37"/>
  <c r="R21" i="37"/>
  <c r="Q21" i="37"/>
  <c r="P21" i="37"/>
  <c r="O21" i="37"/>
  <c r="N21" i="37"/>
  <c r="J21" i="37"/>
  <c r="I21" i="37"/>
  <c r="H21" i="37"/>
  <c r="G21" i="37"/>
  <c r="F21" i="37"/>
  <c r="E21" i="37"/>
  <c r="AI20" i="37"/>
  <c r="AH20" i="37"/>
  <c r="AG20" i="37"/>
  <c r="S20" i="37"/>
  <c r="R20" i="37"/>
  <c r="Q20" i="37"/>
  <c r="P20" i="37"/>
  <c r="O20" i="37"/>
  <c r="N20" i="37"/>
  <c r="J20" i="37"/>
  <c r="I20" i="37"/>
  <c r="H20" i="37"/>
  <c r="G20" i="37"/>
  <c r="F20" i="37"/>
  <c r="E20" i="37"/>
  <c r="AI19" i="37"/>
  <c r="AH19" i="37"/>
  <c r="AG19" i="37"/>
  <c r="S19" i="37"/>
  <c r="R19" i="37"/>
  <c r="Q19" i="37"/>
  <c r="P19" i="37"/>
  <c r="O19" i="37"/>
  <c r="N19" i="37"/>
  <c r="J19" i="37"/>
  <c r="I19" i="37"/>
  <c r="H19" i="37"/>
  <c r="G19" i="37"/>
  <c r="F19" i="37"/>
  <c r="E19" i="37"/>
  <c r="AI18" i="37"/>
  <c r="AH18" i="37"/>
  <c r="AG18" i="37"/>
  <c r="S18" i="37"/>
  <c r="R18" i="37"/>
  <c r="Q18" i="37"/>
  <c r="P18" i="37"/>
  <c r="O18" i="37"/>
  <c r="N18" i="37"/>
  <c r="J18" i="37"/>
  <c r="I18" i="37"/>
  <c r="H18" i="37"/>
  <c r="G18" i="37"/>
  <c r="F18" i="37"/>
  <c r="E18" i="37"/>
  <c r="AI17" i="37"/>
  <c r="AH17" i="37"/>
  <c r="AG17" i="37"/>
  <c r="S17" i="37"/>
  <c r="R17" i="37"/>
  <c r="Q17" i="37"/>
  <c r="P17" i="37"/>
  <c r="O17" i="37"/>
  <c r="N17" i="37"/>
  <c r="J17" i="37"/>
  <c r="I17" i="37"/>
  <c r="H17" i="37"/>
  <c r="G17" i="37"/>
  <c r="F17" i="37"/>
  <c r="E17" i="37"/>
  <c r="AI16" i="37"/>
  <c r="AH16" i="37"/>
  <c r="AG16" i="37"/>
  <c r="S16" i="37"/>
  <c r="R16" i="37"/>
  <c r="Q16" i="37"/>
  <c r="P16" i="37"/>
  <c r="O16" i="37"/>
  <c r="N16" i="37"/>
  <c r="J16" i="37"/>
  <c r="I16" i="37"/>
  <c r="H16" i="37"/>
  <c r="G16" i="37"/>
  <c r="F16" i="37"/>
  <c r="E16" i="37"/>
  <c r="AI15" i="37"/>
  <c r="AH15" i="37"/>
  <c r="AG15" i="37"/>
  <c r="S15" i="37"/>
  <c r="R15" i="37"/>
  <c r="Q15" i="37"/>
  <c r="P15" i="37"/>
  <c r="O15" i="37"/>
  <c r="N15" i="37"/>
  <c r="J15" i="37"/>
  <c r="I15" i="37"/>
  <c r="H15" i="37"/>
  <c r="G15" i="37"/>
  <c r="F15" i="37"/>
  <c r="E15" i="37"/>
  <c r="AI14" i="37"/>
  <c r="AH14" i="37"/>
  <c r="AG14" i="37"/>
  <c r="S14" i="37"/>
  <c r="R14" i="37"/>
  <c r="Q14" i="37"/>
  <c r="P14" i="37"/>
  <c r="O14" i="37"/>
  <c r="N14" i="37"/>
  <c r="J14" i="37"/>
  <c r="I14" i="37"/>
  <c r="H14" i="37"/>
  <c r="G14" i="37"/>
  <c r="F14" i="37"/>
  <c r="E14" i="37"/>
  <c r="AI13" i="37"/>
  <c r="AH13" i="37"/>
  <c r="AG13" i="37"/>
  <c r="S13" i="37"/>
  <c r="R13" i="37"/>
  <c r="Q13" i="37"/>
  <c r="P13" i="37"/>
  <c r="O13" i="37"/>
  <c r="N13" i="37"/>
  <c r="J13" i="37"/>
  <c r="I13" i="37"/>
  <c r="H13" i="37"/>
  <c r="G13" i="37"/>
  <c r="F13" i="37"/>
  <c r="E13" i="37"/>
  <c r="AI12" i="37"/>
  <c r="AH12" i="37"/>
  <c r="AG12" i="37"/>
  <c r="P12" i="37"/>
  <c r="O12" i="37"/>
  <c r="N12" i="37"/>
  <c r="G12" i="37"/>
  <c r="F12" i="37"/>
  <c r="E12" i="37"/>
  <c r="AI11" i="37"/>
  <c r="AH11" i="37"/>
  <c r="AG11" i="37"/>
  <c r="P11" i="37"/>
  <c r="O11" i="37"/>
  <c r="N11" i="37"/>
  <c r="G11" i="37"/>
  <c r="F11" i="37"/>
  <c r="E11" i="37"/>
  <c r="AI10" i="37"/>
  <c r="AH10" i="37"/>
  <c r="AG10" i="37"/>
  <c r="P10" i="37"/>
  <c r="O10" i="37"/>
  <c r="N10" i="37"/>
  <c r="G10" i="37"/>
  <c r="F10" i="37"/>
  <c r="E10" i="37"/>
  <c r="AI9" i="37"/>
  <c r="AH9" i="37"/>
  <c r="AG9" i="37"/>
  <c r="P9" i="37"/>
  <c r="O9" i="37"/>
  <c r="N9" i="37"/>
  <c r="G9" i="37"/>
  <c r="F9" i="37"/>
  <c r="E9" i="37"/>
  <c r="AI8" i="37"/>
  <c r="AH8" i="37"/>
  <c r="AG8" i="37"/>
  <c r="P8" i="37"/>
  <c r="O8" i="37"/>
  <c r="N8" i="37"/>
  <c r="G8" i="37"/>
  <c r="F8" i="37"/>
  <c r="E8" i="37"/>
  <c r="AI7" i="37"/>
  <c r="AH7" i="37"/>
  <c r="AG7" i="37"/>
  <c r="P7" i="37"/>
  <c r="O7" i="37"/>
  <c r="N7" i="37"/>
  <c r="G7" i="37"/>
  <c r="F7" i="37"/>
  <c r="E7" i="37"/>
  <c r="A7" i="37"/>
  <c r="A8" i="37" s="1"/>
  <c r="A9" i="37" s="1"/>
  <c r="A10" i="37" s="1"/>
  <c r="A11" i="37" s="1"/>
  <c r="A12" i="37" s="1"/>
  <c r="A13" i="37" s="1"/>
  <c r="A14" i="37" s="1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26" i="37" s="1"/>
  <c r="A27" i="37" s="1"/>
  <c r="A28" i="37" s="1"/>
  <c r="A29" i="37" s="1"/>
  <c r="A30" i="37" s="1"/>
  <c r="A31" i="37" s="1"/>
  <c r="A32" i="37" s="1"/>
  <c r="A33" i="37" s="1"/>
  <c r="A34" i="37" s="1"/>
  <c r="A35" i="37" s="1"/>
  <c r="A36" i="37" s="1"/>
  <c r="AI6" i="37"/>
  <c r="AH6" i="37"/>
  <c r="AG6" i="37"/>
  <c r="P6" i="37"/>
  <c r="O6" i="37"/>
  <c r="N6" i="37"/>
  <c r="G6" i="37"/>
  <c r="F6" i="37"/>
  <c r="E6" i="37"/>
  <c r="S12" i="36"/>
  <c r="R12" i="36"/>
  <c r="Q12" i="36"/>
  <c r="S11" i="36"/>
  <c r="R11" i="36"/>
  <c r="Q11" i="36"/>
  <c r="S10" i="36"/>
  <c r="R10" i="36"/>
  <c r="Q10" i="36"/>
  <c r="S9" i="36"/>
  <c r="R9" i="36"/>
  <c r="Q9" i="36"/>
  <c r="S8" i="36"/>
  <c r="R8" i="36"/>
  <c r="Q8" i="36"/>
  <c r="S7" i="36"/>
  <c r="R7" i="36"/>
  <c r="Q7" i="36"/>
  <c r="S6" i="36"/>
  <c r="R6" i="36"/>
  <c r="Q6" i="36"/>
  <c r="J12" i="36"/>
  <c r="I12" i="36"/>
  <c r="H12" i="36"/>
  <c r="J11" i="36"/>
  <c r="I11" i="36"/>
  <c r="H11" i="36"/>
  <c r="J10" i="36"/>
  <c r="I10" i="36"/>
  <c r="H10" i="36"/>
  <c r="J9" i="36"/>
  <c r="I9" i="36"/>
  <c r="H9" i="36"/>
  <c r="J8" i="36"/>
  <c r="I8" i="36"/>
  <c r="H8" i="36"/>
  <c r="J7" i="36"/>
  <c r="I7" i="36"/>
  <c r="H7" i="36"/>
  <c r="J6" i="36"/>
  <c r="I6" i="36"/>
  <c r="H6" i="36"/>
  <c r="AG37" i="36"/>
  <c r="AM37" i="36" s="1"/>
  <c r="M37" i="36"/>
  <c r="S37" i="36" s="1"/>
  <c r="L37" i="36"/>
  <c r="R37" i="36" s="1"/>
  <c r="D37" i="36"/>
  <c r="J37" i="36" s="1"/>
  <c r="C37" i="36"/>
  <c r="I37" i="36" s="1"/>
  <c r="AI36" i="36"/>
  <c r="AH36" i="36"/>
  <c r="AG36" i="36"/>
  <c r="S36" i="36"/>
  <c r="R36" i="36"/>
  <c r="Q36" i="36"/>
  <c r="P36" i="36"/>
  <c r="O36" i="36"/>
  <c r="N36" i="36"/>
  <c r="J36" i="36"/>
  <c r="I36" i="36"/>
  <c r="H36" i="36"/>
  <c r="G36" i="36"/>
  <c r="F36" i="36"/>
  <c r="E36" i="36"/>
  <c r="AI35" i="36"/>
  <c r="AH35" i="36"/>
  <c r="AG35" i="36"/>
  <c r="S35" i="36"/>
  <c r="R35" i="36"/>
  <c r="Q35" i="36"/>
  <c r="P35" i="36"/>
  <c r="O35" i="36"/>
  <c r="N35" i="36"/>
  <c r="J35" i="36"/>
  <c r="I35" i="36"/>
  <c r="H35" i="36"/>
  <c r="G35" i="36"/>
  <c r="F35" i="36"/>
  <c r="E35" i="36"/>
  <c r="AI34" i="36"/>
  <c r="AH34" i="36"/>
  <c r="AG34" i="36"/>
  <c r="S34" i="36"/>
  <c r="R34" i="36"/>
  <c r="Q34" i="36"/>
  <c r="P34" i="36"/>
  <c r="O34" i="36"/>
  <c r="N34" i="36"/>
  <c r="J34" i="36"/>
  <c r="I34" i="36"/>
  <c r="H34" i="36"/>
  <c r="G34" i="36"/>
  <c r="F34" i="36"/>
  <c r="E34" i="36"/>
  <c r="AI33" i="36"/>
  <c r="AH33" i="36"/>
  <c r="AG33" i="36"/>
  <c r="S33" i="36"/>
  <c r="R33" i="36"/>
  <c r="Q33" i="36"/>
  <c r="P33" i="36"/>
  <c r="O33" i="36"/>
  <c r="N33" i="36"/>
  <c r="J33" i="36"/>
  <c r="I33" i="36"/>
  <c r="H33" i="36"/>
  <c r="G33" i="36"/>
  <c r="F33" i="36"/>
  <c r="E33" i="36"/>
  <c r="AI32" i="36"/>
  <c r="AH32" i="36"/>
  <c r="AG32" i="36"/>
  <c r="S32" i="36"/>
  <c r="R32" i="36"/>
  <c r="Q32" i="36"/>
  <c r="P32" i="36"/>
  <c r="O32" i="36"/>
  <c r="N32" i="36"/>
  <c r="J32" i="36"/>
  <c r="I32" i="36"/>
  <c r="H32" i="36"/>
  <c r="G32" i="36"/>
  <c r="F32" i="36"/>
  <c r="E32" i="36"/>
  <c r="AI31" i="36"/>
  <c r="AH31" i="36"/>
  <c r="AG31" i="36"/>
  <c r="S31" i="36"/>
  <c r="R31" i="36"/>
  <c r="Q31" i="36"/>
  <c r="P31" i="36"/>
  <c r="O31" i="36"/>
  <c r="N31" i="36"/>
  <c r="J31" i="36"/>
  <c r="I31" i="36"/>
  <c r="H31" i="36"/>
  <c r="G31" i="36"/>
  <c r="F31" i="36"/>
  <c r="E31" i="36"/>
  <c r="AI30" i="36"/>
  <c r="AH30" i="36"/>
  <c r="AG30" i="36"/>
  <c r="S30" i="36"/>
  <c r="R30" i="36"/>
  <c r="Q30" i="36"/>
  <c r="P30" i="36"/>
  <c r="O30" i="36"/>
  <c r="N30" i="36"/>
  <c r="J30" i="36"/>
  <c r="I30" i="36"/>
  <c r="H30" i="36"/>
  <c r="G30" i="36"/>
  <c r="F30" i="36"/>
  <c r="E30" i="36"/>
  <c r="AI29" i="36"/>
  <c r="AH29" i="36"/>
  <c r="AG29" i="36"/>
  <c r="S29" i="36"/>
  <c r="R29" i="36"/>
  <c r="Q29" i="36"/>
  <c r="P29" i="36"/>
  <c r="O29" i="36"/>
  <c r="N29" i="36"/>
  <c r="J29" i="36"/>
  <c r="I29" i="36"/>
  <c r="H29" i="36"/>
  <c r="G29" i="36"/>
  <c r="F29" i="36"/>
  <c r="E29" i="36"/>
  <c r="AI28" i="36"/>
  <c r="AH28" i="36"/>
  <c r="AG28" i="36"/>
  <c r="S28" i="36"/>
  <c r="R28" i="36"/>
  <c r="Q28" i="36"/>
  <c r="P28" i="36"/>
  <c r="O28" i="36"/>
  <c r="N28" i="36"/>
  <c r="J28" i="36"/>
  <c r="I28" i="36"/>
  <c r="H28" i="36"/>
  <c r="G28" i="36"/>
  <c r="F28" i="36"/>
  <c r="E28" i="36"/>
  <c r="AI27" i="36"/>
  <c r="AH27" i="36"/>
  <c r="AG27" i="36"/>
  <c r="S27" i="36"/>
  <c r="R27" i="36"/>
  <c r="Q27" i="36"/>
  <c r="P27" i="36"/>
  <c r="O27" i="36"/>
  <c r="N27" i="36"/>
  <c r="J27" i="36"/>
  <c r="I27" i="36"/>
  <c r="H27" i="36"/>
  <c r="G27" i="36"/>
  <c r="F27" i="36"/>
  <c r="E27" i="36"/>
  <c r="AI26" i="36"/>
  <c r="AH26" i="36"/>
  <c r="AG26" i="36"/>
  <c r="S26" i="36"/>
  <c r="R26" i="36"/>
  <c r="Q26" i="36"/>
  <c r="P26" i="36"/>
  <c r="O26" i="36"/>
  <c r="N26" i="36"/>
  <c r="J26" i="36"/>
  <c r="I26" i="36"/>
  <c r="H26" i="36"/>
  <c r="G26" i="36"/>
  <c r="F26" i="36"/>
  <c r="E26" i="36"/>
  <c r="AI25" i="36"/>
  <c r="AH25" i="36"/>
  <c r="AG25" i="36"/>
  <c r="S25" i="36"/>
  <c r="R25" i="36"/>
  <c r="Q25" i="36"/>
  <c r="P25" i="36"/>
  <c r="O25" i="36"/>
  <c r="N25" i="36"/>
  <c r="J25" i="36"/>
  <c r="I25" i="36"/>
  <c r="H25" i="36"/>
  <c r="G25" i="36"/>
  <c r="F25" i="36"/>
  <c r="E25" i="36"/>
  <c r="AI24" i="36"/>
  <c r="AH24" i="36"/>
  <c r="AG24" i="36"/>
  <c r="S24" i="36"/>
  <c r="R24" i="36"/>
  <c r="Q24" i="36"/>
  <c r="P24" i="36"/>
  <c r="O24" i="36"/>
  <c r="N24" i="36"/>
  <c r="J24" i="36"/>
  <c r="I24" i="36"/>
  <c r="H24" i="36"/>
  <c r="G24" i="36"/>
  <c r="F24" i="36"/>
  <c r="E24" i="36"/>
  <c r="AI23" i="36"/>
  <c r="AH23" i="36"/>
  <c r="AG23" i="36"/>
  <c r="S23" i="36"/>
  <c r="R23" i="36"/>
  <c r="Q23" i="36"/>
  <c r="P23" i="36"/>
  <c r="O23" i="36"/>
  <c r="N23" i="36"/>
  <c r="J23" i="36"/>
  <c r="I23" i="36"/>
  <c r="H23" i="36"/>
  <c r="G23" i="36"/>
  <c r="F23" i="36"/>
  <c r="E23" i="36"/>
  <c r="AI22" i="36"/>
  <c r="AH22" i="36"/>
  <c r="AG22" i="36"/>
  <c r="S22" i="36"/>
  <c r="R22" i="36"/>
  <c r="Q22" i="36"/>
  <c r="P22" i="36"/>
  <c r="O22" i="36"/>
  <c r="N22" i="36"/>
  <c r="J22" i="36"/>
  <c r="I22" i="36"/>
  <c r="H22" i="36"/>
  <c r="G22" i="36"/>
  <c r="F22" i="36"/>
  <c r="E22" i="36"/>
  <c r="AI21" i="36"/>
  <c r="AH21" i="36"/>
  <c r="AG21" i="36"/>
  <c r="S21" i="36"/>
  <c r="R21" i="36"/>
  <c r="Q21" i="36"/>
  <c r="P21" i="36"/>
  <c r="O21" i="36"/>
  <c r="N21" i="36"/>
  <c r="J21" i="36"/>
  <c r="I21" i="36"/>
  <c r="H21" i="36"/>
  <c r="G21" i="36"/>
  <c r="F21" i="36"/>
  <c r="E21" i="36"/>
  <c r="AI20" i="36"/>
  <c r="AH20" i="36"/>
  <c r="AG20" i="36"/>
  <c r="S20" i="36"/>
  <c r="R20" i="36"/>
  <c r="Q20" i="36"/>
  <c r="P20" i="36"/>
  <c r="O20" i="36"/>
  <c r="N20" i="36"/>
  <c r="J20" i="36"/>
  <c r="I20" i="36"/>
  <c r="H20" i="36"/>
  <c r="G20" i="36"/>
  <c r="F20" i="36"/>
  <c r="E20" i="36"/>
  <c r="AI19" i="36"/>
  <c r="AH19" i="36"/>
  <c r="AG19" i="36"/>
  <c r="S19" i="36"/>
  <c r="R19" i="36"/>
  <c r="Q19" i="36"/>
  <c r="P19" i="36"/>
  <c r="O19" i="36"/>
  <c r="N19" i="36"/>
  <c r="J19" i="36"/>
  <c r="I19" i="36"/>
  <c r="H19" i="36"/>
  <c r="G19" i="36"/>
  <c r="F19" i="36"/>
  <c r="E19" i="36"/>
  <c r="AI18" i="36"/>
  <c r="AH18" i="36"/>
  <c r="AG18" i="36"/>
  <c r="S18" i="36"/>
  <c r="R18" i="36"/>
  <c r="Q18" i="36"/>
  <c r="P18" i="36"/>
  <c r="O18" i="36"/>
  <c r="N18" i="36"/>
  <c r="J18" i="36"/>
  <c r="I18" i="36"/>
  <c r="H18" i="36"/>
  <c r="G18" i="36"/>
  <c r="F18" i="36"/>
  <c r="E18" i="36"/>
  <c r="AI17" i="36"/>
  <c r="AH17" i="36"/>
  <c r="AG17" i="36"/>
  <c r="S17" i="36"/>
  <c r="R17" i="36"/>
  <c r="Q17" i="36"/>
  <c r="P17" i="36"/>
  <c r="O17" i="36"/>
  <c r="N17" i="36"/>
  <c r="J17" i="36"/>
  <c r="I17" i="36"/>
  <c r="H17" i="36"/>
  <c r="G17" i="36"/>
  <c r="F17" i="36"/>
  <c r="E17" i="36"/>
  <c r="AI16" i="36"/>
  <c r="AH16" i="36"/>
  <c r="AG16" i="36"/>
  <c r="S16" i="36"/>
  <c r="R16" i="36"/>
  <c r="Q16" i="36"/>
  <c r="P16" i="36"/>
  <c r="O16" i="36"/>
  <c r="N16" i="36"/>
  <c r="J16" i="36"/>
  <c r="I16" i="36"/>
  <c r="H16" i="36"/>
  <c r="G16" i="36"/>
  <c r="F16" i="36"/>
  <c r="E16" i="36"/>
  <c r="AI15" i="36"/>
  <c r="AH15" i="36"/>
  <c r="AG15" i="36"/>
  <c r="S15" i="36"/>
  <c r="R15" i="36"/>
  <c r="Q15" i="36"/>
  <c r="P15" i="36"/>
  <c r="O15" i="36"/>
  <c r="N15" i="36"/>
  <c r="J15" i="36"/>
  <c r="I15" i="36"/>
  <c r="H15" i="36"/>
  <c r="G15" i="36"/>
  <c r="F15" i="36"/>
  <c r="E15" i="36"/>
  <c r="AI14" i="36"/>
  <c r="AH14" i="36"/>
  <c r="AG14" i="36"/>
  <c r="S14" i="36"/>
  <c r="R14" i="36"/>
  <c r="Q14" i="36"/>
  <c r="P14" i="36"/>
  <c r="O14" i="36"/>
  <c r="N14" i="36"/>
  <c r="J14" i="36"/>
  <c r="I14" i="36"/>
  <c r="H14" i="36"/>
  <c r="G14" i="36"/>
  <c r="F14" i="36"/>
  <c r="E14" i="36"/>
  <c r="AI13" i="36"/>
  <c r="AH13" i="36"/>
  <c r="AG13" i="36"/>
  <c r="S13" i="36"/>
  <c r="R13" i="36"/>
  <c r="Q13" i="36"/>
  <c r="P13" i="36"/>
  <c r="O13" i="36"/>
  <c r="N13" i="36"/>
  <c r="J13" i="36"/>
  <c r="I13" i="36"/>
  <c r="H13" i="36"/>
  <c r="G13" i="36"/>
  <c r="F13" i="36"/>
  <c r="E13" i="36"/>
  <c r="AI12" i="36"/>
  <c r="AH12" i="36"/>
  <c r="AG12" i="36"/>
  <c r="P12" i="36"/>
  <c r="O12" i="36"/>
  <c r="N12" i="36"/>
  <c r="G12" i="36"/>
  <c r="F12" i="36"/>
  <c r="E12" i="36"/>
  <c r="AI11" i="36"/>
  <c r="AH11" i="36"/>
  <c r="AG11" i="36"/>
  <c r="P11" i="36"/>
  <c r="O11" i="36"/>
  <c r="N11" i="36"/>
  <c r="G11" i="36"/>
  <c r="F11" i="36"/>
  <c r="E11" i="36"/>
  <c r="AI10" i="36"/>
  <c r="AH10" i="36"/>
  <c r="AG10" i="36"/>
  <c r="P10" i="36"/>
  <c r="O10" i="36"/>
  <c r="N10" i="36"/>
  <c r="G10" i="36"/>
  <c r="F10" i="36"/>
  <c r="E10" i="36"/>
  <c r="AI9" i="36"/>
  <c r="AH9" i="36"/>
  <c r="AG9" i="36"/>
  <c r="P9" i="36"/>
  <c r="O9" i="36"/>
  <c r="N9" i="36"/>
  <c r="G9" i="36"/>
  <c r="F9" i="36"/>
  <c r="E9" i="36"/>
  <c r="AI8" i="36"/>
  <c r="AH8" i="36"/>
  <c r="AG8" i="36"/>
  <c r="P8" i="36"/>
  <c r="O8" i="36"/>
  <c r="N8" i="36"/>
  <c r="G8" i="36"/>
  <c r="F8" i="36"/>
  <c r="E8" i="36"/>
  <c r="A8" i="36"/>
  <c r="A9" i="36" s="1"/>
  <c r="A10" i="36" s="1"/>
  <c r="A11" i="36" s="1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I7" i="36"/>
  <c r="AH7" i="36"/>
  <c r="AG7" i="36"/>
  <c r="P7" i="36"/>
  <c r="O7" i="36"/>
  <c r="N7" i="36"/>
  <c r="G7" i="36"/>
  <c r="F7" i="36"/>
  <c r="E7" i="36"/>
  <c r="A7" i="36"/>
  <c r="AI6" i="36"/>
  <c r="AH6" i="36"/>
  <c r="AG6" i="36"/>
  <c r="P6" i="36"/>
  <c r="O6" i="36"/>
  <c r="N6" i="36"/>
  <c r="G6" i="36"/>
  <c r="F6" i="36"/>
  <c r="E6" i="36"/>
  <c r="S12" i="35"/>
  <c r="R12" i="35"/>
  <c r="Q12" i="35"/>
  <c r="S11" i="35"/>
  <c r="R11" i="35"/>
  <c r="Q11" i="35"/>
  <c r="S10" i="35"/>
  <c r="R10" i="35"/>
  <c r="Q10" i="35"/>
  <c r="S9" i="35"/>
  <c r="R9" i="35"/>
  <c r="Q9" i="35"/>
  <c r="S8" i="35"/>
  <c r="R8" i="35"/>
  <c r="Q8" i="35"/>
  <c r="S7" i="35"/>
  <c r="R7" i="35"/>
  <c r="Q7" i="35"/>
  <c r="S6" i="35"/>
  <c r="R6" i="35"/>
  <c r="Q6" i="35"/>
  <c r="J12" i="35"/>
  <c r="I12" i="35"/>
  <c r="H12" i="35"/>
  <c r="J11" i="35"/>
  <c r="I11" i="35"/>
  <c r="H11" i="35"/>
  <c r="J10" i="35"/>
  <c r="I10" i="35"/>
  <c r="H10" i="35"/>
  <c r="J9" i="35"/>
  <c r="I9" i="35"/>
  <c r="H9" i="35"/>
  <c r="J8" i="35"/>
  <c r="I8" i="35"/>
  <c r="H8" i="35"/>
  <c r="J7" i="35"/>
  <c r="I7" i="35"/>
  <c r="H7" i="35"/>
  <c r="J6" i="35"/>
  <c r="I6" i="35"/>
  <c r="H6" i="35"/>
  <c r="AG37" i="35"/>
  <c r="AM37" i="35" s="1"/>
  <c r="M37" i="35"/>
  <c r="S37" i="35" s="1"/>
  <c r="L37" i="35"/>
  <c r="R37" i="35" s="1"/>
  <c r="D37" i="35"/>
  <c r="J37" i="35" s="1"/>
  <c r="C37" i="35"/>
  <c r="I37" i="35" s="1"/>
  <c r="AI36" i="35"/>
  <c r="AH36" i="35"/>
  <c r="AG36" i="35"/>
  <c r="S36" i="35"/>
  <c r="R36" i="35"/>
  <c r="Q36" i="35"/>
  <c r="P36" i="35"/>
  <c r="O36" i="35"/>
  <c r="N36" i="35"/>
  <c r="J36" i="35"/>
  <c r="I36" i="35"/>
  <c r="H36" i="35"/>
  <c r="G36" i="35"/>
  <c r="F36" i="35"/>
  <c r="E36" i="35"/>
  <c r="AI35" i="35"/>
  <c r="AH35" i="35"/>
  <c r="AG35" i="35"/>
  <c r="S35" i="35"/>
  <c r="R35" i="35"/>
  <c r="Q35" i="35"/>
  <c r="P35" i="35"/>
  <c r="O35" i="35"/>
  <c r="N35" i="35"/>
  <c r="J35" i="35"/>
  <c r="I35" i="35"/>
  <c r="H35" i="35"/>
  <c r="G35" i="35"/>
  <c r="F35" i="35"/>
  <c r="E35" i="35"/>
  <c r="AI34" i="35"/>
  <c r="AH34" i="35"/>
  <c r="AG34" i="35"/>
  <c r="S34" i="35"/>
  <c r="R34" i="35"/>
  <c r="Q34" i="35"/>
  <c r="P34" i="35"/>
  <c r="O34" i="35"/>
  <c r="N34" i="35"/>
  <c r="J34" i="35"/>
  <c r="I34" i="35"/>
  <c r="H34" i="35"/>
  <c r="G34" i="35"/>
  <c r="F34" i="35"/>
  <c r="E34" i="35"/>
  <c r="AI33" i="35"/>
  <c r="AH33" i="35"/>
  <c r="AG33" i="35"/>
  <c r="S33" i="35"/>
  <c r="R33" i="35"/>
  <c r="Q33" i="35"/>
  <c r="P33" i="35"/>
  <c r="O33" i="35"/>
  <c r="N33" i="35"/>
  <c r="J33" i="35"/>
  <c r="I33" i="35"/>
  <c r="H33" i="35"/>
  <c r="G33" i="35"/>
  <c r="F33" i="35"/>
  <c r="E33" i="35"/>
  <c r="AI32" i="35"/>
  <c r="AH32" i="35"/>
  <c r="AG32" i="35"/>
  <c r="S32" i="35"/>
  <c r="R32" i="35"/>
  <c r="Q32" i="35"/>
  <c r="P32" i="35"/>
  <c r="O32" i="35"/>
  <c r="N32" i="35"/>
  <c r="J32" i="35"/>
  <c r="I32" i="35"/>
  <c r="H32" i="35"/>
  <c r="G32" i="35"/>
  <c r="F32" i="35"/>
  <c r="E32" i="35"/>
  <c r="AI31" i="35"/>
  <c r="AH31" i="35"/>
  <c r="AG31" i="35"/>
  <c r="S31" i="35"/>
  <c r="R31" i="35"/>
  <c r="Q31" i="35"/>
  <c r="P31" i="35"/>
  <c r="O31" i="35"/>
  <c r="N31" i="35"/>
  <c r="J31" i="35"/>
  <c r="I31" i="35"/>
  <c r="H31" i="35"/>
  <c r="G31" i="35"/>
  <c r="F31" i="35"/>
  <c r="E31" i="35"/>
  <c r="AI30" i="35"/>
  <c r="AH30" i="35"/>
  <c r="AG30" i="35"/>
  <c r="S30" i="35"/>
  <c r="R30" i="35"/>
  <c r="Q30" i="35"/>
  <c r="P30" i="35"/>
  <c r="O30" i="35"/>
  <c r="N30" i="35"/>
  <c r="J30" i="35"/>
  <c r="I30" i="35"/>
  <c r="H30" i="35"/>
  <c r="G30" i="35"/>
  <c r="F30" i="35"/>
  <c r="E30" i="35"/>
  <c r="AI29" i="35"/>
  <c r="AH29" i="35"/>
  <c r="AG29" i="35"/>
  <c r="S29" i="35"/>
  <c r="R29" i="35"/>
  <c r="Q29" i="35"/>
  <c r="P29" i="35"/>
  <c r="O29" i="35"/>
  <c r="N29" i="35"/>
  <c r="J29" i="35"/>
  <c r="I29" i="35"/>
  <c r="H29" i="35"/>
  <c r="G29" i="35"/>
  <c r="F29" i="35"/>
  <c r="E29" i="35"/>
  <c r="AI28" i="35"/>
  <c r="AH28" i="35"/>
  <c r="AG28" i="35"/>
  <c r="S28" i="35"/>
  <c r="R28" i="35"/>
  <c r="Q28" i="35"/>
  <c r="P28" i="35"/>
  <c r="O28" i="35"/>
  <c r="N28" i="35"/>
  <c r="J28" i="35"/>
  <c r="I28" i="35"/>
  <c r="H28" i="35"/>
  <c r="G28" i="35"/>
  <c r="F28" i="35"/>
  <c r="E28" i="35"/>
  <c r="AI27" i="35"/>
  <c r="AH27" i="35"/>
  <c r="AG27" i="35"/>
  <c r="S27" i="35"/>
  <c r="R27" i="35"/>
  <c r="Q27" i="35"/>
  <c r="P27" i="35"/>
  <c r="O27" i="35"/>
  <c r="N27" i="35"/>
  <c r="J27" i="35"/>
  <c r="I27" i="35"/>
  <c r="H27" i="35"/>
  <c r="G27" i="35"/>
  <c r="F27" i="35"/>
  <c r="E27" i="35"/>
  <c r="AI26" i="35"/>
  <c r="AH26" i="35"/>
  <c r="AJ26" i="35" s="1"/>
  <c r="AG26" i="35"/>
  <c r="S26" i="35"/>
  <c r="R26" i="35"/>
  <c r="Q26" i="35"/>
  <c r="P26" i="35"/>
  <c r="O26" i="35"/>
  <c r="N26" i="35"/>
  <c r="J26" i="35"/>
  <c r="I26" i="35"/>
  <c r="H26" i="35"/>
  <c r="G26" i="35"/>
  <c r="F26" i="35"/>
  <c r="E26" i="35"/>
  <c r="AI25" i="35"/>
  <c r="AH25" i="35"/>
  <c r="AG25" i="35"/>
  <c r="S25" i="35"/>
  <c r="R25" i="35"/>
  <c r="Q25" i="35"/>
  <c r="P25" i="35"/>
  <c r="O25" i="35"/>
  <c r="N25" i="35"/>
  <c r="J25" i="35"/>
  <c r="I25" i="35"/>
  <c r="H25" i="35"/>
  <c r="G25" i="35"/>
  <c r="F25" i="35"/>
  <c r="E25" i="35"/>
  <c r="AI24" i="35"/>
  <c r="AH24" i="35"/>
  <c r="AG24" i="35"/>
  <c r="S24" i="35"/>
  <c r="R24" i="35"/>
  <c r="Q24" i="35"/>
  <c r="P24" i="35"/>
  <c r="O24" i="35"/>
  <c r="N24" i="35"/>
  <c r="J24" i="35"/>
  <c r="I24" i="35"/>
  <c r="H24" i="35"/>
  <c r="G24" i="35"/>
  <c r="F24" i="35"/>
  <c r="E24" i="35"/>
  <c r="AI23" i="35"/>
  <c r="AH23" i="35"/>
  <c r="AG23" i="35"/>
  <c r="S23" i="35"/>
  <c r="R23" i="35"/>
  <c r="Q23" i="35"/>
  <c r="P23" i="35"/>
  <c r="O23" i="35"/>
  <c r="N23" i="35"/>
  <c r="J23" i="35"/>
  <c r="I23" i="35"/>
  <c r="H23" i="35"/>
  <c r="G23" i="35"/>
  <c r="F23" i="35"/>
  <c r="E23" i="35"/>
  <c r="AI22" i="35"/>
  <c r="AH22" i="35"/>
  <c r="AG22" i="35"/>
  <c r="S22" i="35"/>
  <c r="R22" i="35"/>
  <c r="Q22" i="35"/>
  <c r="P22" i="35"/>
  <c r="O22" i="35"/>
  <c r="N22" i="35"/>
  <c r="J22" i="35"/>
  <c r="I22" i="35"/>
  <c r="H22" i="35"/>
  <c r="G22" i="35"/>
  <c r="F22" i="35"/>
  <c r="E22" i="35"/>
  <c r="AI21" i="35"/>
  <c r="AH21" i="35"/>
  <c r="AG21" i="35"/>
  <c r="S21" i="35"/>
  <c r="R21" i="35"/>
  <c r="Q21" i="35"/>
  <c r="P21" i="35"/>
  <c r="O21" i="35"/>
  <c r="N21" i="35"/>
  <c r="J21" i="35"/>
  <c r="I21" i="35"/>
  <c r="H21" i="35"/>
  <c r="G21" i="35"/>
  <c r="F21" i="35"/>
  <c r="E21" i="35"/>
  <c r="AI20" i="35"/>
  <c r="AH20" i="35"/>
  <c r="AG20" i="35"/>
  <c r="S20" i="35"/>
  <c r="R20" i="35"/>
  <c r="Q20" i="35"/>
  <c r="P20" i="35"/>
  <c r="O20" i="35"/>
  <c r="N20" i="35"/>
  <c r="J20" i="35"/>
  <c r="I20" i="35"/>
  <c r="H20" i="35"/>
  <c r="G20" i="35"/>
  <c r="F20" i="35"/>
  <c r="E20" i="35"/>
  <c r="AI19" i="35"/>
  <c r="AH19" i="35"/>
  <c r="AG19" i="35"/>
  <c r="S19" i="35"/>
  <c r="R19" i="35"/>
  <c r="Q19" i="35"/>
  <c r="P19" i="35"/>
  <c r="O19" i="35"/>
  <c r="N19" i="35"/>
  <c r="J19" i="35"/>
  <c r="I19" i="35"/>
  <c r="H19" i="35"/>
  <c r="G19" i="35"/>
  <c r="F19" i="35"/>
  <c r="E19" i="35"/>
  <c r="AI18" i="35"/>
  <c r="AH18" i="35"/>
  <c r="AG18" i="35"/>
  <c r="S18" i="35"/>
  <c r="R18" i="35"/>
  <c r="Q18" i="35"/>
  <c r="P18" i="35"/>
  <c r="O18" i="35"/>
  <c r="N18" i="35"/>
  <c r="J18" i="35"/>
  <c r="I18" i="35"/>
  <c r="H18" i="35"/>
  <c r="G18" i="35"/>
  <c r="F18" i="35"/>
  <c r="E18" i="35"/>
  <c r="AI17" i="35"/>
  <c r="AH17" i="35"/>
  <c r="AG17" i="35"/>
  <c r="S17" i="35"/>
  <c r="R17" i="35"/>
  <c r="Q17" i="35"/>
  <c r="P17" i="35"/>
  <c r="O17" i="35"/>
  <c r="N17" i="35"/>
  <c r="J17" i="35"/>
  <c r="I17" i="35"/>
  <c r="H17" i="35"/>
  <c r="G17" i="35"/>
  <c r="F17" i="35"/>
  <c r="E17" i="35"/>
  <c r="AI16" i="35"/>
  <c r="AH16" i="35"/>
  <c r="AG16" i="35"/>
  <c r="S16" i="35"/>
  <c r="R16" i="35"/>
  <c r="Q16" i="35"/>
  <c r="P16" i="35"/>
  <c r="O16" i="35"/>
  <c r="N16" i="35"/>
  <c r="J16" i="35"/>
  <c r="I16" i="35"/>
  <c r="H16" i="35"/>
  <c r="G16" i="35"/>
  <c r="F16" i="35"/>
  <c r="E16" i="35"/>
  <c r="AI15" i="35"/>
  <c r="AH15" i="35"/>
  <c r="AG15" i="35"/>
  <c r="S15" i="35"/>
  <c r="R15" i="35"/>
  <c r="Q15" i="35"/>
  <c r="P15" i="35"/>
  <c r="O15" i="35"/>
  <c r="N15" i="35"/>
  <c r="J15" i="35"/>
  <c r="I15" i="35"/>
  <c r="H15" i="35"/>
  <c r="G15" i="35"/>
  <c r="F15" i="35"/>
  <c r="E15" i="35"/>
  <c r="AI14" i="35"/>
  <c r="AH14" i="35"/>
  <c r="AG14" i="35"/>
  <c r="S14" i="35"/>
  <c r="R14" i="35"/>
  <c r="Q14" i="35"/>
  <c r="P14" i="35"/>
  <c r="O14" i="35"/>
  <c r="N14" i="35"/>
  <c r="J14" i="35"/>
  <c r="I14" i="35"/>
  <c r="H14" i="35"/>
  <c r="G14" i="35"/>
  <c r="F14" i="35"/>
  <c r="E14" i="35"/>
  <c r="AI13" i="35"/>
  <c r="AH13" i="35"/>
  <c r="AG13" i="35"/>
  <c r="S13" i="35"/>
  <c r="R13" i="35"/>
  <c r="Q13" i="35"/>
  <c r="P13" i="35"/>
  <c r="O13" i="35"/>
  <c r="N13" i="35"/>
  <c r="J13" i="35"/>
  <c r="I13" i="35"/>
  <c r="H13" i="35"/>
  <c r="G13" i="35"/>
  <c r="F13" i="35"/>
  <c r="E13" i="35"/>
  <c r="AI12" i="35"/>
  <c r="AH12" i="35"/>
  <c r="AG12" i="35"/>
  <c r="P12" i="35"/>
  <c r="O12" i="35"/>
  <c r="N12" i="35"/>
  <c r="G12" i="35"/>
  <c r="F12" i="35"/>
  <c r="E12" i="35"/>
  <c r="AI11" i="35"/>
  <c r="AH11" i="35"/>
  <c r="AG11" i="35"/>
  <c r="P11" i="35"/>
  <c r="O11" i="35"/>
  <c r="N11" i="35"/>
  <c r="G11" i="35"/>
  <c r="F11" i="35"/>
  <c r="E11" i="35"/>
  <c r="AI10" i="35"/>
  <c r="AH10" i="35"/>
  <c r="AG10" i="35"/>
  <c r="P10" i="35"/>
  <c r="O10" i="35"/>
  <c r="N10" i="35"/>
  <c r="G10" i="35"/>
  <c r="F10" i="35"/>
  <c r="E10" i="35"/>
  <c r="AI9" i="35"/>
  <c r="AH9" i="35"/>
  <c r="AG9" i="35"/>
  <c r="P9" i="35"/>
  <c r="O9" i="35"/>
  <c r="N9" i="35"/>
  <c r="G9" i="35"/>
  <c r="F9" i="35"/>
  <c r="E9" i="35"/>
  <c r="AI8" i="35"/>
  <c r="AH8" i="35"/>
  <c r="AG8" i="35"/>
  <c r="P8" i="35"/>
  <c r="O8" i="35"/>
  <c r="N8" i="35"/>
  <c r="G8" i="35"/>
  <c r="F8" i="35"/>
  <c r="E8" i="35"/>
  <c r="AI7" i="35"/>
  <c r="AH7" i="35"/>
  <c r="AG7" i="35"/>
  <c r="P7" i="35"/>
  <c r="O7" i="35"/>
  <c r="N7" i="35"/>
  <c r="G7" i="35"/>
  <c r="F7" i="35"/>
  <c r="E7" i="35"/>
  <c r="A7" i="35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I6" i="35"/>
  <c r="AH6" i="35"/>
  <c r="AG6" i="35"/>
  <c r="P6" i="35"/>
  <c r="O6" i="35"/>
  <c r="N6" i="35"/>
  <c r="G6" i="35"/>
  <c r="F6" i="35"/>
  <c r="E6" i="35"/>
  <c r="K12" i="34"/>
  <c r="J12" i="34"/>
  <c r="K11" i="34"/>
  <c r="J11" i="34"/>
  <c r="K10" i="34"/>
  <c r="J10" i="34"/>
  <c r="K9" i="34"/>
  <c r="J9" i="34"/>
  <c r="K8" i="34"/>
  <c r="J8" i="34"/>
  <c r="K7" i="34"/>
  <c r="J7" i="34"/>
  <c r="K6" i="34"/>
  <c r="J6" i="34"/>
  <c r="F12" i="34"/>
  <c r="E12" i="34"/>
  <c r="F11" i="34"/>
  <c r="E11" i="34"/>
  <c r="F10" i="34"/>
  <c r="E10" i="34"/>
  <c r="F9" i="34"/>
  <c r="E9" i="34"/>
  <c r="F8" i="34"/>
  <c r="E8" i="34"/>
  <c r="F7" i="34"/>
  <c r="E7" i="34"/>
  <c r="F6" i="34"/>
  <c r="E6" i="34"/>
  <c r="Z37" i="34"/>
  <c r="H37" i="34"/>
  <c r="C37" i="34"/>
  <c r="AA36" i="34"/>
  <c r="Z36" i="34"/>
  <c r="AB36" i="34" s="1"/>
  <c r="K36" i="34"/>
  <c r="J36" i="34"/>
  <c r="I36" i="34"/>
  <c r="F36" i="34"/>
  <c r="E36" i="34"/>
  <c r="D36" i="34"/>
  <c r="AA35" i="34"/>
  <c r="Z35" i="34"/>
  <c r="K35" i="34"/>
  <c r="J35" i="34"/>
  <c r="I35" i="34"/>
  <c r="F35" i="34"/>
  <c r="E35" i="34"/>
  <c r="D35" i="34"/>
  <c r="AA34" i="34"/>
  <c r="Z34" i="34"/>
  <c r="K34" i="34"/>
  <c r="J34" i="34"/>
  <c r="I34" i="34"/>
  <c r="F34" i="34"/>
  <c r="E34" i="34"/>
  <c r="D34" i="34"/>
  <c r="AA33" i="34"/>
  <c r="Z33" i="34"/>
  <c r="K33" i="34"/>
  <c r="J33" i="34"/>
  <c r="I33" i="34"/>
  <c r="F33" i="34"/>
  <c r="E33" i="34"/>
  <c r="D33" i="34"/>
  <c r="AA32" i="34"/>
  <c r="Z32" i="34"/>
  <c r="K32" i="34"/>
  <c r="J32" i="34"/>
  <c r="I32" i="34"/>
  <c r="F32" i="34"/>
  <c r="E32" i="34"/>
  <c r="D32" i="34"/>
  <c r="AA31" i="34"/>
  <c r="Z31" i="34"/>
  <c r="K31" i="34"/>
  <c r="J31" i="34"/>
  <c r="I31" i="34"/>
  <c r="F31" i="34"/>
  <c r="E31" i="34"/>
  <c r="D31" i="34"/>
  <c r="AA30" i="34"/>
  <c r="Z30" i="34"/>
  <c r="K30" i="34"/>
  <c r="J30" i="34"/>
  <c r="I30" i="34"/>
  <c r="F30" i="34"/>
  <c r="E30" i="34"/>
  <c r="D30" i="34"/>
  <c r="AA29" i="34"/>
  <c r="Z29" i="34"/>
  <c r="K29" i="34"/>
  <c r="J29" i="34"/>
  <c r="I29" i="34"/>
  <c r="F29" i="34"/>
  <c r="E29" i="34"/>
  <c r="D29" i="34"/>
  <c r="AA28" i="34"/>
  <c r="Z28" i="34"/>
  <c r="K28" i="34"/>
  <c r="J28" i="34"/>
  <c r="I28" i="34"/>
  <c r="F28" i="34"/>
  <c r="E28" i="34"/>
  <c r="D28" i="34"/>
  <c r="AA27" i="34"/>
  <c r="Z27" i="34"/>
  <c r="K27" i="34"/>
  <c r="J27" i="34"/>
  <c r="I27" i="34"/>
  <c r="F27" i="34"/>
  <c r="E27" i="34"/>
  <c r="D27" i="34"/>
  <c r="AA26" i="34"/>
  <c r="Z26" i="34"/>
  <c r="K26" i="34"/>
  <c r="J26" i="34"/>
  <c r="I26" i="34"/>
  <c r="F26" i="34"/>
  <c r="E26" i="34"/>
  <c r="D26" i="34"/>
  <c r="AA25" i="34"/>
  <c r="Z25" i="34"/>
  <c r="K25" i="34"/>
  <c r="J25" i="34"/>
  <c r="I25" i="34"/>
  <c r="F25" i="34"/>
  <c r="E25" i="34"/>
  <c r="D25" i="34"/>
  <c r="AA24" i="34"/>
  <c r="Z24" i="34"/>
  <c r="K24" i="34"/>
  <c r="J24" i="34"/>
  <c r="I24" i="34"/>
  <c r="F24" i="34"/>
  <c r="E24" i="34"/>
  <c r="D24" i="34"/>
  <c r="AA23" i="34"/>
  <c r="Z23" i="34"/>
  <c r="K23" i="34"/>
  <c r="J23" i="34"/>
  <c r="I23" i="34"/>
  <c r="F23" i="34"/>
  <c r="E23" i="34"/>
  <c r="D23" i="34"/>
  <c r="AA22" i="34"/>
  <c r="Z22" i="34"/>
  <c r="K22" i="34"/>
  <c r="J22" i="34"/>
  <c r="I22" i="34"/>
  <c r="F22" i="34"/>
  <c r="E22" i="34"/>
  <c r="D22" i="34"/>
  <c r="AA21" i="34"/>
  <c r="Z21" i="34"/>
  <c r="K21" i="34"/>
  <c r="J21" i="34"/>
  <c r="I21" i="34"/>
  <c r="F21" i="34"/>
  <c r="E21" i="34"/>
  <c r="D21" i="34"/>
  <c r="AA20" i="34"/>
  <c r="Z20" i="34"/>
  <c r="K20" i="34"/>
  <c r="J20" i="34"/>
  <c r="I20" i="34"/>
  <c r="F20" i="34"/>
  <c r="E20" i="34"/>
  <c r="D20" i="34"/>
  <c r="AA19" i="34"/>
  <c r="Z19" i="34"/>
  <c r="K19" i="34"/>
  <c r="J19" i="34"/>
  <c r="I19" i="34"/>
  <c r="F19" i="34"/>
  <c r="E19" i="34"/>
  <c r="D19" i="34"/>
  <c r="AA18" i="34"/>
  <c r="Z18" i="34"/>
  <c r="K18" i="34"/>
  <c r="J18" i="34"/>
  <c r="I18" i="34"/>
  <c r="F18" i="34"/>
  <c r="E18" i="34"/>
  <c r="D18" i="34"/>
  <c r="AA17" i="34"/>
  <c r="Z17" i="34"/>
  <c r="K17" i="34"/>
  <c r="J17" i="34"/>
  <c r="I17" i="34"/>
  <c r="F17" i="34"/>
  <c r="E17" i="34"/>
  <c r="D17" i="34"/>
  <c r="AA16" i="34"/>
  <c r="Z16" i="34"/>
  <c r="K16" i="34"/>
  <c r="J16" i="34"/>
  <c r="I16" i="34"/>
  <c r="F16" i="34"/>
  <c r="E16" i="34"/>
  <c r="D16" i="34"/>
  <c r="AA15" i="34"/>
  <c r="Z15" i="34"/>
  <c r="K15" i="34"/>
  <c r="J15" i="34"/>
  <c r="I15" i="34"/>
  <c r="F15" i="34"/>
  <c r="E15" i="34"/>
  <c r="D15" i="34"/>
  <c r="AA14" i="34"/>
  <c r="Z14" i="34"/>
  <c r="K14" i="34"/>
  <c r="J14" i="34"/>
  <c r="I14" i="34"/>
  <c r="F14" i="34"/>
  <c r="E14" i="34"/>
  <c r="D14" i="34"/>
  <c r="AA13" i="34"/>
  <c r="Z13" i="34"/>
  <c r="K13" i="34"/>
  <c r="J13" i="34"/>
  <c r="I13" i="34"/>
  <c r="F13" i="34"/>
  <c r="E13" i="34"/>
  <c r="D13" i="34"/>
  <c r="AA12" i="34"/>
  <c r="Z12" i="34"/>
  <c r="I12" i="34"/>
  <c r="D12" i="34"/>
  <c r="AA11" i="34"/>
  <c r="Z11" i="34"/>
  <c r="I11" i="34"/>
  <c r="D11" i="34"/>
  <c r="AA10" i="34"/>
  <c r="Z10" i="34"/>
  <c r="I10" i="34"/>
  <c r="D10" i="34"/>
  <c r="AA9" i="34"/>
  <c r="Z9" i="34"/>
  <c r="I9" i="34"/>
  <c r="D9" i="34"/>
  <c r="AA8" i="34"/>
  <c r="Z8" i="34"/>
  <c r="I8" i="34"/>
  <c r="D8" i="34"/>
  <c r="AA7" i="34"/>
  <c r="Z7" i="34"/>
  <c r="I7" i="34"/>
  <c r="D7" i="34"/>
  <c r="A7" i="34"/>
  <c r="A8" i="34" s="1"/>
  <c r="A9" i="34" s="1"/>
  <c r="A10" i="34" s="1"/>
  <c r="A11" i="34" s="1"/>
  <c r="A12" i="34" s="1"/>
  <c r="A13" i="34" s="1"/>
  <c r="A14" i="34" s="1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A34" i="34" s="1"/>
  <c r="A35" i="34" s="1"/>
  <c r="A36" i="34" s="1"/>
  <c r="AA6" i="34"/>
  <c r="Z6" i="34"/>
  <c r="I6" i="34"/>
  <c r="D6" i="34"/>
  <c r="S12" i="33"/>
  <c r="R12" i="33"/>
  <c r="Q12" i="33"/>
  <c r="S11" i="33"/>
  <c r="R11" i="33"/>
  <c r="Q11" i="33"/>
  <c r="S10" i="33"/>
  <c r="R10" i="33"/>
  <c r="Q10" i="33"/>
  <c r="S9" i="33"/>
  <c r="R9" i="33"/>
  <c r="Q9" i="33"/>
  <c r="S8" i="33"/>
  <c r="R8" i="33"/>
  <c r="Q8" i="33"/>
  <c r="S7" i="33"/>
  <c r="R7" i="33"/>
  <c r="Q7" i="33"/>
  <c r="S6" i="33"/>
  <c r="R6" i="33"/>
  <c r="Q6" i="33"/>
  <c r="J12" i="33"/>
  <c r="I12" i="33"/>
  <c r="H12" i="33"/>
  <c r="J11" i="33"/>
  <c r="I11" i="33"/>
  <c r="H11" i="33"/>
  <c r="J10" i="33"/>
  <c r="I10" i="33"/>
  <c r="H10" i="33"/>
  <c r="J9" i="33"/>
  <c r="I9" i="33"/>
  <c r="H9" i="33"/>
  <c r="J8" i="33"/>
  <c r="I8" i="33"/>
  <c r="H8" i="33"/>
  <c r="J7" i="33"/>
  <c r="I7" i="33"/>
  <c r="H7" i="33"/>
  <c r="J6" i="33"/>
  <c r="I6" i="33"/>
  <c r="H6" i="33"/>
  <c r="C37" i="33"/>
  <c r="E37" i="33" s="1"/>
  <c r="AG37" i="33"/>
  <c r="M37" i="33"/>
  <c r="L37" i="33"/>
  <c r="D37" i="33"/>
  <c r="AI36" i="33"/>
  <c r="AH36" i="33"/>
  <c r="AG36" i="33"/>
  <c r="AJ36" i="33" s="1"/>
  <c r="S36" i="33"/>
  <c r="R36" i="33"/>
  <c r="Q36" i="33"/>
  <c r="P36" i="33"/>
  <c r="O36" i="33"/>
  <c r="N36" i="33"/>
  <c r="J36" i="33"/>
  <c r="I36" i="33"/>
  <c r="H36" i="33"/>
  <c r="G36" i="33"/>
  <c r="F36" i="33"/>
  <c r="E36" i="33"/>
  <c r="AI35" i="33"/>
  <c r="AH35" i="33"/>
  <c r="AG35" i="33"/>
  <c r="S35" i="33"/>
  <c r="R35" i="33"/>
  <c r="Q35" i="33"/>
  <c r="P35" i="33"/>
  <c r="O35" i="33"/>
  <c r="N35" i="33"/>
  <c r="J35" i="33"/>
  <c r="I35" i="33"/>
  <c r="H35" i="33"/>
  <c r="G35" i="33"/>
  <c r="F35" i="33"/>
  <c r="E35" i="33"/>
  <c r="AI34" i="33"/>
  <c r="AH34" i="33"/>
  <c r="AG34" i="33"/>
  <c r="S34" i="33"/>
  <c r="R34" i="33"/>
  <c r="Q34" i="33"/>
  <c r="P34" i="33"/>
  <c r="O34" i="33"/>
  <c r="N34" i="33"/>
  <c r="J34" i="33"/>
  <c r="I34" i="33"/>
  <c r="H34" i="33"/>
  <c r="G34" i="33"/>
  <c r="F34" i="33"/>
  <c r="E34" i="33"/>
  <c r="AI33" i="33"/>
  <c r="AH33" i="33"/>
  <c r="AG33" i="33"/>
  <c r="S33" i="33"/>
  <c r="R33" i="33"/>
  <c r="Q33" i="33"/>
  <c r="P33" i="33"/>
  <c r="O33" i="33"/>
  <c r="N33" i="33"/>
  <c r="J33" i="33"/>
  <c r="I33" i="33"/>
  <c r="H33" i="33"/>
  <c r="G33" i="33"/>
  <c r="F33" i="33"/>
  <c r="E33" i="33"/>
  <c r="AI32" i="33"/>
  <c r="AH32" i="33"/>
  <c r="AG32" i="33"/>
  <c r="AJ32" i="33" s="1"/>
  <c r="S32" i="33"/>
  <c r="R32" i="33"/>
  <c r="Q32" i="33"/>
  <c r="P32" i="33"/>
  <c r="O32" i="33"/>
  <c r="N32" i="33"/>
  <c r="J32" i="33"/>
  <c r="I32" i="33"/>
  <c r="H32" i="33"/>
  <c r="G32" i="33"/>
  <c r="F32" i="33"/>
  <c r="E32" i="33"/>
  <c r="AI31" i="33"/>
  <c r="AH31" i="33"/>
  <c r="AG31" i="33"/>
  <c r="S31" i="33"/>
  <c r="R31" i="33"/>
  <c r="Q31" i="33"/>
  <c r="P31" i="33"/>
  <c r="O31" i="33"/>
  <c r="N31" i="33"/>
  <c r="J31" i="33"/>
  <c r="I31" i="33"/>
  <c r="H31" i="33"/>
  <c r="G31" i="33"/>
  <c r="F31" i="33"/>
  <c r="E31" i="33"/>
  <c r="AI30" i="33"/>
  <c r="AH30" i="33"/>
  <c r="AJ30" i="33" s="1"/>
  <c r="AG30" i="33"/>
  <c r="S30" i="33"/>
  <c r="R30" i="33"/>
  <c r="Q30" i="33"/>
  <c r="P30" i="33"/>
  <c r="O30" i="33"/>
  <c r="N30" i="33"/>
  <c r="J30" i="33"/>
  <c r="I30" i="33"/>
  <c r="H30" i="33"/>
  <c r="G30" i="33"/>
  <c r="F30" i="33"/>
  <c r="E30" i="33"/>
  <c r="AI29" i="33"/>
  <c r="AO36" i="33" s="1"/>
  <c r="AH29" i="33"/>
  <c r="AG29" i="33"/>
  <c r="S29" i="33"/>
  <c r="R29" i="33"/>
  <c r="Q29" i="33"/>
  <c r="P29" i="33"/>
  <c r="O29" i="33"/>
  <c r="N29" i="33"/>
  <c r="J29" i="33"/>
  <c r="I29" i="33"/>
  <c r="H29" i="33"/>
  <c r="G29" i="33"/>
  <c r="F29" i="33"/>
  <c r="E29" i="33"/>
  <c r="AI28" i="33"/>
  <c r="AH28" i="33"/>
  <c r="AG28" i="33"/>
  <c r="S28" i="33"/>
  <c r="R28" i="33"/>
  <c r="Q28" i="33"/>
  <c r="P28" i="33"/>
  <c r="O28" i="33"/>
  <c r="N28" i="33"/>
  <c r="J28" i="33"/>
  <c r="I28" i="33"/>
  <c r="H28" i="33"/>
  <c r="G28" i="33"/>
  <c r="F28" i="33"/>
  <c r="E28" i="33"/>
  <c r="AI27" i="33"/>
  <c r="AO34" i="33" s="1"/>
  <c r="AH27" i="33"/>
  <c r="AG27" i="33"/>
  <c r="S27" i="33"/>
  <c r="R27" i="33"/>
  <c r="Q27" i="33"/>
  <c r="P27" i="33"/>
  <c r="O27" i="33"/>
  <c r="N27" i="33"/>
  <c r="J27" i="33"/>
  <c r="I27" i="33"/>
  <c r="H27" i="33"/>
  <c r="G27" i="33"/>
  <c r="F27" i="33"/>
  <c r="E27" i="33"/>
  <c r="AI26" i="33"/>
  <c r="AH26" i="33"/>
  <c r="AJ26" i="33" s="1"/>
  <c r="AG26" i="33"/>
  <c r="S26" i="33"/>
  <c r="R26" i="33"/>
  <c r="Q26" i="33"/>
  <c r="P26" i="33"/>
  <c r="O26" i="33"/>
  <c r="N26" i="33"/>
  <c r="J26" i="33"/>
  <c r="I26" i="33"/>
  <c r="H26" i="33"/>
  <c r="G26" i="33"/>
  <c r="F26" i="33"/>
  <c r="E26" i="33"/>
  <c r="AI25" i="33"/>
  <c r="AH25" i="33"/>
  <c r="AG25" i="33"/>
  <c r="S25" i="33"/>
  <c r="R25" i="33"/>
  <c r="Q25" i="33"/>
  <c r="P25" i="33"/>
  <c r="O25" i="33"/>
  <c r="N25" i="33"/>
  <c r="J25" i="33"/>
  <c r="I25" i="33"/>
  <c r="H25" i="33"/>
  <c r="G25" i="33"/>
  <c r="F25" i="33"/>
  <c r="E25" i="33"/>
  <c r="AI24" i="33"/>
  <c r="AH24" i="33"/>
  <c r="AG24" i="33"/>
  <c r="S24" i="33"/>
  <c r="R24" i="33"/>
  <c r="Q24" i="33"/>
  <c r="P24" i="33"/>
  <c r="O24" i="33"/>
  <c r="N24" i="33"/>
  <c r="J24" i="33"/>
  <c r="I24" i="33"/>
  <c r="H24" i="33"/>
  <c r="G24" i="33"/>
  <c r="F24" i="33"/>
  <c r="E24" i="33"/>
  <c r="AI23" i="33"/>
  <c r="AH23" i="33"/>
  <c r="AG23" i="33"/>
  <c r="S23" i="33"/>
  <c r="R23" i="33"/>
  <c r="Q23" i="33"/>
  <c r="P23" i="33"/>
  <c r="O23" i="33"/>
  <c r="N23" i="33"/>
  <c r="J23" i="33"/>
  <c r="I23" i="33"/>
  <c r="H23" i="33"/>
  <c r="G23" i="33"/>
  <c r="F23" i="33"/>
  <c r="E23" i="33"/>
  <c r="AI22" i="33"/>
  <c r="AH22" i="33"/>
  <c r="AG22" i="33"/>
  <c r="S22" i="33"/>
  <c r="R22" i="33"/>
  <c r="Q22" i="33"/>
  <c r="P22" i="33"/>
  <c r="O22" i="33"/>
  <c r="N22" i="33"/>
  <c r="J22" i="33"/>
  <c r="I22" i="33"/>
  <c r="H22" i="33"/>
  <c r="G22" i="33"/>
  <c r="F22" i="33"/>
  <c r="E22" i="33"/>
  <c r="AI21" i="33"/>
  <c r="AH21" i="33"/>
  <c r="AG21" i="33"/>
  <c r="S21" i="33"/>
  <c r="R21" i="33"/>
  <c r="Q21" i="33"/>
  <c r="P21" i="33"/>
  <c r="O21" i="33"/>
  <c r="N21" i="33"/>
  <c r="J21" i="33"/>
  <c r="I21" i="33"/>
  <c r="H21" i="33"/>
  <c r="G21" i="33"/>
  <c r="F21" i="33"/>
  <c r="E21" i="33"/>
  <c r="AI20" i="33"/>
  <c r="AH20" i="33"/>
  <c r="AG20" i="33"/>
  <c r="S20" i="33"/>
  <c r="R20" i="33"/>
  <c r="Q20" i="33"/>
  <c r="P20" i="33"/>
  <c r="O20" i="33"/>
  <c r="N20" i="33"/>
  <c r="J20" i="33"/>
  <c r="I20" i="33"/>
  <c r="H20" i="33"/>
  <c r="G20" i="33"/>
  <c r="F20" i="33"/>
  <c r="E20" i="33"/>
  <c r="AI19" i="33"/>
  <c r="AO26" i="33" s="1"/>
  <c r="AH19" i="33"/>
  <c r="AG19" i="33"/>
  <c r="S19" i="33"/>
  <c r="R19" i="33"/>
  <c r="Q19" i="33"/>
  <c r="P19" i="33"/>
  <c r="O19" i="33"/>
  <c r="N19" i="33"/>
  <c r="J19" i="33"/>
  <c r="I19" i="33"/>
  <c r="H19" i="33"/>
  <c r="G19" i="33"/>
  <c r="F19" i="33"/>
  <c r="E19" i="33"/>
  <c r="AI18" i="33"/>
  <c r="AH18" i="33"/>
  <c r="AG18" i="33"/>
  <c r="S18" i="33"/>
  <c r="R18" i="33"/>
  <c r="Q18" i="33"/>
  <c r="P18" i="33"/>
  <c r="O18" i="33"/>
  <c r="N18" i="33"/>
  <c r="J18" i="33"/>
  <c r="I18" i="33"/>
  <c r="H18" i="33"/>
  <c r="G18" i="33"/>
  <c r="F18" i="33"/>
  <c r="E18" i="33"/>
  <c r="AI17" i="33"/>
  <c r="AH17" i="33"/>
  <c r="AG17" i="33"/>
  <c r="S17" i="33"/>
  <c r="R17" i="33"/>
  <c r="Q17" i="33"/>
  <c r="P17" i="33"/>
  <c r="O17" i="33"/>
  <c r="N17" i="33"/>
  <c r="J17" i="33"/>
  <c r="I17" i="33"/>
  <c r="H17" i="33"/>
  <c r="G17" i="33"/>
  <c r="F17" i="33"/>
  <c r="E17" i="33"/>
  <c r="AI16" i="33"/>
  <c r="AH16" i="33"/>
  <c r="AG16" i="33"/>
  <c r="S16" i="33"/>
  <c r="R16" i="33"/>
  <c r="Q16" i="33"/>
  <c r="P16" i="33"/>
  <c r="O16" i="33"/>
  <c r="N16" i="33"/>
  <c r="J16" i="33"/>
  <c r="I16" i="33"/>
  <c r="H16" i="33"/>
  <c r="G16" i="33"/>
  <c r="F16" i="33"/>
  <c r="E16" i="33"/>
  <c r="AI15" i="33"/>
  <c r="AH15" i="33"/>
  <c r="AG15" i="33"/>
  <c r="S15" i="33"/>
  <c r="R15" i="33"/>
  <c r="Q15" i="33"/>
  <c r="P15" i="33"/>
  <c r="O15" i="33"/>
  <c r="N15" i="33"/>
  <c r="J15" i="33"/>
  <c r="I15" i="33"/>
  <c r="H15" i="33"/>
  <c r="G15" i="33"/>
  <c r="F15" i="33"/>
  <c r="E15" i="33"/>
  <c r="AI14" i="33"/>
  <c r="AH14" i="33"/>
  <c r="AG14" i="33"/>
  <c r="S14" i="33"/>
  <c r="R14" i="33"/>
  <c r="Q14" i="33"/>
  <c r="P14" i="33"/>
  <c r="O14" i="33"/>
  <c r="N14" i="33"/>
  <c r="J14" i="33"/>
  <c r="I14" i="33"/>
  <c r="H14" i="33"/>
  <c r="G14" i="33"/>
  <c r="F14" i="33"/>
  <c r="E14" i="33"/>
  <c r="AI13" i="33"/>
  <c r="AH13" i="33"/>
  <c r="AG13" i="33"/>
  <c r="S13" i="33"/>
  <c r="R13" i="33"/>
  <c r="Q13" i="33"/>
  <c r="P13" i="33"/>
  <c r="O13" i="33"/>
  <c r="N13" i="33"/>
  <c r="J13" i="33"/>
  <c r="I13" i="33"/>
  <c r="H13" i="33"/>
  <c r="G13" i="33"/>
  <c r="F13" i="33"/>
  <c r="E13" i="33"/>
  <c r="AI12" i="33"/>
  <c r="AH12" i="33"/>
  <c r="AG12" i="33"/>
  <c r="P12" i="33"/>
  <c r="O12" i="33"/>
  <c r="N12" i="33"/>
  <c r="G12" i="33"/>
  <c r="F12" i="33"/>
  <c r="E12" i="33"/>
  <c r="AI11" i="33"/>
  <c r="AH11" i="33"/>
  <c r="AG11" i="33"/>
  <c r="P11" i="33"/>
  <c r="O11" i="33"/>
  <c r="N11" i="33"/>
  <c r="G11" i="33"/>
  <c r="F11" i="33"/>
  <c r="E11" i="33"/>
  <c r="AI10" i="33"/>
  <c r="AH10" i="33"/>
  <c r="AG10" i="33"/>
  <c r="P10" i="33"/>
  <c r="O10" i="33"/>
  <c r="N10" i="33"/>
  <c r="G10" i="33"/>
  <c r="F10" i="33"/>
  <c r="E10" i="33"/>
  <c r="AI9" i="33"/>
  <c r="AH9" i="33"/>
  <c r="AG9" i="33"/>
  <c r="P9" i="33"/>
  <c r="O9" i="33"/>
  <c r="N9" i="33"/>
  <c r="G9" i="33"/>
  <c r="F9" i="33"/>
  <c r="E9" i="33"/>
  <c r="AI8" i="33"/>
  <c r="AH8" i="33"/>
  <c r="AG8" i="33"/>
  <c r="P8" i="33"/>
  <c r="O8" i="33"/>
  <c r="N8" i="33"/>
  <c r="G8" i="33"/>
  <c r="F8" i="33"/>
  <c r="E8" i="33"/>
  <c r="AI7" i="33"/>
  <c r="AH7" i="33"/>
  <c r="AG7" i="33"/>
  <c r="P7" i="33"/>
  <c r="O7" i="33"/>
  <c r="N7" i="33"/>
  <c r="G7" i="33"/>
  <c r="F7" i="33"/>
  <c r="E7" i="33"/>
  <c r="A7" i="33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I6" i="33"/>
  <c r="AH6" i="33"/>
  <c r="AG6" i="33"/>
  <c r="P6" i="33"/>
  <c r="O6" i="33"/>
  <c r="N6" i="33"/>
  <c r="G6" i="33"/>
  <c r="F6" i="33"/>
  <c r="E6" i="33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AO37" i="48" l="1"/>
  <c r="AL37" i="48"/>
  <c r="AJ37" i="47"/>
  <c r="AK37" i="47"/>
  <c r="AL37" i="47"/>
  <c r="N37" i="37"/>
  <c r="R37" i="37"/>
  <c r="AJ28" i="37"/>
  <c r="AO31" i="37"/>
  <c r="AO35" i="37"/>
  <c r="AJ34" i="37"/>
  <c r="AK33" i="37"/>
  <c r="AJ32" i="37"/>
  <c r="AK37" i="46"/>
  <c r="AL37" i="46"/>
  <c r="AJ37" i="46"/>
  <c r="AJ37" i="45"/>
  <c r="AK37" i="45"/>
  <c r="AL37" i="45"/>
  <c r="AJ32" i="36"/>
  <c r="AK31" i="36"/>
  <c r="AL37" i="44"/>
  <c r="AK37" i="44"/>
  <c r="AJ37" i="44"/>
  <c r="AJ37" i="43"/>
  <c r="AK37" i="43"/>
  <c r="AL37" i="43"/>
  <c r="AJ32" i="35"/>
  <c r="AO31" i="35"/>
  <c r="AK35" i="35"/>
  <c r="AK31" i="35"/>
  <c r="AK33" i="35"/>
  <c r="AJ36" i="35"/>
  <c r="AB37" i="42"/>
  <c r="AB37" i="41"/>
  <c r="AB28" i="34"/>
  <c r="AB30" i="34"/>
  <c r="AB32" i="34"/>
  <c r="AB34" i="34"/>
  <c r="AK37" i="40"/>
  <c r="AJ37" i="40"/>
  <c r="AL37" i="40"/>
  <c r="AL37" i="39"/>
  <c r="AK37" i="39"/>
  <c r="AL28" i="33"/>
  <c r="AL32" i="33"/>
  <c r="AL36" i="33"/>
  <c r="AN34" i="33"/>
  <c r="AM34" i="33"/>
  <c r="AJ34" i="33"/>
  <c r="AK25" i="37"/>
  <c r="AJ26" i="37"/>
  <c r="AK27" i="37"/>
  <c r="AK29" i="37"/>
  <c r="AM36" i="37"/>
  <c r="AO23" i="37"/>
  <c r="AO27" i="37"/>
  <c r="AM34" i="36"/>
  <c r="AJ28" i="36"/>
  <c r="AO33" i="36"/>
  <c r="AK25" i="35"/>
  <c r="AO23" i="35"/>
  <c r="AO27" i="35"/>
  <c r="AB26" i="34"/>
  <c r="AJ28" i="33"/>
  <c r="AM19" i="33"/>
  <c r="AJ20" i="37"/>
  <c r="AK21" i="37"/>
  <c r="AJ14" i="37"/>
  <c r="AJ18" i="37"/>
  <c r="AO17" i="37"/>
  <c r="AJ14" i="36"/>
  <c r="AJ18" i="36"/>
  <c r="AJ24" i="36"/>
  <c r="AM26" i="36"/>
  <c r="AO13" i="36"/>
  <c r="AO17" i="36"/>
  <c r="AO21" i="36"/>
  <c r="AJ14" i="35"/>
  <c r="AJ18" i="35"/>
  <c r="AJ22" i="35"/>
  <c r="AJ8" i="35"/>
  <c r="AJ16" i="35"/>
  <c r="AJ24" i="35"/>
  <c r="AO13" i="35"/>
  <c r="AK21" i="35"/>
  <c r="AB20" i="34"/>
  <c r="AB14" i="34"/>
  <c r="AB16" i="34"/>
  <c r="AB18" i="34"/>
  <c r="AC23" i="34"/>
  <c r="AB24" i="34"/>
  <c r="AJ20" i="33"/>
  <c r="AJ24" i="33"/>
  <c r="AJ14" i="33"/>
  <c r="AJ18" i="33"/>
  <c r="AM23" i="33"/>
  <c r="AL18" i="33"/>
  <c r="AN26" i="33"/>
  <c r="AL20" i="33"/>
  <c r="AD17" i="34"/>
  <c r="AD21" i="34"/>
  <c r="AD23" i="34"/>
  <c r="AM17" i="37"/>
  <c r="AJ8" i="37"/>
  <c r="AM13" i="37"/>
  <c r="AJ22" i="37"/>
  <c r="E37" i="37"/>
  <c r="AN21" i="37"/>
  <c r="AM24" i="37"/>
  <c r="AJ24" i="37"/>
  <c r="AM30" i="37"/>
  <c r="AK11" i="37"/>
  <c r="AJ16" i="37"/>
  <c r="AO25" i="37"/>
  <c r="AK19" i="37"/>
  <c r="AM22" i="37"/>
  <c r="AM28" i="37"/>
  <c r="AJ30" i="37"/>
  <c r="AM34" i="37"/>
  <c r="AM16" i="37"/>
  <c r="AO33" i="37"/>
  <c r="AJ12" i="37"/>
  <c r="AK17" i="37"/>
  <c r="AM20" i="37"/>
  <c r="AM25" i="37"/>
  <c r="AM26" i="37"/>
  <c r="AM32" i="37"/>
  <c r="AM15" i="37"/>
  <c r="AM23" i="37"/>
  <c r="AN29" i="37"/>
  <c r="AK7" i="37"/>
  <c r="AK9" i="37"/>
  <c r="AN13" i="37"/>
  <c r="AM33" i="37"/>
  <c r="AJ6" i="37"/>
  <c r="AL7" i="37"/>
  <c r="AJ10" i="37"/>
  <c r="AN17" i="37"/>
  <c r="AM19" i="37"/>
  <c r="AN25" i="37"/>
  <c r="AM27" i="37"/>
  <c r="AN33" i="37"/>
  <c r="AM35" i="37"/>
  <c r="AH37" i="37"/>
  <c r="AN37" i="37" s="1"/>
  <c r="AM31" i="37"/>
  <c r="AN15" i="37"/>
  <c r="AN23" i="37"/>
  <c r="AN31" i="37"/>
  <c r="AK13" i="37"/>
  <c r="AK15" i="37"/>
  <c r="AN19" i="37"/>
  <c r="AM21" i="37"/>
  <c r="AK23" i="37"/>
  <c r="AN27" i="37"/>
  <c r="AM29" i="37"/>
  <c r="AK31" i="37"/>
  <c r="AN35" i="37"/>
  <c r="AL14" i="37"/>
  <c r="AO14" i="37"/>
  <c r="AK14" i="37"/>
  <c r="AL22" i="37"/>
  <c r="AO22" i="37"/>
  <c r="AK22" i="37"/>
  <c r="AL30" i="37"/>
  <c r="AO30" i="37"/>
  <c r="AK30" i="37"/>
  <c r="AL34" i="37"/>
  <c r="AO34" i="37"/>
  <c r="AK34" i="37"/>
  <c r="AL6" i="37"/>
  <c r="AI37" i="37"/>
  <c r="AO37" i="37" s="1"/>
  <c r="AK6" i="37"/>
  <c r="AL12" i="37"/>
  <c r="AK12" i="37"/>
  <c r="AO13" i="37"/>
  <c r="AO21" i="37"/>
  <c r="AO29" i="37"/>
  <c r="AJ7" i="37"/>
  <c r="AN14" i="37"/>
  <c r="AL8" i="37"/>
  <c r="AK8" i="37"/>
  <c r="AO15" i="37"/>
  <c r="AO19" i="37"/>
  <c r="P37" i="37"/>
  <c r="O37" i="37"/>
  <c r="AL18" i="37"/>
  <c r="AO18" i="37"/>
  <c r="AK18" i="37"/>
  <c r="AL26" i="37"/>
  <c r="AO26" i="37"/>
  <c r="AK26" i="37"/>
  <c r="AL10" i="37"/>
  <c r="AK10" i="37"/>
  <c r="AM14" i="37"/>
  <c r="AL16" i="37"/>
  <c r="AO16" i="37"/>
  <c r="AK16" i="37"/>
  <c r="AM18" i="37"/>
  <c r="AL20" i="37"/>
  <c r="AO20" i="37"/>
  <c r="AK20" i="37"/>
  <c r="AL24" i="37"/>
  <c r="AO24" i="37"/>
  <c r="AK24" i="37"/>
  <c r="AL28" i="37"/>
  <c r="AO28" i="37"/>
  <c r="AK28" i="37"/>
  <c r="AL32" i="37"/>
  <c r="AO32" i="37"/>
  <c r="AK32" i="37"/>
  <c r="AL36" i="37"/>
  <c r="AO36" i="37"/>
  <c r="AK36" i="37"/>
  <c r="G37" i="37"/>
  <c r="F37" i="37"/>
  <c r="AL13" i="37"/>
  <c r="AL15" i="37"/>
  <c r="AN16" i="37"/>
  <c r="AL19" i="37"/>
  <c r="AN20" i="37"/>
  <c r="AL23" i="37"/>
  <c r="AN24" i="37"/>
  <c r="AL27" i="37"/>
  <c r="AN28" i="37"/>
  <c r="AN30" i="37"/>
  <c r="AL31" i="37"/>
  <c r="AN32" i="37"/>
  <c r="AN36" i="37"/>
  <c r="AL9" i="37"/>
  <c r="AL11" i="37"/>
  <c r="AL17" i="37"/>
  <c r="AN18" i="37"/>
  <c r="AL21" i="37"/>
  <c r="AN22" i="37"/>
  <c r="AL25" i="37"/>
  <c r="AN26" i="37"/>
  <c r="AL29" i="37"/>
  <c r="AL33" i="37"/>
  <c r="AN34" i="37"/>
  <c r="AL35" i="37"/>
  <c r="AJ9" i="37"/>
  <c r="AJ11" i="37"/>
  <c r="AJ13" i="37"/>
  <c r="AJ15" i="37"/>
  <c r="AJ17" i="37"/>
  <c r="AJ19" i="37"/>
  <c r="AJ21" i="37"/>
  <c r="AJ23" i="37"/>
  <c r="AJ25" i="37"/>
  <c r="AJ27" i="37"/>
  <c r="AJ29" i="37"/>
  <c r="AJ31" i="37"/>
  <c r="AJ33" i="37"/>
  <c r="AJ35" i="37"/>
  <c r="AM13" i="36"/>
  <c r="AJ6" i="36"/>
  <c r="AJ8" i="36"/>
  <c r="AJ10" i="36"/>
  <c r="AJ34" i="36"/>
  <c r="AK11" i="36"/>
  <c r="AJ16" i="36"/>
  <c r="AM19" i="36"/>
  <c r="AJ20" i="36"/>
  <c r="AO29" i="36"/>
  <c r="AN25" i="36"/>
  <c r="AM17" i="36"/>
  <c r="AJ26" i="36"/>
  <c r="AJ30" i="36"/>
  <c r="AJ12" i="36"/>
  <c r="AM14" i="36"/>
  <c r="AN19" i="36"/>
  <c r="AM30" i="36"/>
  <c r="AO25" i="36"/>
  <c r="AM27" i="36"/>
  <c r="AM35" i="36"/>
  <c r="AK7" i="36"/>
  <c r="AN13" i="36"/>
  <c r="AN17" i="36"/>
  <c r="AN21" i="36"/>
  <c r="AH37" i="36"/>
  <c r="AN37" i="36" s="1"/>
  <c r="AN27" i="36"/>
  <c r="AJ36" i="36"/>
  <c r="AK15" i="36"/>
  <c r="AK19" i="36"/>
  <c r="AJ22" i="36"/>
  <c r="AM25" i="36"/>
  <c r="AK27" i="36"/>
  <c r="AM31" i="36"/>
  <c r="AM33" i="36"/>
  <c r="AK35" i="36"/>
  <c r="AM21" i="36"/>
  <c r="AN31" i="36"/>
  <c r="AN33" i="36"/>
  <c r="AK9" i="36"/>
  <c r="AM15" i="36"/>
  <c r="AN23" i="36"/>
  <c r="AN29" i="36"/>
  <c r="AN35" i="36"/>
  <c r="AN15" i="36"/>
  <c r="AK23" i="36"/>
  <c r="AL36" i="36"/>
  <c r="AK29" i="36"/>
  <c r="P37" i="36"/>
  <c r="E37" i="36"/>
  <c r="N37" i="36"/>
  <c r="AM23" i="36"/>
  <c r="G37" i="36"/>
  <c r="AM22" i="36"/>
  <c r="AL12" i="36"/>
  <c r="AK12" i="36"/>
  <c r="AL10" i="36"/>
  <c r="AK10" i="36"/>
  <c r="AK13" i="36"/>
  <c r="AL14" i="36"/>
  <c r="AO14" i="36"/>
  <c r="AK14" i="36"/>
  <c r="AM16" i="36"/>
  <c r="AK17" i="36"/>
  <c r="AL18" i="36"/>
  <c r="AO18" i="36"/>
  <c r="AK18" i="36"/>
  <c r="AM20" i="36"/>
  <c r="AK21" i="36"/>
  <c r="AL22" i="36"/>
  <c r="AO22" i="36"/>
  <c r="AK22" i="36"/>
  <c r="AM24" i="36"/>
  <c r="AK25" i="36"/>
  <c r="AL26" i="36"/>
  <c r="AO26" i="36"/>
  <c r="AK26" i="36"/>
  <c r="AM28" i="36"/>
  <c r="AL30" i="36"/>
  <c r="AO30" i="36"/>
  <c r="AK30" i="36"/>
  <c r="AM32" i="36"/>
  <c r="AK33" i="36"/>
  <c r="AL34" i="36"/>
  <c r="AO34" i="36"/>
  <c r="AK34" i="36"/>
  <c r="AM36" i="36"/>
  <c r="AM29" i="36"/>
  <c r="AL6" i="36"/>
  <c r="AI37" i="36"/>
  <c r="AO37" i="36" s="1"/>
  <c r="AK6" i="36"/>
  <c r="AL16" i="36"/>
  <c r="AO16" i="36"/>
  <c r="AK16" i="36"/>
  <c r="AM18" i="36"/>
  <c r="AL20" i="36"/>
  <c r="AO20" i="36"/>
  <c r="AK20" i="36"/>
  <c r="AL24" i="36"/>
  <c r="AO24" i="36"/>
  <c r="AK24" i="36"/>
  <c r="AL28" i="36"/>
  <c r="AO35" i="36"/>
  <c r="AO28" i="36"/>
  <c r="AK28" i="36"/>
  <c r="AL32" i="36"/>
  <c r="AO32" i="36"/>
  <c r="AK32" i="36"/>
  <c r="AL8" i="36"/>
  <c r="AK8" i="36"/>
  <c r="AO15" i="36"/>
  <c r="AO19" i="36"/>
  <c r="AO23" i="36"/>
  <c r="AO27" i="36"/>
  <c r="AO31" i="36"/>
  <c r="AL7" i="36"/>
  <c r="AL9" i="36"/>
  <c r="AL11" i="36"/>
  <c r="AL13" i="36"/>
  <c r="AL15" i="36"/>
  <c r="AN16" i="36"/>
  <c r="AN18" i="36"/>
  <c r="AL21" i="36"/>
  <c r="AL23" i="36"/>
  <c r="AN24" i="36"/>
  <c r="AL25" i="36"/>
  <c r="AN28" i="36"/>
  <c r="AN36" i="36"/>
  <c r="AK36" i="36"/>
  <c r="AO36" i="36"/>
  <c r="F37" i="36"/>
  <c r="O37" i="36"/>
  <c r="AN14" i="36"/>
  <c r="AL17" i="36"/>
  <c r="AL19" i="36"/>
  <c r="AN20" i="36"/>
  <c r="AN22" i="36"/>
  <c r="AN26" i="36"/>
  <c r="AL27" i="36"/>
  <c r="AL29" i="36"/>
  <c r="AN30" i="36"/>
  <c r="AL31" i="36"/>
  <c r="AN32" i="36"/>
  <c r="AL33" i="36"/>
  <c r="AN34" i="36"/>
  <c r="AL35" i="36"/>
  <c r="AJ7" i="36"/>
  <c r="AJ9" i="36"/>
  <c r="AJ11" i="36"/>
  <c r="AJ13" i="36"/>
  <c r="AJ15" i="36"/>
  <c r="AJ17" i="36"/>
  <c r="AJ19" i="36"/>
  <c r="AJ21" i="36"/>
  <c r="AJ23" i="36"/>
  <c r="AJ25" i="36"/>
  <c r="AJ27" i="36"/>
  <c r="AJ29" i="36"/>
  <c r="AJ31" i="36"/>
  <c r="AJ33" i="36"/>
  <c r="AJ35" i="36"/>
  <c r="AM16" i="35"/>
  <c r="AJ12" i="35"/>
  <c r="AJ30" i="35"/>
  <c r="AK29" i="35"/>
  <c r="P37" i="35"/>
  <c r="E37" i="35"/>
  <c r="N37" i="35"/>
  <c r="G37" i="35"/>
  <c r="AM22" i="35"/>
  <c r="AM20" i="35"/>
  <c r="AM34" i="35"/>
  <c r="AO17" i="35"/>
  <c r="AM19" i="35"/>
  <c r="AJ20" i="35"/>
  <c r="AK23" i="35"/>
  <c r="AM26" i="35"/>
  <c r="AM32" i="35"/>
  <c r="AJ34" i="35"/>
  <c r="AN25" i="35"/>
  <c r="AM28" i="35"/>
  <c r="AJ6" i="35"/>
  <c r="AM14" i="35"/>
  <c r="AJ28" i="35"/>
  <c r="AK11" i="35"/>
  <c r="AO19" i="35"/>
  <c r="AK15" i="35"/>
  <c r="AN19" i="35"/>
  <c r="AM24" i="35"/>
  <c r="AM30" i="35"/>
  <c r="AM13" i="35"/>
  <c r="AN17" i="35"/>
  <c r="AN33" i="35"/>
  <c r="AK9" i="35"/>
  <c r="AN13" i="35"/>
  <c r="AN35" i="35"/>
  <c r="AL36" i="35"/>
  <c r="AK7" i="35"/>
  <c r="AJ10" i="35"/>
  <c r="AM15" i="35"/>
  <c r="AK17" i="35"/>
  <c r="AO25" i="35"/>
  <c r="AN21" i="35"/>
  <c r="AM23" i="35"/>
  <c r="AN29" i="35"/>
  <c r="AM31" i="35"/>
  <c r="AH37" i="35"/>
  <c r="AN37" i="35" s="1"/>
  <c r="AM27" i="35"/>
  <c r="AM21" i="35"/>
  <c r="AN27" i="35"/>
  <c r="AK13" i="35"/>
  <c r="AN15" i="35"/>
  <c r="AM17" i="35"/>
  <c r="AK19" i="35"/>
  <c r="AN23" i="35"/>
  <c r="AM25" i="35"/>
  <c r="AK27" i="35"/>
  <c r="AN31" i="35"/>
  <c r="AM33" i="35"/>
  <c r="AL22" i="35"/>
  <c r="AO22" i="35"/>
  <c r="AK22" i="35"/>
  <c r="AL26" i="35"/>
  <c r="AO26" i="35"/>
  <c r="AK26" i="35"/>
  <c r="AL30" i="35"/>
  <c r="AO30" i="35"/>
  <c r="AK30" i="35"/>
  <c r="AL34" i="35"/>
  <c r="AO34" i="35"/>
  <c r="AK34" i="35"/>
  <c r="AM29" i="35"/>
  <c r="AM36" i="35"/>
  <c r="AO29" i="35"/>
  <c r="AO33" i="35"/>
  <c r="AL10" i="35"/>
  <c r="AK10" i="35"/>
  <c r="AL8" i="35"/>
  <c r="AK8" i="35"/>
  <c r="AO15" i="35"/>
  <c r="AL14" i="35"/>
  <c r="AO14" i="35"/>
  <c r="AK14" i="35"/>
  <c r="AL18" i="35"/>
  <c r="AO18" i="35"/>
  <c r="AK18" i="35"/>
  <c r="AL12" i="35"/>
  <c r="AK12" i="35"/>
  <c r="AO21" i="35"/>
  <c r="AL6" i="35"/>
  <c r="AI37" i="35"/>
  <c r="AO37" i="35" s="1"/>
  <c r="AK6" i="35"/>
  <c r="AL16" i="35"/>
  <c r="AO16" i="35"/>
  <c r="AK16" i="35"/>
  <c r="AM18" i="35"/>
  <c r="AL20" i="35"/>
  <c r="AO20" i="35"/>
  <c r="AK20" i="35"/>
  <c r="AL24" i="35"/>
  <c r="AO24" i="35"/>
  <c r="AK24" i="35"/>
  <c r="AL28" i="35"/>
  <c r="AO35" i="35"/>
  <c r="AO28" i="35"/>
  <c r="AK28" i="35"/>
  <c r="AL32" i="35"/>
  <c r="AO32" i="35"/>
  <c r="AK32" i="35"/>
  <c r="AL9" i="35"/>
  <c r="AL11" i="35"/>
  <c r="AN14" i="35"/>
  <c r="AL15" i="35"/>
  <c r="AL19" i="35"/>
  <c r="AL21" i="35"/>
  <c r="AN22" i="35"/>
  <c r="AL25" i="35"/>
  <c r="AL27" i="35"/>
  <c r="AN28" i="35"/>
  <c r="AL29" i="35"/>
  <c r="AN30" i="35"/>
  <c r="AL33" i="35"/>
  <c r="AN34" i="35"/>
  <c r="AN36" i="35"/>
  <c r="AM35" i="35"/>
  <c r="AK36" i="35"/>
  <c r="AO36" i="35"/>
  <c r="F37" i="35"/>
  <c r="O37" i="35"/>
  <c r="AL7" i="35"/>
  <c r="AL13" i="35"/>
  <c r="AN16" i="35"/>
  <c r="AL17" i="35"/>
  <c r="AN18" i="35"/>
  <c r="AN20" i="35"/>
  <c r="AL23" i="35"/>
  <c r="AN24" i="35"/>
  <c r="AN26" i="35"/>
  <c r="AL31" i="35"/>
  <c r="AN32" i="35"/>
  <c r="AL35" i="35"/>
  <c r="AJ7" i="35"/>
  <c r="AJ9" i="35"/>
  <c r="AJ11" i="35"/>
  <c r="AJ13" i="35"/>
  <c r="AJ15" i="35"/>
  <c r="AJ17" i="35"/>
  <c r="AJ19" i="35"/>
  <c r="AJ21" i="35"/>
  <c r="AJ23" i="35"/>
  <c r="AJ25" i="35"/>
  <c r="AJ27" i="35"/>
  <c r="AJ29" i="35"/>
  <c r="AJ31" i="35"/>
  <c r="AJ33" i="35"/>
  <c r="AJ35" i="35"/>
  <c r="AC17" i="34"/>
  <c r="AC18" i="34"/>
  <c r="AB10" i="34"/>
  <c r="AB11" i="34"/>
  <c r="AC16" i="34"/>
  <c r="AB7" i="34"/>
  <c r="AB9" i="34"/>
  <c r="AC13" i="34"/>
  <c r="AC14" i="34"/>
  <c r="AD13" i="34"/>
  <c r="AB8" i="34"/>
  <c r="AB12" i="34"/>
  <c r="AB22" i="34"/>
  <c r="D37" i="34"/>
  <c r="AD29" i="34"/>
  <c r="AC31" i="34"/>
  <c r="AA37" i="34"/>
  <c r="AC25" i="34"/>
  <c r="I37" i="34"/>
  <c r="AD15" i="34"/>
  <c r="AD19" i="34"/>
  <c r="AC21" i="34"/>
  <c r="AD27" i="34"/>
  <c r="AC29" i="34"/>
  <c r="AD35" i="34"/>
  <c r="AD31" i="34"/>
  <c r="AC33" i="34"/>
  <c r="AB6" i="34"/>
  <c r="AC15" i="34"/>
  <c r="AC19" i="34"/>
  <c r="AD25" i="34"/>
  <c r="AC27" i="34"/>
  <c r="AD33" i="34"/>
  <c r="AC35" i="34"/>
  <c r="AC22" i="34"/>
  <c r="AC28" i="34"/>
  <c r="AC34" i="34"/>
  <c r="AC36" i="34"/>
  <c r="AB13" i="34"/>
  <c r="AB15" i="34"/>
  <c r="AB17" i="34"/>
  <c r="AB19" i="34"/>
  <c r="AB21" i="34"/>
  <c r="AB23" i="34"/>
  <c r="AB25" i="34"/>
  <c r="AB27" i="34"/>
  <c r="AB29" i="34"/>
  <c r="AB31" i="34"/>
  <c r="AB33" i="34"/>
  <c r="AB35" i="34"/>
  <c r="AC20" i="34"/>
  <c r="AC24" i="34"/>
  <c r="AC26" i="34"/>
  <c r="AC30" i="34"/>
  <c r="AC32" i="34"/>
  <c r="AD14" i="34"/>
  <c r="AD16" i="34"/>
  <c r="AD18" i="34"/>
  <c r="AD20" i="34"/>
  <c r="AD22" i="34"/>
  <c r="AD24" i="34"/>
  <c r="AD26" i="34"/>
  <c r="AD28" i="34"/>
  <c r="AD30" i="34"/>
  <c r="AD32" i="34"/>
  <c r="AD34" i="34"/>
  <c r="AD36" i="34"/>
  <c r="AL8" i="33"/>
  <c r="AJ8" i="33"/>
  <c r="P37" i="33"/>
  <c r="AH37" i="33"/>
  <c r="AJ37" i="33" s="1"/>
  <c r="AM29" i="33"/>
  <c r="AN30" i="33"/>
  <c r="F37" i="33"/>
  <c r="N37" i="33"/>
  <c r="AJ22" i="33"/>
  <c r="O37" i="33"/>
  <c r="AL24" i="33"/>
  <c r="AM30" i="33"/>
  <c r="AL6" i="33"/>
  <c r="AM17" i="33"/>
  <c r="AJ12" i="33"/>
  <c r="AN22" i="33"/>
  <c r="AM25" i="33"/>
  <c r="AO23" i="33"/>
  <c r="AM33" i="33"/>
  <c r="AM35" i="33"/>
  <c r="AI37" i="33"/>
  <c r="AL12" i="33"/>
  <c r="AJ16" i="33"/>
  <c r="AL10" i="33"/>
  <c r="AO21" i="33"/>
  <c r="AO33" i="33"/>
  <c r="AO25" i="33"/>
  <c r="AO31" i="33"/>
  <c r="AO35" i="33"/>
  <c r="AL14" i="33"/>
  <c r="AO15" i="33"/>
  <c r="AL16" i="33"/>
  <c r="AL23" i="33"/>
  <c r="AL31" i="33"/>
  <c r="AJ6" i="33"/>
  <c r="AL7" i="33"/>
  <c r="AJ10" i="33"/>
  <c r="AK14" i="33"/>
  <c r="AL22" i="33"/>
  <c r="AL26" i="33"/>
  <c r="AL30" i="33"/>
  <c r="AL33" i="33"/>
  <c r="AL34" i="33"/>
  <c r="G37" i="33"/>
  <c r="AO24" i="33"/>
  <c r="AL19" i="33"/>
  <c r="AL27" i="33"/>
  <c r="AL35" i="33"/>
  <c r="AO20" i="33"/>
  <c r="AL15" i="33"/>
  <c r="AM20" i="33"/>
  <c r="AM24" i="33"/>
  <c r="AK32" i="33"/>
  <c r="AM36" i="33"/>
  <c r="AJ9" i="33"/>
  <c r="AJ11" i="33"/>
  <c r="AN13" i="33"/>
  <c r="AJ13" i="33"/>
  <c r="AN17" i="33"/>
  <c r="AJ17" i="33"/>
  <c r="AN21" i="33"/>
  <c r="AJ21" i="33"/>
  <c r="AN25" i="33"/>
  <c r="AJ25" i="33"/>
  <c r="AN29" i="33"/>
  <c r="AJ29" i="33"/>
  <c r="AL9" i="33"/>
  <c r="AL11" i="33"/>
  <c r="AL13" i="33"/>
  <c r="AN15" i="33"/>
  <c r="AJ15" i="33"/>
  <c r="AN16" i="33"/>
  <c r="AL17" i="33"/>
  <c r="AN19" i="33"/>
  <c r="AJ19" i="33"/>
  <c r="AN20" i="33"/>
  <c r="AL21" i="33"/>
  <c r="AN23" i="33"/>
  <c r="AJ23" i="33"/>
  <c r="AN24" i="33"/>
  <c r="AL25" i="33"/>
  <c r="AN27" i="33"/>
  <c r="AJ27" i="33"/>
  <c r="AN28" i="33"/>
  <c r="AL29" i="33"/>
  <c r="AN31" i="33"/>
  <c r="AJ31" i="33"/>
  <c r="AN32" i="33"/>
  <c r="AN35" i="33"/>
  <c r="AJ35" i="33"/>
  <c r="AN36" i="33"/>
  <c r="AJ7" i="33"/>
  <c r="AN14" i="33"/>
  <c r="AN18" i="33"/>
  <c r="AN33" i="33"/>
  <c r="AJ33" i="33"/>
  <c r="AK7" i="33"/>
  <c r="AO14" i="33"/>
  <c r="AK8" i="33"/>
  <c r="AM15" i="33"/>
  <c r="AM13" i="33"/>
  <c r="AK6" i="33"/>
  <c r="AK10" i="33"/>
  <c r="AO16" i="33"/>
  <c r="AK18" i="33"/>
  <c r="AO18" i="33"/>
  <c r="AK20" i="33"/>
  <c r="AM21" i="33"/>
  <c r="AO22" i="33"/>
  <c r="AK24" i="33"/>
  <c r="AK26" i="33"/>
  <c r="AM27" i="33"/>
  <c r="AO28" i="33"/>
  <c r="AK30" i="33"/>
  <c r="AO30" i="33"/>
  <c r="AM31" i="33"/>
  <c r="AO32" i="33"/>
  <c r="AK34" i="33"/>
  <c r="AK36" i="33"/>
  <c r="AK9" i="33"/>
  <c r="AK11" i="33"/>
  <c r="AK13" i="33"/>
  <c r="AO13" i="33"/>
  <c r="AM14" i="33"/>
  <c r="AK15" i="33"/>
  <c r="AM16" i="33"/>
  <c r="AK17" i="33"/>
  <c r="AO17" i="33"/>
  <c r="AM18" i="33"/>
  <c r="AK19" i="33"/>
  <c r="AO19" i="33"/>
  <c r="AK21" i="33"/>
  <c r="AM22" i="33"/>
  <c r="AK23" i="33"/>
  <c r="AK25" i="33"/>
  <c r="AM26" i="33"/>
  <c r="AK27" i="33"/>
  <c r="AO27" i="33"/>
  <c r="AM28" i="33"/>
  <c r="AK29" i="33"/>
  <c r="AO29" i="33"/>
  <c r="AK31" i="33"/>
  <c r="AM32" i="33"/>
  <c r="AK33" i="33"/>
  <c r="AK35" i="33"/>
  <c r="AK12" i="33"/>
  <c r="AK16" i="33"/>
  <c r="AK22" i="33"/>
  <c r="AK28" i="33"/>
  <c r="AL37" i="33" l="1"/>
  <c r="AJ37" i="37"/>
  <c r="AK37" i="37"/>
  <c r="AL37" i="37"/>
  <c r="AJ37" i="36"/>
  <c r="AK37" i="36"/>
  <c r="AL37" i="36"/>
  <c r="AJ37" i="35"/>
  <c r="AK37" i="35"/>
  <c r="AL37" i="35"/>
  <c r="AB37" i="34"/>
  <c r="AK37" i="33"/>
  <c r="E6" i="5"/>
  <c r="F6" i="5"/>
  <c r="G6" i="5"/>
  <c r="H6" i="5"/>
  <c r="I6" i="5"/>
  <c r="J6" i="5"/>
  <c r="N6" i="5"/>
  <c r="O6" i="5"/>
  <c r="P6" i="5"/>
  <c r="Q6" i="5"/>
  <c r="R6" i="5"/>
  <c r="S6" i="5"/>
  <c r="AG6" i="5"/>
  <c r="E7" i="5"/>
  <c r="F7" i="5"/>
  <c r="G7" i="5"/>
  <c r="H7" i="5"/>
  <c r="I7" i="5"/>
  <c r="J7" i="5"/>
  <c r="N7" i="5"/>
  <c r="O7" i="5"/>
  <c r="P7" i="5"/>
  <c r="Q7" i="5"/>
  <c r="R7" i="5"/>
  <c r="S7" i="5"/>
  <c r="AG7" i="5"/>
  <c r="Q37" i="32" l="1"/>
  <c r="H37" i="32"/>
  <c r="S12" i="32"/>
  <c r="R12" i="32"/>
  <c r="Q12" i="32"/>
  <c r="S11" i="32"/>
  <c r="R11" i="32"/>
  <c r="Q11" i="32"/>
  <c r="S10" i="32"/>
  <c r="R10" i="32"/>
  <c r="Q10" i="32"/>
  <c r="S9" i="32"/>
  <c r="R9" i="32"/>
  <c r="Q9" i="32"/>
  <c r="S8" i="32"/>
  <c r="R8" i="32"/>
  <c r="Q8" i="32"/>
  <c r="S7" i="32"/>
  <c r="R7" i="32"/>
  <c r="Q7" i="32"/>
  <c r="S6" i="32"/>
  <c r="R6" i="32"/>
  <c r="Q6" i="32"/>
  <c r="J12" i="32"/>
  <c r="I12" i="32"/>
  <c r="H12" i="32"/>
  <c r="J11" i="32"/>
  <c r="I11" i="32"/>
  <c r="H11" i="32"/>
  <c r="J10" i="32"/>
  <c r="I10" i="32"/>
  <c r="H10" i="32"/>
  <c r="J9" i="32"/>
  <c r="I9" i="32"/>
  <c r="H9" i="32"/>
  <c r="J8" i="32"/>
  <c r="I8" i="32"/>
  <c r="H8" i="32"/>
  <c r="J7" i="32"/>
  <c r="I7" i="32"/>
  <c r="H7" i="32"/>
  <c r="J6" i="32"/>
  <c r="I6" i="32"/>
  <c r="H6" i="32"/>
  <c r="AG37" i="32"/>
  <c r="AM37" i="32" s="1"/>
  <c r="M37" i="32"/>
  <c r="S37" i="32" s="1"/>
  <c r="L37" i="32"/>
  <c r="R37" i="32" s="1"/>
  <c r="D37" i="32"/>
  <c r="J37" i="32" s="1"/>
  <c r="C37" i="32"/>
  <c r="E37" i="32" s="1"/>
  <c r="AI36" i="32"/>
  <c r="AH36" i="32"/>
  <c r="AG36" i="32"/>
  <c r="S36" i="32"/>
  <c r="R36" i="32"/>
  <c r="Q36" i="32"/>
  <c r="P36" i="32"/>
  <c r="O36" i="32"/>
  <c r="N36" i="32"/>
  <c r="J36" i="32"/>
  <c r="I36" i="32"/>
  <c r="H36" i="32"/>
  <c r="G36" i="32"/>
  <c r="F36" i="32"/>
  <c r="E36" i="32"/>
  <c r="AI35" i="32"/>
  <c r="AO12" i="37" s="1"/>
  <c r="AH35" i="32"/>
  <c r="AN12" i="37" s="1"/>
  <c r="AG35" i="32"/>
  <c r="AM12" i="37" s="1"/>
  <c r="S35" i="32"/>
  <c r="R35" i="32"/>
  <c r="Q35" i="32"/>
  <c r="P35" i="32"/>
  <c r="O35" i="32"/>
  <c r="N35" i="32"/>
  <c r="J35" i="32"/>
  <c r="I35" i="32"/>
  <c r="H35" i="32"/>
  <c r="G35" i="32"/>
  <c r="F35" i="32"/>
  <c r="E35" i="32"/>
  <c r="AI34" i="32"/>
  <c r="AO11" i="37" s="1"/>
  <c r="AH34" i="32"/>
  <c r="AN11" i="37" s="1"/>
  <c r="AG34" i="32"/>
  <c r="AM11" i="37" s="1"/>
  <c r="S34" i="32"/>
  <c r="R34" i="32"/>
  <c r="Q34" i="32"/>
  <c r="P34" i="32"/>
  <c r="O34" i="32"/>
  <c r="N34" i="32"/>
  <c r="J34" i="32"/>
  <c r="I34" i="32"/>
  <c r="H34" i="32"/>
  <c r="G34" i="32"/>
  <c r="F34" i="32"/>
  <c r="E34" i="32"/>
  <c r="AI33" i="32"/>
  <c r="AO10" i="37" s="1"/>
  <c r="AH33" i="32"/>
  <c r="AN10" i="37" s="1"/>
  <c r="AG33" i="32"/>
  <c r="AM10" i="37" s="1"/>
  <c r="S33" i="32"/>
  <c r="R33" i="32"/>
  <c r="Q33" i="32"/>
  <c r="P33" i="32"/>
  <c r="O33" i="32"/>
  <c r="N33" i="32"/>
  <c r="J33" i="32"/>
  <c r="I33" i="32"/>
  <c r="H33" i="32"/>
  <c r="G33" i="32"/>
  <c r="F33" i="32"/>
  <c r="E33" i="32"/>
  <c r="AI32" i="32"/>
  <c r="AO9" i="37" s="1"/>
  <c r="AH32" i="32"/>
  <c r="AN9" i="37" s="1"/>
  <c r="AG32" i="32"/>
  <c r="AM9" i="37" s="1"/>
  <c r="S32" i="32"/>
  <c r="R32" i="32"/>
  <c r="Q32" i="32"/>
  <c r="P32" i="32"/>
  <c r="O32" i="32"/>
  <c r="N32" i="32"/>
  <c r="J32" i="32"/>
  <c r="I32" i="32"/>
  <c r="H32" i="32"/>
  <c r="G32" i="32"/>
  <c r="F32" i="32"/>
  <c r="E32" i="32"/>
  <c r="AI31" i="32"/>
  <c r="AO8" i="37" s="1"/>
  <c r="AH31" i="32"/>
  <c r="AN8" i="37" s="1"/>
  <c r="AG31" i="32"/>
  <c r="AM8" i="37" s="1"/>
  <c r="S31" i="32"/>
  <c r="R31" i="32"/>
  <c r="Q31" i="32"/>
  <c r="P31" i="32"/>
  <c r="O31" i="32"/>
  <c r="N31" i="32"/>
  <c r="J31" i="32"/>
  <c r="I31" i="32"/>
  <c r="H31" i="32"/>
  <c r="G31" i="32"/>
  <c r="F31" i="32"/>
  <c r="E31" i="32"/>
  <c r="AI30" i="32"/>
  <c r="AO7" i="37" s="1"/>
  <c r="AH30" i="32"/>
  <c r="AN7" i="37" s="1"/>
  <c r="AG30" i="32"/>
  <c r="AM7" i="37" s="1"/>
  <c r="S30" i="32"/>
  <c r="R30" i="32"/>
  <c r="Q30" i="32"/>
  <c r="P30" i="32"/>
  <c r="O30" i="32"/>
  <c r="N30" i="32"/>
  <c r="J30" i="32"/>
  <c r="I30" i="32"/>
  <c r="H30" i="32"/>
  <c r="G30" i="32"/>
  <c r="F30" i="32"/>
  <c r="E30" i="32"/>
  <c r="AI29" i="32"/>
  <c r="AO6" i="37" s="1"/>
  <c r="AH29" i="32"/>
  <c r="AN6" i="37" s="1"/>
  <c r="AG29" i="32"/>
  <c r="AM6" i="37" s="1"/>
  <c r="S29" i="32"/>
  <c r="R29" i="32"/>
  <c r="Q29" i="32"/>
  <c r="P29" i="32"/>
  <c r="O29" i="32"/>
  <c r="N29" i="32"/>
  <c r="J29" i="32"/>
  <c r="I29" i="32"/>
  <c r="H29" i="32"/>
  <c r="G29" i="32"/>
  <c r="F29" i="32"/>
  <c r="E29" i="32"/>
  <c r="AI28" i="32"/>
  <c r="AH28" i="32"/>
  <c r="AG28" i="32"/>
  <c r="S28" i="32"/>
  <c r="R28" i="32"/>
  <c r="Q28" i="32"/>
  <c r="P28" i="32"/>
  <c r="O28" i="32"/>
  <c r="N28" i="32"/>
  <c r="J28" i="32"/>
  <c r="I28" i="32"/>
  <c r="H28" i="32"/>
  <c r="G28" i="32"/>
  <c r="F28" i="32"/>
  <c r="E28" i="32"/>
  <c r="AI27" i="32"/>
  <c r="AH27" i="32"/>
  <c r="AG27" i="32"/>
  <c r="S27" i="32"/>
  <c r="R27" i="32"/>
  <c r="Q27" i="32"/>
  <c r="P27" i="32"/>
  <c r="O27" i="32"/>
  <c r="N27" i="32"/>
  <c r="J27" i="32"/>
  <c r="I27" i="32"/>
  <c r="H27" i="32"/>
  <c r="G27" i="32"/>
  <c r="F27" i="32"/>
  <c r="E27" i="32"/>
  <c r="AI26" i="32"/>
  <c r="AH26" i="32"/>
  <c r="AG26" i="32"/>
  <c r="S26" i="32"/>
  <c r="R26" i="32"/>
  <c r="Q26" i="32"/>
  <c r="P26" i="32"/>
  <c r="O26" i="32"/>
  <c r="N26" i="32"/>
  <c r="J26" i="32"/>
  <c r="I26" i="32"/>
  <c r="H26" i="32"/>
  <c r="G26" i="32"/>
  <c r="F26" i="32"/>
  <c r="E26" i="32"/>
  <c r="AI25" i="32"/>
  <c r="AH25" i="32"/>
  <c r="AG25" i="32"/>
  <c r="S25" i="32"/>
  <c r="R25" i="32"/>
  <c r="Q25" i="32"/>
  <c r="P25" i="32"/>
  <c r="O25" i="32"/>
  <c r="N25" i="32"/>
  <c r="J25" i="32"/>
  <c r="I25" i="32"/>
  <c r="H25" i="32"/>
  <c r="G25" i="32"/>
  <c r="F25" i="32"/>
  <c r="E25" i="32"/>
  <c r="AI24" i="32"/>
  <c r="AH24" i="32"/>
  <c r="AG24" i="32"/>
  <c r="S24" i="32"/>
  <c r="R24" i="32"/>
  <c r="Q24" i="32"/>
  <c r="P24" i="32"/>
  <c r="O24" i="32"/>
  <c r="N24" i="32"/>
  <c r="J24" i="32"/>
  <c r="I24" i="32"/>
  <c r="H24" i="32"/>
  <c r="G24" i="32"/>
  <c r="F24" i="32"/>
  <c r="E24" i="32"/>
  <c r="AI23" i="32"/>
  <c r="AH23" i="32"/>
  <c r="AG23" i="32"/>
  <c r="S23" i="32"/>
  <c r="R23" i="32"/>
  <c r="Q23" i="32"/>
  <c r="P23" i="32"/>
  <c r="O23" i="32"/>
  <c r="N23" i="32"/>
  <c r="J23" i="32"/>
  <c r="I23" i="32"/>
  <c r="H23" i="32"/>
  <c r="G23" i="32"/>
  <c r="F23" i="32"/>
  <c r="E23" i="32"/>
  <c r="AI22" i="32"/>
  <c r="AH22" i="32"/>
  <c r="AG22" i="32"/>
  <c r="S22" i="32"/>
  <c r="R22" i="32"/>
  <c r="Q22" i="32"/>
  <c r="P22" i="32"/>
  <c r="O22" i="32"/>
  <c r="N22" i="32"/>
  <c r="J22" i="32"/>
  <c r="I22" i="32"/>
  <c r="H22" i="32"/>
  <c r="G22" i="32"/>
  <c r="F22" i="32"/>
  <c r="E22" i="32"/>
  <c r="AI21" i="32"/>
  <c r="AH21" i="32"/>
  <c r="AG21" i="32"/>
  <c r="S21" i="32"/>
  <c r="R21" i="32"/>
  <c r="Q21" i="32"/>
  <c r="P21" i="32"/>
  <c r="O21" i="32"/>
  <c r="N21" i="32"/>
  <c r="J21" i="32"/>
  <c r="I21" i="32"/>
  <c r="H21" i="32"/>
  <c r="G21" i="32"/>
  <c r="F21" i="32"/>
  <c r="E21" i="32"/>
  <c r="AI20" i="32"/>
  <c r="AH20" i="32"/>
  <c r="AG20" i="32"/>
  <c r="S20" i="32"/>
  <c r="R20" i="32"/>
  <c r="Q20" i="32"/>
  <c r="P20" i="32"/>
  <c r="O20" i="32"/>
  <c r="N20" i="32"/>
  <c r="J20" i="32"/>
  <c r="I20" i="32"/>
  <c r="H20" i="32"/>
  <c r="G20" i="32"/>
  <c r="F20" i="32"/>
  <c r="E20" i="32"/>
  <c r="AI19" i="32"/>
  <c r="AH19" i="32"/>
  <c r="AG19" i="32"/>
  <c r="S19" i="32"/>
  <c r="R19" i="32"/>
  <c r="Q19" i="32"/>
  <c r="P19" i="32"/>
  <c r="O19" i="32"/>
  <c r="N19" i="32"/>
  <c r="J19" i="32"/>
  <c r="I19" i="32"/>
  <c r="H19" i="32"/>
  <c r="G19" i="32"/>
  <c r="F19" i="32"/>
  <c r="E19" i="32"/>
  <c r="AI18" i="32"/>
  <c r="AH18" i="32"/>
  <c r="AG18" i="32"/>
  <c r="S18" i="32"/>
  <c r="R18" i="32"/>
  <c r="Q18" i="32"/>
  <c r="P18" i="32"/>
  <c r="O18" i="32"/>
  <c r="N18" i="32"/>
  <c r="J18" i="32"/>
  <c r="I18" i="32"/>
  <c r="H18" i="32"/>
  <c r="G18" i="32"/>
  <c r="F18" i="32"/>
  <c r="E18" i="32"/>
  <c r="AI17" i="32"/>
  <c r="AH17" i="32"/>
  <c r="AG17" i="32"/>
  <c r="S17" i="32"/>
  <c r="R17" i="32"/>
  <c r="Q17" i="32"/>
  <c r="P17" i="32"/>
  <c r="O17" i="32"/>
  <c r="N17" i="32"/>
  <c r="J17" i="32"/>
  <c r="I17" i="32"/>
  <c r="H17" i="32"/>
  <c r="G17" i="32"/>
  <c r="F17" i="32"/>
  <c r="E17" i="32"/>
  <c r="AI16" i="32"/>
  <c r="AH16" i="32"/>
  <c r="AG16" i="32"/>
  <c r="S16" i="32"/>
  <c r="R16" i="32"/>
  <c r="Q16" i="32"/>
  <c r="P16" i="32"/>
  <c r="O16" i="32"/>
  <c r="N16" i="32"/>
  <c r="J16" i="32"/>
  <c r="I16" i="32"/>
  <c r="H16" i="32"/>
  <c r="G16" i="32"/>
  <c r="F16" i="32"/>
  <c r="E16" i="32"/>
  <c r="AI15" i="32"/>
  <c r="AH15" i="32"/>
  <c r="AG15" i="32"/>
  <c r="S15" i="32"/>
  <c r="R15" i="32"/>
  <c r="Q15" i="32"/>
  <c r="P15" i="32"/>
  <c r="O15" i="32"/>
  <c r="N15" i="32"/>
  <c r="J15" i="32"/>
  <c r="I15" i="32"/>
  <c r="H15" i="32"/>
  <c r="G15" i="32"/>
  <c r="F15" i="32"/>
  <c r="E15" i="32"/>
  <c r="AI14" i="32"/>
  <c r="AH14" i="32"/>
  <c r="AG14" i="32"/>
  <c r="S14" i="32"/>
  <c r="R14" i="32"/>
  <c r="Q14" i="32"/>
  <c r="P14" i="32"/>
  <c r="O14" i="32"/>
  <c r="N14" i="32"/>
  <c r="J14" i="32"/>
  <c r="I14" i="32"/>
  <c r="H14" i="32"/>
  <c r="G14" i="32"/>
  <c r="F14" i="32"/>
  <c r="E14" i="32"/>
  <c r="AI13" i="32"/>
  <c r="AH13" i="32"/>
  <c r="AG13" i="32"/>
  <c r="S13" i="32"/>
  <c r="R13" i="32"/>
  <c r="Q13" i="32"/>
  <c r="P13" i="32"/>
  <c r="O13" i="32"/>
  <c r="N13" i="32"/>
  <c r="J13" i="32"/>
  <c r="I13" i="32"/>
  <c r="H13" i="32"/>
  <c r="G13" i="32"/>
  <c r="F13" i="32"/>
  <c r="E13" i="32"/>
  <c r="AI12" i="32"/>
  <c r="AO12" i="32" s="1"/>
  <c r="AH12" i="32"/>
  <c r="AN12" i="32" s="1"/>
  <c r="AG12" i="32"/>
  <c r="AM12" i="32" s="1"/>
  <c r="P12" i="32"/>
  <c r="O12" i="32"/>
  <c r="N12" i="32"/>
  <c r="G12" i="32"/>
  <c r="F12" i="32"/>
  <c r="E12" i="32"/>
  <c r="AI11" i="32"/>
  <c r="AO11" i="32" s="1"/>
  <c r="AH11" i="32"/>
  <c r="AN11" i="32" s="1"/>
  <c r="AG11" i="32"/>
  <c r="AM11" i="32" s="1"/>
  <c r="P11" i="32"/>
  <c r="O11" i="32"/>
  <c r="N11" i="32"/>
  <c r="G11" i="32"/>
  <c r="F11" i="32"/>
  <c r="E11" i="32"/>
  <c r="AI10" i="32"/>
  <c r="AO10" i="32" s="1"/>
  <c r="AH10" i="32"/>
  <c r="AN10" i="32" s="1"/>
  <c r="AG10" i="32"/>
  <c r="AM10" i="32" s="1"/>
  <c r="P10" i="32"/>
  <c r="O10" i="32"/>
  <c r="N10" i="32"/>
  <c r="G10" i="32"/>
  <c r="F10" i="32"/>
  <c r="E10" i="32"/>
  <c r="AI9" i="32"/>
  <c r="AO9" i="32" s="1"/>
  <c r="AH9" i="32"/>
  <c r="AN9" i="32" s="1"/>
  <c r="AG9" i="32"/>
  <c r="AM9" i="32" s="1"/>
  <c r="P9" i="32"/>
  <c r="O9" i="32"/>
  <c r="N9" i="32"/>
  <c r="G9" i="32"/>
  <c r="F9" i="32"/>
  <c r="E9" i="32"/>
  <c r="AI8" i="32"/>
  <c r="AO8" i="32" s="1"/>
  <c r="AH8" i="32"/>
  <c r="AN8" i="32" s="1"/>
  <c r="AG8" i="32"/>
  <c r="AM8" i="32" s="1"/>
  <c r="P8" i="32"/>
  <c r="O8" i="32"/>
  <c r="N8" i="32"/>
  <c r="G8" i="32"/>
  <c r="F8" i="32"/>
  <c r="E8" i="32"/>
  <c r="AI7" i="32"/>
  <c r="AO7" i="32" s="1"/>
  <c r="AH7" i="32"/>
  <c r="AN7" i="32" s="1"/>
  <c r="AG7" i="32"/>
  <c r="AM7" i="32" s="1"/>
  <c r="P7" i="32"/>
  <c r="O7" i="32"/>
  <c r="N7" i="32"/>
  <c r="G7" i="32"/>
  <c r="F7" i="32"/>
  <c r="E7" i="32"/>
  <c r="A7" i="32"/>
  <c r="A8" i="32" s="1"/>
  <c r="A9" i="32" s="1"/>
  <c r="A10" i="32" s="1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I6" i="32"/>
  <c r="AO6" i="32" s="1"/>
  <c r="AH6" i="32"/>
  <c r="AN6" i="32" s="1"/>
  <c r="AG6" i="32"/>
  <c r="AM6" i="32" s="1"/>
  <c r="P6" i="32"/>
  <c r="O6" i="32"/>
  <c r="N6" i="32"/>
  <c r="G6" i="32"/>
  <c r="F6" i="32"/>
  <c r="E6" i="32"/>
  <c r="Q37" i="31"/>
  <c r="H37" i="31"/>
  <c r="S12" i="31"/>
  <c r="R12" i="31"/>
  <c r="Q12" i="31"/>
  <c r="S11" i="31"/>
  <c r="R11" i="31"/>
  <c r="Q11" i="31"/>
  <c r="S10" i="31"/>
  <c r="R10" i="31"/>
  <c r="Q10" i="31"/>
  <c r="S9" i="31"/>
  <c r="R9" i="31"/>
  <c r="Q9" i="31"/>
  <c r="S8" i="31"/>
  <c r="R8" i="31"/>
  <c r="Q8" i="31"/>
  <c r="S7" i="31"/>
  <c r="R7" i="31"/>
  <c r="Q7" i="31"/>
  <c r="S6" i="31"/>
  <c r="R6" i="31"/>
  <c r="Q6" i="31"/>
  <c r="J12" i="31"/>
  <c r="I12" i="31"/>
  <c r="H12" i="31"/>
  <c r="J11" i="31"/>
  <c r="I11" i="31"/>
  <c r="H11" i="31"/>
  <c r="J10" i="31"/>
  <c r="I10" i="31"/>
  <c r="H10" i="31"/>
  <c r="J9" i="31"/>
  <c r="I9" i="31"/>
  <c r="H9" i="31"/>
  <c r="J8" i="31"/>
  <c r="I8" i="31"/>
  <c r="H8" i="31"/>
  <c r="J7" i="31"/>
  <c r="I7" i="31"/>
  <c r="H7" i="31"/>
  <c r="J6" i="31"/>
  <c r="I6" i="31"/>
  <c r="H6" i="31"/>
  <c r="AG37" i="31"/>
  <c r="AM37" i="31" s="1"/>
  <c r="M37" i="31"/>
  <c r="L37" i="31"/>
  <c r="D37" i="31"/>
  <c r="C37" i="31"/>
  <c r="AI36" i="31"/>
  <c r="AH36" i="31"/>
  <c r="AG36" i="31"/>
  <c r="S36" i="31"/>
  <c r="R36" i="31"/>
  <c r="Q36" i="31"/>
  <c r="P36" i="31"/>
  <c r="O36" i="31"/>
  <c r="N36" i="31"/>
  <c r="J36" i="31"/>
  <c r="I36" i="31"/>
  <c r="H36" i="31"/>
  <c r="G36" i="31"/>
  <c r="F36" i="31"/>
  <c r="E36" i="31"/>
  <c r="AI35" i="31"/>
  <c r="AO12" i="36" s="1"/>
  <c r="AH35" i="31"/>
  <c r="AN12" i="36" s="1"/>
  <c r="AG35" i="31"/>
  <c r="AM12" i="36" s="1"/>
  <c r="S35" i="31"/>
  <c r="R35" i="31"/>
  <c r="Q35" i="31"/>
  <c r="P35" i="31"/>
  <c r="O35" i="31"/>
  <c r="N35" i="31"/>
  <c r="J35" i="31"/>
  <c r="I35" i="31"/>
  <c r="H35" i="31"/>
  <c r="G35" i="31"/>
  <c r="F35" i="31"/>
  <c r="E35" i="31"/>
  <c r="AI34" i="31"/>
  <c r="AO11" i="36" s="1"/>
  <c r="AH34" i="31"/>
  <c r="AN11" i="36" s="1"/>
  <c r="AG34" i="31"/>
  <c r="AM11" i="36" s="1"/>
  <c r="S34" i="31"/>
  <c r="R34" i="31"/>
  <c r="Q34" i="31"/>
  <c r="P34" i="31"/>
  <c r="O34" i="31"/>
  <c r="N34" i="31"/>
  <c r="J34" i="31"/>
  <c r="I34" i="31"/>
  <c r="H34" i="31"/>
  <c r="G34" i="31"/>
  <c r="F34" i="31"/>
  <c r="E34" i="31"/>
  <c r="AI33" i="31"/>
  <c r="AO10" i="36" s="1"/>
  <c r="AH33" i="31"/>
  <c r="AN10" i="36" s="1"/>
  <c r="AG33" i="31"/>
  <c r="AM10" i="36" s="1"/>
  <c r="S33" i="31"/>
  <c r="R33" i="31"/>
  <c r="Q33" i="31"/>
  <c r="P33" i="31"/>
  <c r="O33" i="31"/>
  <c r="N33" i="31"/>
  <c r="J33" i="31"/>
  <c r="I33" i="31"/>
  <c r="H33" i="31"/>
  <c r="G33" i="31"/>
  <c r="F33" i="31"/>
  <c r="E33" i="31"/>
  <c r="AI32" i="31"/>
  <c r="AO9" i="36" s="1"/>
  <c r="AH32" i="31"/>
  <c r="AN9" i="36" s="1"/>
  <c r="AG32" i="31"/>
  <c r="AM9" i="36" s="1"/>
  <c r="S32" i="31"/>
  <c r="R32" i="31"/>
  <c r="Q32" i="31"/>
  <c r="P32" i="31"/>
  <c r="O32" i="31"/>
  <c r="N32" i="31"/>
  <c r="J32" i="31"/>
  <c r="I32" i="31"/>
  <c r="H32" i="31"/>
  <c r="G32" i="31"/>
  <c r="F32" i="31"/>
  <c r="E32" i="31"/>
  <c r="AI31" i="31"/>
  <c r="AO8" i="36" s="1"/>
  <c r="AH31" i="31"/>
  <c r="AN8" i="36" s="1"/>
  <c r="AG31" i="31"/>
  <c r="AM8" i="36" s="1"/>
  <c r="S31" i="31"/>
  <c r="R31" i="31"/>
  <c r="Q31" i="31"/>
  <c r="P31" i="31"/>
  <c r="O31" i="31"/>
  <c r="N31" i="31"/>
  <c r="J31" i="31"/>
  <c r="I31" i="31"/>
  <c r="H31" i="31"/>
  <c r="G31" i="31"/>
  <c r="F31" i="31"/>
  <c r="E31" i="31"/>
  <c r="AI30" i="31"/>
  <c r="AO7" i="36" s="1"/>
  <c r="AH30" i="31"/>
  <c r="AN7" i="36" s="1"/>
  <c r="AG30" i="31"/>
  <c r="AM7" i="36" s="1"/>
  <c r="S30" i="31"/>
  <c r="R30" i="31"/>
  <c r="Q30" i="31"/>
  <c r="P30" i="31"/>
  <c r="O30" i="31"/>
  <c r="N30" i="31"/>
  <c r="J30" i="31"/>
  <c r="I30" i="31"/>
  <c r="H30" i="31"/>
  <c r="G30" i="31"/>
  <c r="F30" i="31"/>
  <c r="E30" i="31"/>
  <c r="AI29" i="31"/>
  <c r="AO6" i="36" s="1"/>
  <c r="AH29" i="31"/>
  <c r="AN6" i="36" s="1"/>
  <c r="AG29" i="31"/>
  <c r="AM6" i="36" s="1"/>
  <c r="S29" i="31"/>
  <c r="R29" i="31"/>
  <c r="Q29" i="31"/>
  <c r="P29" i="31"/>
  <c r="O29" i="31"/>
  <c r="N29" i="31"/>
  <c r="J29" i="31"/>
  <c r="I29" i="31"/>
  <c r="H29" i="31"/>
  <c r="G29" i="31"/>
  <c r="F29" i="31"/>
  <c r="E29" i="31"/>
  <c r="AI28" i="31"/>
  <c r="AH28" i="31"/>
  <c r="AG28" i="31"/>
  <c r="S28" i="31"/>
  <c r="R28" i="31"/>
  <c r="Q28" i="31"/>
  <c r="P28" i="31"/>
  <c r="O28" i="31"/>
  <c r="N28" i="31"/>
  <c r="J28" i="31"/>
  <c r="I28" i="31"/>
  <c r="H28" i="31"/>
  <c r="G28" i="31"/>
  <c r="F28" i="31"/>
  <c r="E28" i="31"/>
  <c r="AI27" i="31"/>
  <c r="AH27" i="31"/>
  <c r="AG27" i="31"/>
  <c r="S27" i="31"/>
  <c r="R27" i="31"/>
  <c r="Q27" i="31"/>
  <c r="P27" i="31"/>
  <c r="O27" i="31"/>
  <c r="N27" i="31"/>
  <c r="J27" i="31"/>
  <c r="I27" i="31"/>
  <c r="H27" i="31"/>
  <c r="G27" i="31"/>
  <c r="F27" i="31"/>
  <c r="E27" i="31"/>
  <c r="AI26" i="31"/>
  <c r="AH26" i="31"/>
  <c r="AG26" i="31"/>
  <c r="S26" i="31"/>
  <c r="R26" i="31"/>
  <c r="Q26" i="31"/>
  <c r="P26" i="31"/>
  <c r="O26" i="31"/>
  <c r="N26" i="31"/>
  <c r="J26" i="31"/>
  <c r="I26" i="31"/>
  <c r="H26" i="31"/>
  <c r="G26" i="31"/>
  <c r="F26" i="31"/>
  <c r="E26" i="31"/>
  <c r="AI25" i="31"/>
  <c r="AH25" i="31"/>
  <c r="AG25" i="31"/>
  <c r="S25" i="31"/>
  <c r="R25" i="31"/>
  <c r="Q25" i="31"/>
  <c r="P25" i="31"/>
  <c r="O25" i="31"/>
  <c r="N25" i="31"/>
  <c r="J25" i="31"/>
  <c r="I25" i="31"/>
  <c r="H25" i="31"/>
  <c r="G25" i="31"/>
  <c r="F25" i="31"/>
  <c r="E25" i="31"/>
  <c r="AI24" i="31"/>
  <c r="AH24" i="31"/>
  <c r="AG24" i="31"/>
  <c r="S24" i="31"/>
  <c r="R24" i="31"/>
  <c r="Q24" i="31"/>
  <c r="P24" i="31"/>
  <c r="O24" i="31"/>
  <c r="N24" i="31"/>
  <c r="J24" i="31"/>
  <c r="I24" i="31"/>
  <c r="H24" i="31"/>
  <c r="G24" i="31"/>
  <c r="F24" i="31"/>
  <c r="E24" i="31"/>
  <c r="AI23" i="31"/>
  <c r="AH23" i="31"/>
  <c r="AG23" i="31"/>
  <c r="S23" i="31"/>
  <c r="R23" i="31"/>
  <c r="Q23" i="31"/>
  <c r="P23" i="31"/>
  <c r="O23" i="31"/>
  <c r="N23" i="31"/>
  <c r="J23" i="31"/>
  <c r="I23" i="31"/>
  <c r="H23" i="31"/>
  <c r="G23" i="31"/>
  <c r="F23" i="31"/>
  <c r="E23" i="31"/>
  <c r="AI22" i="31"/>
  <c r="AH22" i="31"/>
  <c r="AG22" i="31"/>
  <c r="S22" i="31"/>
  <c r="R22" i="31"/>
  <c r="Q22" i="31"/>
  <c r="P22" i="31"/>
  <c r="O22" i="31"/>
  <c r="N22" i="31"/>
  <c r="J22" i="31"/>
  <c r="I22" i="31"/>
  <c r="H22" i="31"/>
  <c r="G22" i="31"/>
  <c r="F22" i="31"/>
  <c r="E22" i="31"/>
  <c r="AI21" i="31"/>
  <c r="AH21" i="31"/>
  <c r="AG21" i="31"/>
  <c r="S21" i="31"/>
  <c r="R21" i="31"/>
  <c r="Q21" i="31"/>
  <c r="P21" i="31"/>
  <c r="O21" i="31"/>
  <c r="N21" i="31"/>
  <c r="J21" i="31"/>
  <c r="I21" i="31"/>
  <c r="H21" i="31"/>
  <c r="G21" i="31"/>
  <c r="F21" i="31"/>
  <c r="E21" i="31"/>
  <c r="AI20" i="31"/>
  <c r="AH20" i="31"/>
  <c r="AG20" i="31"/>
  <c r="S20" i="31"/>
  <c r="R20" i="31"/>
  <c r="Q20" i="31"/>
  <c r="P20" i="31"/>
  <c r="O20" i="31"/>
  <c r="N20" i="31"/>
  <c r="J20" i="31"/>
  <c r="I20" i="31"/>
  <c r="H20" i="31"/>
  <c r="G20" i="31"/>
  <c r="F20" i="31"/>
  <c r="E20" i="31"/>
  <c r="AI19" i="31"/>
  <c r="AH19" i="31"/>
  <c r="AG19" i="31"/>
  <c r="S19" i="31"/>
  <c r="R19" i="31"/>
  <c r="Q19" i="31"/>
  <c r="P19" i="31"/>
  <c r="O19" i="31"/>
  <c r="N19" i="31"/>
  <c r="J19" i="31"/>
  <c r="I19" i="31"/>
  <c r="H19" i="31"/>
  <c r="G19" i="31"/>
  <c r="F19" i="31"/>
  <c r="E19" i="31"/>
  <c r="AI18" i="31"/>
  <c r="AH18" i="31"/>
  <c r="AG18" i="31"/>
  <c r="S18" i="31"/>
  <c r="R18" i="31"/>
  <c r="Q18" i="31"/>
  <c r="P18" i="31"/>
  <c r="O18" i="31"/>
  <c r="N18" i="31"/>
  <c r="J18" i="31"/>
  <c r="I18" i="31"/>
  <c r="H18" i="31"/>
  <c r="G18" i="31"/>
  <c r="F18" i="31"/>
  <c r="E18" i="31"/>
  <c r="AI17" i="31"/>
  <c r="AH17" i="31"/>
  <c r="AG17" i="31"/>
  <c r="S17" i="31"/>
  <c r="R17" i="31"/>
  <c r="Q17" i="31"/>
  <c r="P17" i="31"/>
  <c r="O17" i="31"/>
  <c r="N17" i="31"/>
  <c r="J17" i="31"/>
  <c r="I17" i="31"/>
  <c r="H17" i="31"/>
  <c r="G17" i="31"/>
  <c r="F17" i="31"/>
  <c r="E17" i="31"/>
  <c r="AI16" i="31"/>
  <c r="AH16" i="31"/>
  <c r="AG16" i="31"/>
  <c r="S16" i="31"/>
  <c r="R16" i="31"/>
  <c r="Q16" i="31"/>
  <c r="P16" i="31"/>
  <c r="O16" i="31"/>
  <c r="N16" i="31"/>
  <c r="J16" i="31"/>
  <c r="I16" i="31"/>
  <c r="H16" i="31"/>
  <c r="G16" i="31"/>
  <c r="F16" i="31"/>
  <c r="E16" i="31"/>
  <c r="AI15" i="31"/>
  <c r="AH15" i="31"/>
  <c r="AG15" i="31"/>
  <c r="S15" i="31"/>
  <c r="R15" i="31"/>
  <c r="Q15" i="31"/>
  <c r="P15" i="31"/>
  <c r="O15" i="31"/>
  <c r="N15" i="31"/>
  <c r="J15" i="31"/>
  <c r="I15" i="31"/>
  <c r="H15" i="31"/>
  <c r="G15" i="31"/>
  <c r="F15" i="31"/>
  <c r="E15" i="31"/>
  <c r="AI14" i="31"/>
  <c r="AH14" i="31"/>
  <c r="AG14" i="31"/>
  <c r="S14" i="31"/>
  <c r="R14" i="31"/>
  <c r="Q14" i="31"/>
  <c r="P14" i="31"/>
  <c r="O14" i="31"/>
  <c r="N14" i="31"/>
  <c r="J14" i="31"/>
  <c r="I14" i="31"/>
  <c r="H14" i="31"/>
  <c r="G14" i="31"/>
  <c r="F14" i="31"/>
  <c r="E14" i="31"/>
  <c r="AI13" i="31"/>
  <c r="AH13" i="31"/>
  <c r="AG13" i="31"/>
  <c r="S13" i="31"/>
  <c r="R13" i="31"/>
  <c r="Q13" i="31"/>
  <c r="P13" i="31"/>
  <c r="O13" i="31"/>
  <c r="N13" i="31"/>
  <c r="J13" i="31"/>
  <c r="I13" i="31"/>
  <c r="H13" i="31"/>
  <c r="G13" i="31"/>
  <c r="F13" i="31"/>
  <c r="E13" i="31"/>
  <c r="AI12" i="31"/>
  <c r="AH12" i="31"/>
  <c r="AG12" i="31"/>
  <c r="AM12" i="31" s="1"/>
  <c r="P12" i="31"/>
  <c r="O12" i="31"/>
  <c r="N12" i="31"/>
  <c r="G12" i="31"/>
  <c r="F12" i="31"/>
  <c r="E12" i="31"/>
  <c r="AI11" i="31"/>
  <c r="AH11" i="31"/>
  <c r="AG11" i="31"/>
  <c r="AM11" i="31" s="1"/>
  <c r="P11" i="31"/>
  <c r="O11" i="31"/>
  <c r="N11" i="31"/>
  <c r="G11" i="31"/>
  <c r="F11" i="31"/>
  <c r="E11" i="31"/>
  <c r="AI10" i="31"/>
  <c r="AH10" i="31"/>
  <c r="AG10" i="31"/>
  <c r="AM10" i="31" s="1"/>
  <c r="P10" i="31"/>
  <c r="O10" i="31"/>
  <c r="N10" i="31"/>
  <c r="G10" i="31"/>
  <c r="F10" i="31"/>
  <c r="E10" i="31"/>
  <c r="AI9" i="31"/>
  <c r="AH9" i="31"/>
  <c r="AG9" i="31"/>
  <c r="AM9" i="31" s="1"/>
  <c r="P9" i="31"/>
  <c r="O9" i="31"/>
  <c r="N9" i="31"/>
  <c r="G9" i="31"/>
  <c r="F9" i="31"/>
  <c r="E9" i="31"/>
  <c r="AI8" i="31"/>
  <c r="AH8" i="31"/>
  <c r="AG8" i="31"/>
  <c r="AM8" i="31" s="1"/>
  <c r="P8" i="31"/>
  <c r="O8" i="31"/>
  <c r="N8" i="31"/>
  <c r="G8" i="31"/>
  <c r="F8" i="31"/>
  <c r="E8" i="31"/>
  <c r="AI7" i="31"/>
  <c r="AH7" i="31"/>
  <c r="AG7" i="31"/>
  <c r="AM7" i="31" s="1"/>
  <c r="P7" i="31"/>
  <c r="O7" i="31"/>
  <c r="N7" i="31"/>
  <c r="G7" i="31"/>
  <c r="F7" i="31"/>
  <c r="E7" i="31"/>
  <c r="A7" i="31"/>
  <c r="A8" i="31" s="1"/>
  <c r="A9" i="31" s="1"/>
  <c r="A10" i="31" s="1"/>
  <c r="A11" i="31" s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A34" i="31" s="1"/>
  <c r="A35" i="31" s="1"/>
  <c r="A36" i="31" s="1"/>
  <c r="AI6" i="31"/>
  <c r="AH6" i="31"/>
  <c r="AG6" i="31"/>
  <c r="AM6" i="31" s="1"/>
  <c r="P6" i="31"/>
  <c r="O6" i="31"/>
  <c r="N6" i="31"/>
  <c r="G6" i="31"/>
  <c r="F6" i="31"/>
  <c r="E6" i="31"/>
  <c r="AO37" i="27"/>
  <c r="AN37" i="27"/>
  <c r="AM37" i="27"/>
  <c r="AO12" i="27"/>
  <c r="AN12" i="27"/>
  <c r="AM12" i="27"/>
  <c r="AO11" i="27"/>
  <c r="AN11" i="27"/>
  <c r="AM11" i="27"/>
  <c r="AO10" i="27"/>
  <c r="AN10" i="27"/>
  <c r="AM10" i="27"/>
  <c r="AO9" i="27"/>
  <c r="AN9" i="27"/>
  <c r="AM9" i="27"/>
  <c r="AO8" i="27"/>
  <c r="AN8" i="27"/>
  <c r="AM8" i="27"/>
  <c r="AO7" i="27"/>
  <c r="AN7" i="27"/>
  <c r="AM7" i="27"/>
  <c r="AO6" i="27"/>
  <c r="AN6" i="27"/>
  <c r="AM6" i="27"/>
  <c r="AG37" i="27"/>
  <c r="AO36" i="27"/>
  <c r="AI36" i="27"/>
  <c r="AH36" i="27"/>
  <c r="AN36" i="27" s="1"/>
  <c r="AG36" i="27"/>
  <c r="AM36" i="27" s="1"/>
  <c r="AI35" i="27"/>
  <c r="AO35" i="27" s="1"/>
  <c r="AH35" i="27"/>
  <c r="AN35" i="27" s="1"/>
  <c r="AG35" i="27"/>
  <c r="AM34" i="27"/>
  <c r="AJ34" i="27"/>
  <c r="AI34" i="27"/>
  <c r="AL34" i="27" s="1"/>
  <c r="AH34" i="27"/>
  <c r="AG34" i="27"/>
  <c r="AN33" i="27"/>
  <c r="AJ33" i="27"/>
  <c r="AI33" i="27"/>
  <c r="AL33" i="27" s="1"/>
  <c r="AH33" i="27"/>
  <c r="AG33" i="27"/>
  <c r="AM33" i="27" s="1"/>
  <c r="AO32" i="27"/>
  <c r="AI32" i="27"/>
  <c r="AH32" i="27"/>
  <c r="AN32" i="27" s="1"/>
  <c r="AG32" i="27"/>
  <c r="AK32" i="27" s="1"/>
  <c r="AI31" i="27"/>
  <c r="AO31" i="27" s="1"/>
  <c r="AH31" i="27"/>
  <c r="AN31" i="27" s="1"/>
  <c r="AG31" i="27"/>
  <c r="AM30" i="27"/>
  <c r="AJ30" i="27"/>
  <c r="AI30" i="27"/>
  <c r="AL30" i="27" s="1"/>
  <c r="AH30" i="27"/>
  <c r="AG30" i="27"/>
  <c r="AN29" i="27"/>
  <c r="AJ29" i="27"/>
  <c r="AI29" i="27"/>
  <c r="AL29" i="27" s="1"/>
  <c r="AH29" i="27"/>
  <c r="AG29" i="27"/>
  <c r="AM29" i="27" s="1"/>
  <c r="AO28" i="27"/>
  <c r="AI28" i="27"/>
  <c r="AH28" i="27"/>
  <c r="AN28" i="27" s="1"/>
  <c r="AG28" i="27"/>
  <c r="AK28" i="27" s="1"/>
  <c r="AI27" i="27"/>
  <c r="AO27" i="27" s="1"/>
  <c r="AH27" i="27"/>
  <c r="AL27" i="27" s="1"/>
  <c r="AG27" i="27"/>
  <c r="AM26" i="27"/>
  <c r="AJ26" i="27"/>
  <c r="AI26" i="27"/>
  <c r="AL26" i="27" s="1"/>
  <c r="AH26" i="27"/>
  <c r="AG26" i="27"/>
  <c r="AN25" i="27"/>
  <c r="AJ25" i="27"/>
  <c r="AI25" i="27"/>
  <c r="AL25" i="27" s="1"/>
  <c r="AH25" i="27"/>
  <c r="AG25" i="27"/>
  <c r="AM25" i="27" s="1"/>
  <c r="AO24" i="27"/>
  <c r="AI24" i="27"/>
  <c r="AH24" i="27"/>
  <c r="AN24" i="27" s="1"/>
  <c r="AG24" i="27"/>
  <c r="AM31" i="27" s="1"/>
  <c r="AI23" i="27"/>
  <c r="AO23" i="27" s="1"/>
  <c r="AH23" i="27"/>
  <c r="AN30" i="27" s="1"/>
  <c r="AG23" i="27"/>
  <c r="AM22" i="27"/>
  <c r="AJ22" i="27"/>
  <c r="AI22" i="27"/>
  <c r="AL22" i="27" s="1"/>
  <c r="AH22" i="27"/>
  <c r="AG22" i="27"/>
  <c r="AN21" i="27"/>
  <c r="AJ21" i="27"/>
  <c r="AI21" i="27"/>
  <c r="AL21" i="27" s="1"/>
  <c r="AH21" i="27"/>
  <c r="AG21" i="27"/>
  <c r="AM21" i="27" s="1"/>
  <c r="AO20" i="27"/>
  <c r="AI20" i="27"/>
  <c r="AH20" i="27"/>
  <c r="AN20" i="27" s="1"/>
  <c r="AG20" i="27"/>
  <c r="AM20" i="27" s="1"/>
  <c r="AI19" i="27"/>
  <c r="AO19" i="27" s="1"/>
  <c r="AH19" i="27"/>
  <c r="AN19" i="27" s="1"/>
  <c r="AG19" i="27"/>
  <c r="AM18" i="27"/>
  <c r="AJ18" i="27"/>
  <c r="AI18" i="27"/>
  <c r="AL18" i="27" s="1"/>
  <c r="AH18" i="27"/>
  <c r="AG18" i="27"/>
  <c r="AN17" i="27"/>
  <c r="AJ17" i="27"/>
  <c r="AI17" i="27"/>
  <c r="AL17" i="27" s="1"/>
  <c r="AH17" i="27"/>
  <c r="AG17" i="27"/>
  <c r="AM17" i="27" s="1"/>
  <c r="AO16" i="27"/>
  <c r="AI16" i="27"/>
  <c r="AH16" i="27"/>
  <c r="AN16" i="27" s="1"/>
  <c r="AG16" i="27"/>
  <c r="AM16" i="27" s="1"/>
  <c r="AI15" i="27"/>
  <c r="AO15" i="27" s="1"/>
  <c r="AH15" i="27"/>
  <c r="AN15" i="27" s="1"/>
  <c r="AG15" i="27"/>
  <c r="AM14" i="27"/>
  <c r="AJ14" i="27"/>
  <c r="AI14" i="27"/>
  <c r="AL14" i="27" s="1"/>
  <c r="AH14" i="27"/>
  <c r="AG14" i="27"/>
  <c r="AN13" i="27"/>
  <c r="AJ13" i="27"/>
  <c r="AI13" i="27"/>
  <c r="AL13" i="27" s="1"/>
  <c r="AH13" i="27"/>
  <c r="AG13" i="27"/>
  <c r="AM13" i="27" s="1"/>
  <c r="AI12" i="27"/>
  <c r="AH12" i="27"/>
  <c r="AG12" i="27"/>
  <c r="AI11" i="27"/>
  <c r="AH11" i="27"/>
  <c r="AL11" i="27" s="1"/>
  <c r="AG11" i="27"/>
  <c r="AJ10" i="27"/>
  <c r="AI10" i="27"/>
  <c r="AL10" i="27" s="1"/>
  <c r="AH10" i="27"/>
  <c r="AG10" i="27"/>
  <c r="AJ9" i="27"/>
  <c r="AI9" i="27"/>
  <c r="AL9" i="27" s="1"/>
  <c r="AH9" i="27"/>
  <c r="AG9" i="27"/>
  <c r="AI8" i="27"/>
  <c r="AH8" i="27"/>
  <c r="AG8" i="27"/>
  <c r="AM15" i="27" s="1"/>
  <c r="AI7" i="27"/>
  <c r="AH7" i="27"/>
  <c r="AN14" i="27" s="1"/>
  <c r="AG7" i="27"/>
  <c r="AJ6" i="27"/>
  <c r="AI6" i="27"/>
  <c r="AI37" i="27" s="1"/>
  <c r="AH6" i="27"/>
  <c r="AH37" i="27" s="1"/>
  <c r="AG6" i="27"/>
  <c r="AO37" i="26"/>
  <c r="AN37" i="26"/>
  <c r="AM37" i="26"/>
  <c r="AO12" i="26"/>
  <c r="AN12" i="26"/>
  <c r="AM12" i="26"/>
  <c r="AO11" i="26"/>
  <c r="AN11" i="26"/>
  <c r="AM11" i="26"/>
  <c r="AO10" i="26"/>
  <c r="AN10" i="26"/>
  <c r="AM10" i="26"/>
  <c r="AO9" i="26"/>
  <c r="AN9" i="26"/>
  <c r="AM9" i="26"/>
  <c r="AO8" i="26"/>
  <c r="AN8" i="26"/>
  <c r="AM8" i="26"/>
  <c r="AO7" i="26"/>
  <c r="AN7" i="26"/>
  <c r="AM7" i="26"/>
  <c r="AO6" i="26"/>
  <c r="AN6" i="26"/>
  <c r="AM6" i="26"/>
  <c r="AG37" i="26"/>
  <c r="AN36" i="26"/>
  <c r="AI36" i="26"/>
  <c r="AH36" i="26"/>
  <c r="AL36" i="26" s="1"/>
  <c r="AG36" i="26"/>
  <c r="AM36" i="26" s="1"/>
  <c r="AO35" i="26"/>
  <c r="AK35" i="26"/>
  <c r="AI35" i="26"/>
  <c r="AH35" i="26"/>
  <c r="AL35" i="26" s="1"/>
  <c r="AG35" i="26"/>
  <c r="AM34" i="26"/>
  <c r="AL34" i="26"/>
  <c r="AI34" i="26"/>
  <c r="AH34" i="26"/>
  <c r="AG34" i="26"/>
  <c r="AN33" i="26"/>
  <c r="AM33" i="26"/>
  <c r="AJ33" i="26"/>
  <c r="AI33" i="26"/>
  <c r="AH33" i="26"/>
  <c r="AG33" i="26"/>
  <c r="AN32" i="26"/>
  <c r="AI32" i="26"/>
  <c r="AH32" i="26"/>
  <c r="AL32" i="26" s="1"/>
  <c r="AG32" i="26"/>
  <c r="AM32" i="26" s="1"/>
  <c r="AO31" i="26"/>
  <c r="AK31" i="26"/>
  <c r="AI31" i="26"/>
  <c r="AH31" i="26"/>
  <c r="AL31" i="26" s="1"/>
  <c r="AG31" i="26"/>
  <c r="AM30" i="26"/>
  <c r="AL30" i="26"/>
  <c r="AI30" i="26"/>
  <c r="AH30" i="26"/>
  <c r="AG30" i="26"/>
  <c r="AN29" i="26"/>
  <c r="AM29" i="26"/>
  <c r="AJ29" i="26"/>
  <c r="AI29" i="26"/>
  <c r="AO36" i="26" s="1"/>
  <c r="AH29" i="26"/>
  <c r="AG29" i="26"/>
  <c r="AN28" i="26"/>
  <c r="AI28" i="26"/>
  <c r="AH28" i="26"/>
  <c r="AL28" i="26" s="1"/>
  <c r="AG28" i="26"/>
  <c r="AM28" i="26" s="1"/>
  <c r="AO27" i="26"/>
  <c r="AK27" i="26"/>
  <c r="AI27" i="26"/>
  <c r="AH27" i="26"/>
  <c r="AL27" i="26" s="1"/>
  <c r="AG27" i="26"/>
  <c r="AM26" i="26"/>
  <c r="AL26" i="26"/>
  <c r="AI26" i="26"/>
  <c r="AH26" i="26"/>
  <c r="AG26" i="26"/>
  <c r="AN25" i="26"/>
  <c r="AM25" i="26"/>
  <c r="AJ25" i="26"/>
  <c r="AI25" i="26"/>
  <c r="AO32" i="26" s="1"/>
  <c r="AH25" i="26"/>
  <c r="AG25" i="26"/>
  <c r="AN24" i="26"/>
  <c r="AI24" i="26"/>
  <c r="AH24" i="26"/>
  <c r="AL24" i="26" s="1"/>
  <c r="AG24" i="26"/>
  <c r="AM24" i="26" s="1"/>
  <c r="AO23" i="26"/>
  <c r="AK23" i="26"/>
  <c r="AI23" i="26"/>
  <c r="AH23" i="26"/>
  <c r="AL23" i="26" s="1"/>
  <c r="AG23" i="26"/>
  <c r="AM22" i="26"/>
  <c r="AL22" i="26"/>
  <c r="AI22" i="26"/>
  <c r="AH22" i="26"/>
  <c r="AG22" i="26"/>
  <c r="AN21" i="26"/>
  <c r="AM21" i="26"/>
  <c r="AJ21" i="26"/>
  <c r="AI21" i="26"/>
  <c r="AH21" i="26"/>
  <c r="AG21" i="26"/>
  <c r="AN20" i="26"/>
  <c r="AI20" i="26"/>
  <c r="AH20" i="26"/>
  <c r="AL20" i="26" s="1"/>
  <c r="AG20" i="26"/>
  <c r="AM20" i="26" s="1"/>
  <c r="AO19" i="26"/>
  <c r="AK19" i="26"/>
  <c r="AI19" i="26"/>
  <c r="AH19" i="26"/>
  <c r="AL19" i="26" s="1"/>
  <c r="AG19" i="26"/>
  <c r="AM18" i="26"/>
  <c r="AL18" i="26"/>
  <c r="AI18" i="26"/>
  <c r="AH18" i="26"/>
  <c r="AG18" i="26"/>
  <c r="AM17" i="26"/>
  <c r="AJ17" i="26"/>
  <c r="AI17" i="26"/>
  <c r="AH17" i="26"/>
  <c r="AG17" i="26"/>
  <c r="AN16" i="26"/>
  <c r="AI16" i="26"/>
  <c r="AH16" i="26"/>
  <c r="AL16" i="26" s="1"/>
  <c r="AG16" i="26"/>
  <c r="AM16" i="26" s="1"/>
  <c r="AO15" i="26"/>
  <c r="AK15" i="26"/>
  <c r="AI15" i="26"/>
  <c r="AH15" i="26"/>
  <c r="AL15" i="26" s="1"/>
  <c r="AG15" i="26"/>
  <c r="AL14" i="26"/>
  <c r="AI14" i="26"/>
  <c r="AH14" i="26"/>
  <c r="AG14" i="26"/>
  <c r="AO13" i="26"/>
  <c r="AJ13" i="26"/>
  <c r="AI13" i="26"/>
  <c r="AL13" i="26" s="1"/>
  <c r="AH13" i="26"/>
  <c r="AG13" i="26"/>
  <c r="AK13" i="26" s="1"/>
  <c r="AJ12" i="26"/>
  <c r="AI12" i="26"/>
  <c r="AH12" i="26"/>
  <c r="AL12" i="26" s="1"/>
  <c r="AG12" i="26"/>
  <c r="AI11" i="26"/>
  <c r="AK11" i="26" s="1"/>
  <c r="AH11" i="26"/>
  <c r="AG11" i="26"/>
  <c r="AI10" i="26"/>
  <c r="AH10" i="26"/>
  <c r="AG10" i="26"/>
  <c r="AI9" i="26"/>
  <c r="AL9" i="26" s="1"/>
  <c r="AH9" i="26"/>
  <c r="AG9" i="26"/>
  <c r="AJ9" i="26" s="1"/>
  <c r="AI8" i="26"/>
  <c r="AH8" i="26"/>
  <c r="AL8" i="26" s="1"/>
  <c r="AG8" i="26"/>
  <c r="AL7" i="26"/>
  <c r="AI7" i="26"/>
  <c r="AH7" i="26"/>
  <c r="AG7" i="26"/>
  <c r="AK7" i="26" s="1"/>
  <c r="AL6" i="26"/>
  <c r="AJ6" i="26"/>
  <c r="AI6" i="26"/>
  <c r="AH6" i="26"/>
  <c r="AG6" i="26"/>
  <c r="AM27" i="32" l="1"/>
  <c r="AM35" i="32"/>
  <c r="AJ25" i="31"/>
  <c r="AJ11" i="31"/>
  <c r="AJ17" i="31"/>
  <c r="AJ21" i="31"/>
  <c r="AJ29" i="31"/>
  <c r="AJ19" i="31"/>
  <c r="AJ23" i="31"/>
  <c r="AJ35" i="31"/>
  <c r="AJ27" i="31"/>
  <c r="AJ31" i="31"/>
  <c r="AJ33" i="31"/>
  <c r="AN34" i="32"/>
  <c r="AN21" i="31"/>
  <c r="AN35" i="31"/>
  <c r="AL9" i="31"/>
  <c r="AL29" i="31"/>
  <c r="AL33" i="31"/>
  <c r="AN33" i="31"/>
  <c r="AO9" i="31"/>
  <c r="AN18" i="32"/>
  <c r="AN26" i="32"/>
  <c r="AN30" i="32"/>
  <c r="AN23" i="31"/>
  <c r="AN29" i="31"/>
  <c r="AO20" i="31"/>
  <c r="AO13" i="31"/>
  <c r="AL19" i="31"/>
  <c r="AO28" i="31"/>
  <c r="AN19" i="31"/>
  <c r="AK32" i="32"/>
  <c r="AK24" i="32"/>
  <c r="N37" i="32"/>
  <c r="P37" i="32"/>
  <c r="AN22" i="32"/>
  <c r="I37" i="32"/>
  <c r="AL9" i="32"/>
  <c r="AK16" i="32"/>
  <c r="AJ16" i="32"/>
  <c r="AJ20" i="32"/>
  <c r="AO28" i="32"/>
  <c r="AJ24" i="32"/>
  <c r="AJ28" i="32"/>
  <c r="AO36" i="32"/>
  <c r="AJ32" i="32"/>
  <c r="AJ36" i="32"/>
  <c r="O37" i="32"/>
  <c r="AN14" i="32"/>
  <c r="AL8" i="32"/>
  <c r="AL15" i="32"/>
  <c r="AL19" i="32"/>
  <c r="AL23" i="32"/>
  <c r="AL27" i="32"/>
  <c r="AL31" i="32"/>
  <c r="AL35" i="32"/>
  <c r="AM36" i="32"/>
  <c r="AL14" i="32"/>
  <c r="AL22" i="32"/>
  <c r="AL26" i="32"/>
  <c r="AL34" i="32"/>
  <c r="AL6" i="32"/>
  <c r="AJ8" i="32"/>
  <c r="AJ10" i="32"/>
  <c r="AO13" i="32"/>
  <c r="AJ14" i="32"/>
  <c r="AO22" i="32"/>
  <c r="AL16" i="32"/>
  <c r="AO17" i="32"/>
  <c r="AJ18" i="32"/>
  <c r="AO19" i="32"/>
  <c r="AL20" i="32"/>
  <c r="AJ22" i="32"/>
  <c r="AO30" i="32"/>
  <c r="AL24" i="32"/>
  <c r="AO25" i="32"/>
  <c r="AJ26" i="32"/>
  <c r="AO27" i="32"/>
  <c r="AL28" i="32"/>
  <c r="AJ30" i="32"/>
  <c r="AO31" i="32"/>
  <c r="AL32" i="32"/>
  <c r="AO33" i="32"/>
  <c r="AJ34" i="32"/>
  <c r="AO35" i="32"/>
  <c r="AL36" i="32"/>
  <c r="AL12" i="32"/>
  <c r="AL18" i="32"/>
  <c r="AL30" i="32"/>
  <c r="G37" i="32"/>
  <c r="AL10" i="32"/>
  <c r="AM21" i="32"/>
  <c r="AM25" i="32"/>
  <c r="AM29" i="32"/>
  <c r="AM33" i="32"/>
  <c r="AM30" i="32"/>
  <c r="AK34" i="32"/>
  <c r="F37" i="32"/>
  <c r="AM13" i="32"/>
  <c r="AO18" i="32"/>
  <c r="AK11" i="32"/>
  <c r="AM19" i="32"/>
  <c r="AN13" i="32"/>
  <c r="AJ13" i="32"/>
  <c r="AN17" i="32"/>
  <c r="AJ17" i="32"/>
  <c r="AN21" i="32"/>
  <c r="AJ21" i="32"/>
  <c r="AN25" i="32"/>
  <c r="AJ25" i="32"/>
  <c r="AN29" i="32"/>
  <c r="AJ29" i="32"/>
  <c r="AN33" i="32"/>
  <c r="AJ33" i="32"/>
  <c r="AJ7" i="32"/>
  <c r="AL11" i="32"/>
  <c r="AO14" i="32"/>
  <c r="AK7" i="32"/>
  <c r="AM15" i="32"/>
  <c r="AK8" i="32"/>
  <c r="AJ9" i="32"/>
  <c r="AL13" i="32"/>
  <c r="AN15" i="32"/>
  <c r="AJ15" i="32"/>
  <c r="AN16" i="32"/>
  <c r="AL17" i="32"/>
  <c r="AN19" i="32"/>
  <c r="AJ19" i="32"/>
  <c r="AN20" i="32"/>
  <c r="AL21" i="32"/>
  <c r="AN23" i="32"/>
  <c r="AJ23" i="32"/>
  <c r="AN24" i="32"/>
  <c r="AL25" i="32"/>
  <c r="AN27" i="32"/>
  <c r="AJ27" i="32"/>
  <c r="AN28" i="32"/>
  <c r="AL29" i="32"/>
  <c r="AN31" i="32"/>
  <c r="AJ31" i="32"/>
  <c r="AN32" i="32"/>
  <c r="AL33" i="32"/>
  <c r="AN35" i="32"/>
  <c r="AJ35" i="32"/>
  <c r="AN36" i="32"/>
  <c r="AI37" i="32"/>
  <c r="AO37" i="32" s="1"/>
  <c r="AK6" i="32"/>
  <c r="AK12" i="32"/>
  <c r="AJ6" i="32"/>
  <c r="AL7" i="32"/>
  <c r="AK9" i="32"/>
  <c r="AO16" i="32"/>
  <c r="AM17" i="32"/>
  <c r="AK10" i="32"/>
  <c r="AJ11" i="32"/>
  <c r="AJ12" i="32"/>
  <c r="AK14" i="32"/>
  <c r="AK18" i="32"/>
  <c r="AO20" i="32"/>
  <c r="AK22" i="32"/>
  <c r="AM23" i="32"/>
  <c r="AO24" i="32"/>
  <c r="AO26" i="32"/>
  <c r="AK28" i="32"/>
  <c r="AK30" i="32"/>
  <c r="AM31" i="32"/>
  <c r="AO32" i="32"/>
  <c r="AO34" i="32"/>
  <c r="AK36" i="32"/>
  <c r="AK13" i="32"/>
  <c r="AM14" i="32"/>
  <c r="AK15" i="32"/>
  <c r="AO15" i="32"/>
  <c r="AM16" i="32"/>
  <c r="AK17" i="32"/>
  <c r="AM18" i="32"/>
  <c r="AK19" i="32"/>
  <c r="AM20" i="32"/>
  <c r="AK21" i="32"/>
  <c r="AO21" i="32"/>
  <c r="AM22" i="32"/>
  <c r="AK23" i="32"/>
  <c r="AO23" i="32"/>
  <c r="AM24" i="32"/>
  <c r="AK25" i="32"/>
  <c r="AM26" i="32"/>
  <c r="AK27" i="32"/>
  <c r="AM28" i="32"/>
  <c r="AK29" i="32"/>
  <c r="AO29" i="32"/>
  <c r="AK31" i="32"/>
  <c r="AM32" i="32"/>
  <c r="AK33" i="32"/>
  <c r="AM34" i="32"/>
  <c r="AK35" i="32"/>
  <c r="AH37" i="32"/>
  <c r="AN37" i="32" s="1"/>
  <c r="AK20" i="32"/>
  <c r="AK26" i="32"/>
  <c r="AO6" i="31"/>
  <c r="AO32" i="31"/>
  <c r="AL31" i="31"/>
  <c r="AN31" i="31"/>
  <c r="AN13" i="31"/>
  <c r="AO18" i="31"/>
  <c r="AL25" i="31"/>
  <c r="AM33" i="31"/>
  <c r="AN27" i="31"/>
  <c r="AL21" i="31"/>
  <c r="AO22" i="31"/>
  <c r="AM25" i="31"/>
  <c r="AN25" i="31"/>
  <c r="AL35" i="31"/>
  <c r="AO36" i="31"/>
  <c r="AL17" i="31"/>
  <c r="AL27" i="31"/>
  <c r="AL30" i="31"/>
  <c r="AL12" i="31"/>
  <c r="AJ15" i="31"/>
  <c r="AL23" i="31"/>
  <c r="AM29" i="31"/>
  <c r="AO34" i="31"/>
  <c r="AL18" i="31"/>
  <c r="AL22" i="31"/>
  <c r="AL34" i="31"/>
  <c r="AJ7" i="31"/>
  <c r="AJ9" i="31"/>
  <c r="AL10" i="31"/>
  <c r="AL11" i="31"/>
  <c r="AL13" i="31"/>
  <c r="AL14" i="31"/>
  <c r="AM17" i="31"/>
  <c r="AM19" i="31"/>
  <c r="AM23" i="31"/>
  <c r="AM27" i="31"/>
  <c r="AM31" i="31"/>
  <c r="AM35" i="31"/>
  <c r="AO24" i="31"/>
  <c r="AO26" i="31"/>
  <c r="AO30" i="31"/>
  <c r="AL15" i="31"/>
  <c r="AO16" i="31"/>
  <c r="AM21" i="31"/>
  <c r="AL26" i="31"/>
  <c r="AL7" i="31"/>
  <c r="AM15" i="31"/>
  <c r="AL32" i="31"/>
  <c r="AL36" i="31"/>
  <c r="AK7" i="31"/>
  <c r="AJ8" i="31"/>
  <c r="AM16" i="31"/>
  <c r="AH37" i="31"/>
  <c r="AJ6" i="31"/>
  <c r="AK12" i="31"/>
  <c r="AO19" i="31"/>
  <c r="AM13" i="31"/>
  <c r="AM20" i="31"/>
  <c r="AK13" i="31"/>
  <c r="AN14" i="31"/>
  <c r="AJ14" i="31"/>
  <c r="AN15" i="31"/>
  <c r="AL16" i="31"/>
  <c r="AN18" i="31"/>
  <c r="AJ18" i="31"/>
  <c r="AL20" i="31"/>
  <c r="AN22" i="31"/>
  <c r="AJ22" i="31"/>
  <c r="AL24" i="31"/>
  <c r="AN26" i="31"/>
  <c r="AJ26" i="31"/>
  <c r="AL28" i="31"/>
  <c r="AN30" i="31"/>
  <c r="AJ30" i="31"/>
  <c r="AN34" i="31"/>
  <c r="AJ34" i="31"/>
  <c r="AK6" i="31"/>
  <c r="AI37" i="31"/>
  <c r="AM14" i="31"/>
  <c r="AO14" i="31"/>
  <c r="AK14" i="31"/>
  <c r="AO21" i="31"/>
  <c r="E37" i="31"/>
  <c r="N37" i="31"/>
  <c r="AL6" i="31"/>
  <c r="AK8" i="31"/>
  <c r="AO15" i="31"/>
  <c r="AK9" i="31"/>
  <c r="AJ10" i="31"/>
  <c r="AN16" i="31"/>
  <c r="AJ16" i="31"/>
  <c r="AN17" i="31"/>
  <c r="AN20" i="31"/>
  <c r="AJ20" i="31"/>
  <c r="AN24" i="31"/>
  <c r="AJ24" i="31"/>
  <c r="AN28" i="31"/>
  <c r="AJ28" i="31"/>
  <c r="AN32" i="31"/>
  <c r="AJ32" i="31"/>
  <c r="AN36" i="31"/>
  <c r="AJ36" i="31"/>
  <c r="AL8" i="31"/>
  <c r="AK10" i="31"/>
  <c r="AO17" i="31"/>
  <c r="AM18" i="31"/>
  <c r="AK11" i="31"/>
  <c r="AJ12" i="31"/>
  <c r="AJ13" i="31"/>
  <c r="G37" i="31"/>
  <c r="P37" i="31"/>
  <c r="AK23" i="31"/>
  <c r="AM24" i="31"/>
  <c r="AO25" i="31"/>
  <c r="AK27" i="31"/>
  <c r="AM28" i="31"/>
  <c r="AO29" i="31"/>
  <c r="AO31" i="31"/>
  <c r="AK33" i="31"/>
  <c r="AK35" i="31"/>
  <c r="AM36" i="31"/>
  <c r="AK15" i="31"/>
  <c r="AK17" i="31"/>
  <c r="AK19" i="31"/>
  <c r="AK21" i="31"/>
  <c r="AM22" i="31"/>
  <c r="AO23" i="31"/>
  <c r="AK25" i="31"/>
  <c r="AM26" i="31"/>
  <c r="AO27" i="31"/>
  <c r="AK29" i="31"/>
  <c r="AM30" i="31"/>
  <c r="AK31" i="31"/>
  <c r="AM32" i="31"/>
  <c r="AO33" i="31"/>
  <c r="AM34" i="31"/>
  <c r="AO35" i="31"/>
  <c r="AK16" i="31"/>
  <c r="AK18" i="31"/>
  <c r="AK20" i="31"/>
  <c r="AK22" i="31"/>
  <c r="AK24" i="31"/>
  <c r="AK26" i="31"/>
  <c r="AK28" i="31"/>
  <c r="AK30" i="31"/>
  <c r="AK32" i="31"/>
  <c r="AK34" i="31"/>
  <c r="AK36" i="31"/>
  <c r="F37" i="31"/>
  <c r="O37" i="31"/>
  <c r="AJ37" i="27"/>
  <c r="AK37" i="27"/>
  <c r="AL37" i="27"/>
  <c r="AK8" i="27"/>
  <c r="AK12" i="27"/>
  <c r="AL15" i="27"/>
  <c r="AK16" i="27"/>
  <c r="AL19" i="27"/>
  <c r="AK20" i="27"/>
  <c r="AK24" i="27"/>
  <c r="AL31" i="27"/>
  <c r="AL35" i="27"/>
  <c r="AK36" i="27"/>
  <c r="AK9" i="27"/>
  <c r="AL12" i="27"/>
  <c r="AK13" i="27"/>
  <c r="AO13" i="27"/>
  <c r="AO17" i="27"/>
  <c r="AN18" i="27"/>
  <c r="AM19" i="27"/>
  <c r="AO21" i="27"/>
  <c r="AN22" i="27"/>
  <c r="AM23" i="27"/>
  <c r="AL24" i="27"/>
  <c r="AO25" i="27"/>
  <c r="AN26" i="27"/>
  <c r="AM27" i="27"/>
  <c r="AK33" i="27"/>
  <c r="AO33" i="27"/>
  <c r="AN34" i="27"/>
  <c r="AM35" i="27"/>
  <c r="AL36" i="27"/>
  <c r="AK6" i="27"/>
  <c r="AJ7" i="27"/>
  <c r="AK10" i="27"/>
  <c r="AJ11" i="27"/>
  <c r="AK14" i="27"/>
  <c r="AO14" i="27"/>
  <c r="AJ15" i="27"/>
  <c r="AK18" i="27"/>
  <c r="AO18" i="27"/>
  <c r="AJ19" i="27"/>
  <c r="AK22" i="27"/>
  <c r="AO22" i="27"/>
  <c r="AJ23" i="27"/>
  <c r="AN23" i="27"/>
  <c r="AM24" i="27"/>
  <c r="AK26" i="27"/>
  <c r="AO26" i="27"/>
  <c r="AJ27" i="27"/>
  <c r="AN27" i="27"/>
  <c r="AM28" i="27"/>
  <c r="AK30" i="27"/>
  <c r="AO30" i="27"/>
  <c r="AJ31" i="27"/>
  <c r="AM32" i="27"/>
  <c r="AK34" i="27"/>
  <c r="AO34" i="27"/>
  <c r="AJ35" i="27"/>
  <c r="AL7" i="27"/>
  <c r="AL23" i="27"/>
  <c r="AL8" i="27"/>
  <c r="AL16" i="27"/>
  <c r="AK17" i="27"/>
  <c r="AL20" i="27"/>
  <c r="AK21" i="27"/>
  <c r="AK25" i="27"/>
  <c r="AL28" i="27"/>
  <c r="AK29" i="27"/>
  <c r="AO29" i="27"/>
  <c r="AL32" i="27"/>
  <c r="AL6" i="27"/>
  <c r="AK7" i="27"/>
  <c r="AJ8" i="27"/>
  <c r="AK11" i="27"/>
  <c r="AJ12" i="27"/>
  <c r="AK15" i="27"/>
  <c r="AJ16" i="27"/>
  <c r="AK19" i="27"/>
  <c r="AJ20" i="27"/>
  <c r="AK23" i="27"/>
  <c r="AJ24" i="27"/>
  <c r="AK27" i="27"/>
  <c r="AJ28" i="27"/>
  <c r="AK31" i="27"/>
  <c r="AJ32" i="27"/>
  <c r="AK35" i="27"/>
  <c r="AJ36" i="27"/>
  <c r="AK16" i="26"/>
  <c r="AN17" i="26"/>
  <c r="AK20" i="26"/>
  <c r="AK24" i="26"/>
  <c r="AK28" i="26"/>
  <c r="AK32" i="26"/>
  <c r="AI37" i="26"/>
  <c r="AJ7" i="26"/>
  <c r="AM14" i="26"/>
  <c r="AL17" i="26"/>
  <c r="AO17" i="26"/>
  <c r="AK17" i="26"/>
  <c r="AL21" i="26"/>
  <c r="AO21" i="26"/>
  <c r="AK21" i="26"/>
  <c r="AL33" i="26"/>
  <c r="AO33" i="26"/>
  <c r="AK33" i="26"/>
  <c r="AH37" i="26"/>
  <c r="AJ8" i="26"/>
  <c r="AJ10" i="26"/>
  <c r="AL11" i="26"/>
  <c r="AM13" i="26"/>
  <c r="AN14" i="26"/>
  <c r="AJ14" i="26"/>
  <c r="AM15" i="26"/>
  <c r="AO16" i="26"/>
  <c r="AN18" i="26"/>
  <c r="AJ18" i="26"/>
  <c r="AM19" i="26"/>
  <c r="AO20" i="26"/>
  <c r="AN22" i="26"/>
  <c r="AJ22" i="26"/>
  <c r="AM23" i="26"/>
  <c r="AO24" i="26"/>
  <c r="AN26" i="26"/>
  <c r="AJ26" i="26"/>
  <c r="AM27" i="26"/>
  <c r="AO28" i="26"/>
  <c r="AN30" i="26"/>
  <c r="AJ30" i="26"/>
  <c r="AM31" i="26"/>
  <c r="AN34" i="26"/>
  <c r="AJ34" i="26"/>
  <c r="AM35" i="26"/>
  <c r="AK36" i="26"/>
  <c r="AK10" i="26"/>
  <c r="AK12" i="26"/>
  <c r="AL25" i="26"/>
  <c r="AO25" i="26"/>
  <c r="AK25" i="26"/>
  <c r="AL29" i="26"/>
  <c r="AO29" i="26"/>
  <c r="AK29" i="26"/>
  <c r="AK6" i="26"/>
  <c r="AK8" i="26"/>
  <c r="AK9" i="26"/>
  <c r="AL10" i="26"/>
  <c r="AJ11" i="26"/>
  <c r="AN13" i="26"/>
  <c r="AO14" i="26"/>
  <c r="AK14" i="26"/>
  <c r="AN15" i="26"/>
  <c r="AJ15" i="26"/>
  <c r="AJ16" i="26"/>
  <c r="AO18" i="26"/>
  <c r="AK18" i="26"/>
  <c r="AN19" i="26"/>
  <c r="AJ19" i="26"/>
  <c r="AJ20" i="26"/>
  <c r="AO22" i="26"/>
  <c r="AK22" i="26"/>
  <c r="AN23" i="26"/>
  <c r="AJ23" i="26"/>
  <c r="AJ24" i="26"/>
  <c r="AO26" i="26"/>
  <c r="AK26" i="26"/>
  <c r="AN27" i="26"/>
  <c r="AJ27" i="26"/>
  <c r="AJ28" i="26"/>
  <c r="AO30" i="26"/>
  <c r="AK30" i="26"/>
  <c r="AN31" i="26"/>
  <c r="AJ31" i="26"/>
  <c r="AJ32" i="26"/>
  <c r="AO34" i="26"/>
  <c r="AK34" i="26"/>
  <c r="AN35" i="26"/>
  <c r="AJ35" i="26"/>
  <c r="AJ36" i="26"/>
  <c r="AO37" i="24"/>
  <c r="AN37" i="24"/>
  <c r="AM37" i="24"/>
  <c r="AO12" i="24"/>
  <c r="AN12" i="24"/>
  <c r="AM12" i="24"/>
  <c r="AO11" i="24"/>
  <c r="AN11" i="24"/>
  <c r="AM11" i="24"/>
  <c r="AO10" i="24"/>
  <c r="AN10" i="24"/>
  <c r="AM10" i="24"/>
  <c r="AO9" i="24"/>
  <c r="AN9" i="24"/>
  <c r="AM9" i="24"/>
  <c r="AO8" i="24"/>
  <c r="AN8" i="24"/>
  <c r="AM8" i="24"/>
  <c r="AO7" i="24"/>
  <c r="AN7" i="24"/>
  <c r="AM7" i="24"/>
  <c r="AO6" i="24"/>
  <c r="AN6" i="24"/>
  <c r="AM6" i="24"/>
  <c r="AG37" i="24"/>
  <c r="AM36" i="24"/>
  <c r="AJ36" i="24"/>
  <c r="AI36" i="24"/>
  <c r="AL36" i="24" s="1"/>
  <c r="AH36" i="24"/>
  <c r="AG36" i="24"/>
  <c r="AN35" i="24"/>
  <c r="AJ35" i="24"/>
  <c r="AI35" i="24"/>
  <c r="AH35" i="24"/>
  <c r="AL35" i="24" s="1"/>
  <c r="AG35" i="24"/>
  <c r="AM35" i="24" s="1"/>
  <c r="AO34" i="24"/>
  <c r="AI34" i="24"/>
  <c r="AH34" i="24"/>
  <c r="AN34" i="24" s="1"/>
  <c r="AG34" i="24"/>
  <c r="AK34" i="24" s="1"/>
  <c r="AI33" i="24"/>
  <c r="AO33" i="24" s="1"/>
  <c r="AH33" i="24"/>
  <c r="AL33" i="24" s="1"/>
  <c r="AG33" i="24"/>
  <c r="AM32" i="24"/>
  <c r="AJ32" i="24"/>
  <c r="AI32" i="24"/>
  <c r="AL32" i="24" s="1"/>
  <c r="AH32" i="24"/>
  <c r="AG32" i="24"/>
  <c r="AN31" i="24"/>
  <c r="AJ31" i="24"/>
  <c r="AI31" i="24"/>
  <c r="AH31" i="24"/>
  <c r="AL31" i="24" s="1"/>
  <c r="AG31" i="24"/>
  <c r="AM31" i="24" s="1"/>
  <c r="AO30" i="24"/>
  <c r="AI30" i="24"/>
  <c r="AH30" i="24"/>
  <c r="AN30" i="24" s="1"/>
  <c r="AG30" i="24"/>
  <c r="AM30" i="24" s="1"/>
  <c r="AI29" i="24"/>
  <c r="AO29" i="24" s="1"/>
  <c r="AH29" i="24"/>
  <c r="AN36" i="24" s="1"/>
  <c r="AG29" i="24"/>
  <c r="AM28" i="24"/>
  <c r="AJ28" i="24"/>
  <c r="AI28" i="24"/>
  <c r="AL28" i="24" s="1"/>
  <c r="AH28" i="24"/>
  <c r="AG28" i="24"/>
  <c r="AN27" i="24"/>
  <c r="AJ27" i="24"/>
  <c r="AI27" i="24"/>
  <c r="AH27" i="24"/>
  <c r="AL27" i="24" s="1"/>
  <c r="AG27" i="24"/>
  <c r="AM27" i="24" s="1"/>
  <c r="AO26" i="24"/>
  <c r="AI26" i="24"/>
  <c r="AH26" i="24"/>
  <c r="AN26" i="24" s="1"/>
  <c r="AG26" i="24"/>
  <c r="AM33" i="24" s="1"/>
  <c r="AI25" i="24"/>
  <c r="AO25" i="24" s="1"/>
  <c r="AH25" i="24"/>
  <c r="AN32" i="24" s="1"/>
  <c r="AG25" i="24"/>
  <c r="AM24" i="24"/>
  <c r="AJ24" i="24"/>
  <c r="AI24" i="24"/>
  <c r="AL24" i="24" s="1"/>
  <c r="AH24" i="24"/>
  <c r="AG24" i="24"/>
  <c r="AN23" i="24"/>
  <c r="AJ23" i="24"/>
  <c r="AI23" i="24"/>
  <c r="AH23" i="24"/>
  <c r="AL23" i="24" s="1"/>
  <c r="AG23" i="24"/>
  <c r="AM23" i="24" s="1"/>
  <c r="AO22" i="24"/>
  <c r="AI22" i="24"/>
  <c r="AH22" i="24"/>
  <c r="AN22" i="24" s="1"/>
  <c r="AG22" i="24"/>
  <c r="AM29" i="24" s="1"/>
  <c r="AI21" i="24"/>
  <c r="AO21" i="24" s="1"/>
  <c r="AH21" i="24"/>
  <c r="AL21" i="24" s="1"/>
  <c r="AG21" i="24"/>
  <c r="AM20" i="24"/>
  <c r="AJ20" i="24"/>
  <c r="AI20" i="24"/>
  <c r="AL20" i="24" s="1"/>
  <c r="AH20" i="24"/>
  <c r="AG20" i="24"/>
  <c r="AN19" i="24"/>
  <c r="AJ19" i="24"/>
  <c r="AI19" i="24"/>
  <c r="AH19" i="24"/>
  <c r="AL19" i="24" s="1"/>
  <c r="AG19" i="24"/>
  <c r="AM19" i="24" s="1"/>
  <c r="AO18" i="24"/>
  <c r="AI18" i="24"/>
  <c r="AH18" i="24"/>
  <c r="AN18" i="24" s="1"/>
  <c r="AG18" i="24"/>
  <c r="AK18" i="24" s="1"/>
  <c r="AI17" i="24"/>
  <c r="AO17" i="24" s="1"/>
  <c r="AH17" i="24"/>
  <c r="AL17" i="24" s="1"/>
  <c r="AG17" i="24"/>
  <c r="AM16" i="24"/>
  <c r="AJ16" i="24"/>
  <c r="AI16" i="24"/>
  <c r="AL16" i="24" s="1"/>
  <c r="AH16" i="24"/>
  <c r="AG16" i="24"/>
  <c r="AN15" i="24"/>
  <c r="AJ15" i="24"/>
  <c r="AI15" i="24"/>
  <c r="AH15" i="24"/>
  <c r="AL15" i="24" s="1"/>
  <c r="AG15" i="24"/>
  <c r="AM15" i="24" s="1"/>
  <c r="AO14" i="24"/>
  <c r="AI14" i="24"/>
  <c r="AH14" i="24"/>
  <c r="AN14" i="24" s="1"/>
  <c r="AG14" i="24"/>
  <c r="AM21" i="24" s="1"/>
  <c r="AI13" i="24"/>
  <c r="AO13" i="24" s="1"/>
  <c r="AH13" i="24"/>
  <c r="AN20" i="24" s="1"/>
  <c r="AG13" i="24"/>
  <c r="AJ12" i="24"/>
  <c r="AI12" i="24"/>
  <c r="AL12" i="24" s="1"/>
  <c r="AH12" i="24"/>
  <c r="AG12" i="24"/>
  <c r="AJ11" i="24"/>
  <c r="AI11" i="24"/>
  <c r="AH11" i="24"/>
  <c r="AL11" i="24" s="1"/>
  <c r="AG11" i="24"/>
  <c r="AI10" i="24"/>
  <c r="AH10" i="24"/>
  <c r="AG10" i="24"/>
  <c r="AM17" i="24" s="1"/>
  <c r="AI9" i="24"/>
  <c r="AH9" i="24"/>
  <c r="AN16" i="24" s="1"/>
  <c r="AG9" i="24"/>
  <c r="AJ8" i="24"/>
  <c r="AI8" i="24"/>
  <c r="AL8" i="24" s="1"/>
  <c r="AH8" i="24"/>
  <c r="AG8" i="24"/>
  <c r="AJ7" i="24"/>
  <c r="AI7" i="24"/>
  <c r="AH7" i="24"/>
  <c r="AL7" i="24" s="1"/>
  <c r="AG7" i="24"/>
  <c r="AI6" i="24"/>
  <c r="AH6" i="24"/>
  <c r="AG6" i="24"/>
  <c r="AM13" i="24" s="1"/>
  <c r="AG37" i="23"/>
  <c r="AN36" i="23"/>
  <c r="AJ36" i="23"/>
  <c r="AI36" i="23"/>
  <c r="AH36" i="23"/>
  <c r="AL36" i="23" s="1"/>
  <c r="AG36" i="23"/>
  <c r="AM36" i="23" s="1"/>
  <c r="AO35" i="23"/>
  <c r="AI35" i="23"/>
  <c r="AH35" i="23"/>
  <c r="AN35" i="23" s="1"/>
  <c r="AG35" i="23"/>
  <c r="AK35" i="23" s="1"/>
  <c r="AI34" i="23"/>
  <c r="AO34" i="23" s="1"/>
  <c r="AH34" i="23"/>
  <c r="AL34" i="23" s="1"/>
  <c r="AG34" i="23"/>
  <c r="AM33" i="23"/>
  <c r="AJ33" i="23"/>
  <c r="AI33" i="23"/>
  <c r="AL33" i="23" s="1"/>
  <c r="AH33" i="23"/>
  <c r="AG33" i="23"/>
  <c r="AN32" i="23"/>
  <c r="AJ32" i="23"/>
  <c r="AI32" i="23"/>
  <c r="AH32" i="23"/>
  <c r="AL32" i="23" s="1"/>
  <c r="AG32" i="23"/>
  <c r="AM32" i="23" s="1"/>
  <c r="AO31" i="23"/>
  <c r="AI31" i="23"/>
  <c r="AH31" i="23"/>
  <c r="AN31" i="23" s="1"/>
  <c r="AG31" i="23"/>
  <c r="AM31" i="23" s="1"/>
  <c r="AI30" i="23"/>
  <c r="AO30" i="23" s="1"/>
  <c r="AH30" i="23"/>
  <c r="AN30" i="23" s="1"/>
  <c r="AG30" i="23"/>
  <c r="AM29" i="23"/>
  <c r="AJ29" i="23"/>
  <c r="AI29" i="23"/>
  <c r="AL29" i="23" s="1"/>
  <c r="AH29" i="23"/>
  <c r="AG29" i="23"/>
  <c r="AN28" i="23"/>
  <c r="AJ28" i="23"/>
  <c r="AI28" i="23"/>
  <c r="AH28" i="23"/>
  <c r="AL28" i="23" s="1"/>
  <c r="AG28" i="23"/>
  <c r="AM28" i="23" s="1"/>
  <c r="AO27" i="23"/>
  <c r="AI27" i="23"/>
  <c r="AH27" i="23"/>
  <c r="AN27" i="23" s="1"/>
  <c r="AG27" i="23"/>
  <c r="AM34" i="23" s="1"/>
  <c r="AI26" i="23"/>
  <c r="AO26" i="23" s="1"/>
  <c r="AH26" i="23"/>
  <c r="AN26" i="23" s="1"/>
  <c r="AG26" i="23"/>
  <c r="AM25" i="23"/>
  <c r="AJ25" i="23"/>
  <c r="AI25" i="23"/>
  <c r="AL25" i="23" s="1"/>
  <c r="AH25" i="23"/>
  <c r="AG25" i="23"/>
  <c r="AN24" i="23"/>
  <c r="AJ24" i="23"/>
  <c r="AI24" i="23"/>
  <c r="AH24" i="23"/>
  <c r="AL24" i="23" s="1"/>
  <c r="AG24" i="23"/>
  <c r="AM24" i="23" s="1"/>
  <c r="AO23" i="23"/>
  <c r="AI23" i="23"/>
  <c r="AH23" i="23"/>
  <c r="AN23" i="23" s="1"/>
  <c r="AG23" i="23"/>
  <c r="AM30" i="23" s="1"/>
  <c r="AI22" i="23"/>
  <c r="AO22" i="23" s="1"/>
  <c r="AH22" i="23"/>
  <c r="AN29" i="23" s="1"/>
  <c r="AG22" i="23"/>
  <c r="AM21" i="23"/>
  <c r="AJ21" i="23"/>
  <c r="AI21" i="23"/>
  <c r="AL21" i="23" s="1"/>
  <c r="AH21" i="23"/>
  <c r="AG21" i="23"/>
  <c r="AN20" i="23"/>
  <c r="AJ20" i="23"/>
  <c r="AI20" i="23"/>
  <c r="AH20" i="23"/>
  <c r="AL20" i="23" s="1"/>
  <c r="AG20" i="23"/>
  <c r="AM20" i="23" s="1"/>
  <c r="AO19" i="23"/>
  <c r="AI19" i="23"/>
  <c r="AH19" i="23"/>
  <c r="AN19" i="23" s="1"/>
  <c r="AG19" i="23"/>
  <c r="AM26" i="23" s="1"/>
  <c r="AM18" i="23"/>
  <c r="AI18" i="23"/>
  <c r="AO18" i="23" s="1"/>
  <c r="AH18" i="23"/>
  <c r="AN25" i="23" s="1"/>
  <c r="AG18" i="23"/>
  <c r="AJ17" i="23"/>
  <c r="AI17" i="23"/>
  <c r="AL17" i="23" s="1"/>
  <c r="AH17" i="23"/>
  <c r="AG17" i="23"/>
  <c r="AN16" i="23"/>
  <c r="AJ16" i="23"/>
  <c r="AI16" i="23"/>
  <c r="AH16" i="23"/>
  <c r="AL16" i="23" s="1"/>
  <c r="AG16" i="23"/>
  <c r="AM16" i="23" s="1"/>
  <c r="AO15" i="23"/>
  <c r="AI15" i="23"/>
  <c r="AH15" i="23"/>
  <c r="AN15" i="23" s="1"/>
  <c r="AG15" i="23"/>
  <c r="AM15" i="23" s="1"/>
  <c r="AM14" i="23"/>
  <c r="AI14" i="23"/>
  <c r="AO14" i="23" s="1"/>
  <c r="AH14" i="23"/>
  <c r="AN14" i="23" s="1"/>
  <c r="AG14" i="23"/>
  <c r="AJ13" i="23"/>
  <c r="AI13" i="23"/>
  <c r="AL13" i="23" s="1"/>
  <c r="AH13" i="23"/>
  <c r="AG13" i="23"/>
  <c r="AI12" i="23"/>
  <c r="AH12" i="23"/>
  <c r="AJ12" i="23" s="1"/>
  <c r="AG12" i="23"/>
  <c r="AK12" i="23" s="1"/>
  <c r="AJ11" i="23"/>
  <c r="AI11" i="23"/>
  <c r="AL11" i="23" s="1"/>
  <c r="AH11" i="23"/>
  <c r="AG11" i="23"/>
  <c r="AI10" i="23"/>
  <c r="AH10" i="23"/>
  <c r="AJ10" i="23" s="1"/>
  <c r="AG10" i="23"/>
  <c r="AK10" i="23" s="1"/>
  <c r="AJ9" i="23"/>
  <c r="AI9" i="23"/>
  <c r="AL9" i="23" s="1"/>
  <c r="AH9" i="23"/>
  <c r="AG9" i="23"/>
  <c r="AI8" i="23"/>
  <c r="AH8" i="23"/>
  <c r="AJ8" i="23" s="1"/>
  <c r="AG8" i="23"/>
  <c r="AK8" i="23" s="1"/>
  <c r="AJ7" i="23"/>
  <c r="AI7" i="23"/>
  <c r="AL7" i="23" s="1"/>
  <c r="AH7" i="23"/>
  <c r="AG7" i="23"/>
  <c r="AL6" i="23"/>
  <c r="AI6" i="23"/>
  <c r="AH6" i="23"/>
  <c r="AH37" i="23" s="1"/>
  <c r="AJ37" i="23" s="1"/>
  <c r="AG6" i="23"/>
  <c r="AM13" i="23" s="1"/>
  <c r="AM37" i="22"/>
  <c r="AG37" i="22"/>
  <c r="AM36" i="22"/>
  <c r="AI36" i="22"/>
  <c r="AH36" i="22"/>
  <c r="AN12" i="31" s="1"/>
  <c r="AG36" i="22"/>
  <c r="AI35" i="22"/>
  <c r="AO11" i="31" s="1"/>
  <c r="AH35" i="22"/>
  <c r="AN35" i="22" s="1"/>
  <c r="AG35" i="22"/>
  <c r="AM35" i="22" s="1"/>
  <c r="AI34" i="22"/>
  <c r="AO10" i="31" s="1"/>
  <c r="AH34" i="22"/>
  <c r="AG34" i="22"/>
  <c r="AM34" i="22" s="1"/>
  <c r="AI33" i="22"/>
  <c r="AH33" i="22"/>
  <c r="AN33" i="22" s="1"/>
  <c r="AG33" i="22"/>
  <c r="AM32" i="22"/>
  <c r="AI32" i="22"/>
  <c r="AH32" i="22"/>
  <c r="AN8" i="31" s="1"/>
  <c r="AG32" i="22"/>
  <c r="AI31" i="22"/>
  <c r="AO7" i="31" s="1"/>
  <c r="AH31" i="22"/>
  <c r="AN7" i="31" s="1"/>
  <c r="AG31" i="22"/>
  <c r="AM31" i="22" s="1"/>
  <c r="AI30" i="22"/>
  <c r="AO30" i="22" s="1"/>
  <c r="AH30" i="22"/>
  <c r="AG30" i="22"/>
  <c r="AM30" i="22" s="1"/>
  <c r="AI29" i="22"/>
  <c r="AH29" i="22"/>
  <c r="AG29" i="22"/>
  <c r="AM28" i="22"/>
  <c r="AI28" i="22"/>
  <c r="AH28" i="22"/>
  <c r="AJ28" i="22" s="1"/>
  <c r="AG28" i="22"/>
  <c r="AI27" i="22"/>
  <c r="AH27" i="22"/>
  <c r="AL27" i="22" s="1"/>
  <c r="AG27" i="22"/>
  <c r="AM27" i="22" s="1"/>
  <c r="AI26" i="22"/>
  <c r="AH26" i="22"/>
  <c r="AG26" i="22"/>
  <c r="AM26" i="22" s="1"/>
  <c r="AI25" i="22"/>
  <c r="AH25" i="22"/>
  <c r="AG25" i="22"/>
  <c r="AM24" i="22"/>
  <c r="AI24" i="22"/>
  <c r="AH24" i="22"/>
  <c r="AJ24" i="22" s="1"/>
  <c r="AG24" i="22"/>
  <c r="AI23" i="22"/>
  <c r="AH23" i="22"/>
  <c r="AL23" i="22" s="1"/>
  <c r="AG23" i="22"/>
  <c r="AM23" i="22" s="1"/>
  <c r="AI22" i="22"/>
  <c r="AH22" i="22"/>
  <c r="AG22" i="22"/>
  <c r="AM29" i="22" s="1"/>
  <c r="AI21" i="22"/>
  <c r="AH21" i="22"/>
  <c r="AG21" i="22"/>
  <c r="AM20" i="22"/>
  <c r="AI20" i="22"/>
  <c r="AH20" i="22"/>
  <c r="AJ20" i="22" s="1"/>
  <c r="AG20" i="22"/>
  <c r="AJ19" i="22"/>
  <c r="AI19" i="22"/>
  <c r="AO26" i="22" s="1"/>
  <c r="AH19" i="22"/>
  <c r="AG19" i="22"/>
  <c r="AM19" i="22" s="1"/>
  <c r="AI18" i="22"/>
  <c r="AO18" i="22" s="1"/>
  <c r="AH18" i="22"/>
  <c r="AG18" i="22"/>
  <c r="AM25" i="22" s="1"/>
  <c r="AI17" i="22"/>
  <c r="AH17" i="22"/>
  <c r="AG17" i="22"/>
  <c r="AM16" i="22"/>
  <c r="AI16" i="22"/>
  <c r="AH16" i="22"/>
  <c r="AJ16" i="22" s="1"/>
  <c r="AG16" i="22"/>
  <c r="AI15" i="22"/>
  <c r="AH15" i="22"/>
  <c r="AJ15" i="22" s="1"/>
  <c r="AG15" i="22"/>
  <c r="AM15" i="22" s="1"/>
  <c r="AI14" i="22"/>
  <c r="AH14" i="22"/>
  <c r="AG14" i="22"/>
  <c r="AM21" i="22" s="1"/>
  <c r="AI13" i="22"/>
  <c r="AH13" i="22"/>
  <c r="AG13" i="22"/>
  <c r="AM12" i="22"/>
  <c r="AI12" i="22"/>
  <c r="AH12" i="22"/>
  <c r="AJ12" i="22" s="1"/>
  <c r="AG12" i="22"/>
  <c r="AJ11" i="22"/>
  <c r="AI11" i="22"/>
  <c r="AO11" i="22" s="1"/>
  <c r="AH11" i="22"/>
  <c r="AN11" i="22" s="1"/>
  <c r="AG11" i="22"/>
  <c r="AM11" i="22" s="1"/>
  <c r="AI10" i="22"/>
  <c r="AO10" i="22" s="1"/>
  <c r="AH10" i="22"/>
  <c r="AN10" i="22" s="1"/>
  <c r="AG10" i="22"/>
  <c r="AM9" i="22"/>
  <c r="AI9" i="22"/>
  <c r="AO9" i="22" s="1"/>
  <c r="AH9" i="22"/>
  <c r="AG9" i="22"/>
  <c r="AM8" i="22"/>
  <c r="AI8" i="22"/>
  <c r="AH8" i="22"/>
  <c r="AJ8" i="22" s="1"/>
  <c r="AG8" i="22"/>
  <c r="AJ7" i="22"/>
  <c r="AI7" i="22"/>
  <c r="AO7" i="22" s="1"/>
  <c r="AH7" i="22"/>
  <c r="AN7" i="22" s="1"/>
  <c r="AG7" i="22"/>
  <c r="AM7" i="22" s="1"/>
  <c r="AI6" i="22"/>
  <c r="AO6" i="22" s="1"/>
  <c r="AH6" i="22"/>
  <c r="AN6" i="22" s="1"/>
  <c r="AG6" i="22"/>
  <c r="AM13" i="22" s="1"/>
  <c r="AO37" i="21"/>
  <c r="AN37" i="21"/>
  <c r="AM37" i="21"/>
  <c r="AO12" i="21"/>
  <c r="AN12" i="21"/>
  <c r="AM12" i="21"/>
  <c r="AO11" i="21"/>
  <c r="AN11" i="21"/>
  <c r="AM11" i="21"/>
  <c r="AO10" i="21"/>
  <c r="AN10" i="21"/>
  <c r="AM10" i="21"/>
  <c r="AO9" i="21"/>
  <c r="AN9" i="21"/>
  <c r="AM9" i="21"/>
  <c r="AO8" i="21"/>
  <c r="AN8" i="21"/>
  <c r="AM8" i="21"/>
  <c r="AO7" i="21"/>
  <c r="AN7" i="21"/>
  <c r="AM7" i="21"/>
  <c r="AO6" i="21"/>
  <c r="AN6" i="21"/>
  <c r="AM6" i="21"/>
  <c r="AG37" i="21"/>
  <c r="AM36" i="21"/>
  <c r="AJ36" i="21"/>
  <c r="AI36" i="21"/>
  <c r="AL36" i="21" s="1"/>
  <c r="AH36" i="21"/>
  <c r="AG36" i="21"/>
  <c r="AN35" i="21"/>
  <c r="AJ35" i="21"/>
  <c r="AI35" i="21"/>
  <c r="AH35" i="21"/>
  <c r="AL35" i="21" s="1"/>
  <c r="AG35" i="21"/>
  <c r="AM35" i="21" s="1"/>
  <c r="AO34" i="21"/>
  <c r="AI34" i="21"/>
  <c r="AH34" i="21"/>
  <c r="AN34" i="21" s="1"/>
  <c r="AG34" i="21"/>
  <c r="AK34" i="21" s="1"/>
  <c r="AI33" i="21"/>
  <c r="AO33" i="21" s="1"/>
  <c r="AH33" i="21"/>
  <c r="AL33" i="21" s="1"/>
  <c r="AG33" i="21"/>
  <c r="AM32" i="21"/>
  <c r="AJ32" i="21"/>
  <c r="AI32" i="21"/>
  <c r="AL32" i="21" s="1"/>
  <c r="AH32" i="21"/>
  <c r="AG32" i="21"/>
  <c r="AN31" i="21"/>
  <c r="AJ31" i="21"/>
  <c r="AI31" i="21"/>
  <c r="AH31" i="21"/>
  <c r="AL31" i="21" s="1"/>
  <c r="AG31" i="21"/>
  <c r="AM31" i="21" s="1"/>
  <c r="AO30" i="21"/>
  <c r="AI30" i="21"/>
  <c r="AH30" i="21"/>
  <c r="AN30" i="21" s="1"/>
  <c r="AG30" i="21"/>
  <c r="AK30" i="21" s="1"/>
  <c r="AI29" i="21"/>
  <c r="AO29" i="21" s="1"/>
  <c r="AH29" i="21"/>
  <c r="AN36" i="21" s="1"/>
  <c r="AG29" i="21"/>
  <c r="AM28" i="21"/>
  <c r="AJ28" i="21"/>
  <c r="AI28" i="21"/>
  <c r="AL28" i="21" s="1"/>
  <c r="AH28" i="21"/>
  <c r="AG28" i="21"/>
  <c r="AN27" i="21"/>
  <c r="AJ27" i="21"/>
  <c r="AI27" i="21"/>
  <c r="AH27" i="21"/>
  <c r="AL27" i="21" s="1"/>
  <c r="AG27" i="21"/>
  <c r="AM27" i="21" s="1"/>
  <c r="AO26" i="21"/>
  <c r="AI26" i="21"/>
  <c r="AH26" i="21"/>
  <c r="AN26" i="21" s="1"/>
  <c r="AG26" i="21"/>
  <c r="AM26" i="21" s="1"/>
  <c r="AI25" i="21"/>
  <c r="AO25" i="21" s="1"/>
  <c r="AH25" i="21"/>
  <c r="AN25" i="21" s="1"/>
  <c r="AG25" i="21"/>
  <c r="AM24" i="21"/>
  <c r="AJ24" i="21"/>
  <c r="AI24" i="21"/>
  <c r="AL24" i="21" s="1"/>
  <c r="AH24" i="21"/>
  <c r="AG24" i="21"/>
  <c r="AN23" i="21"/>
  <c r="AJ23" i="21"/>
  <c r="AI23" i="21"/>
  <c r="AH23" i="21"/>
  <c r="AL23" i="21" s="1"/>
  <c r="AG23" i="21"/>
  <c r="AM23" i="21" s="1"/>
  <c r="AO22" i="21"/>
  <c r="AI22" i="21"/>
  <c r="AH22" i="21"/>
  <c r="AN22" i="21" s="1"/>
  <c r="AG22" i="21"/>
  <c r="AM29" i="21" s="1"/>
  <c r="AI21" i="21"/>
  <c r="AO21" i="21" s="1"/>
  <c r="AH21" i="21"/>
  <c r="AL21" i="21" s="1"/>
  <c r="AG21" i="21"/>
  <c r="AM20" i="21"/>
  <c r="AJ20" i="21"/>
  <c r="AI20" i="21"/>
  <c r="AL20" i="21" s="1"/>
  <c r="AH20" i="21"/>
  <c r="AG20" i="21"/>
  <c r="AN19" i="21"/>
  <c r="AJ19" i="21"/>
  <c r="AI19" i="21"/>
  <c r="AH19" i="21"/>
  <c r="AL19" i="21" s="1"/>
  <c r="AG19" i="21"/>
  <c r="AM19" i="21" s="1"/>
  <c r="AO18" i="21"/>
  <c r="AI18" i="21"/>
  <c r="AH18" i="21"/>
  <c r="AN18" i="21" s="1"/>
  <c r="AG18" i="21"/>
  <c r="AM25" i="21" s="1"/>
  <c r="AI17" i="21"/>
  <c r="AO17" i="21" s="1"/>
  <c r="AH17" i="21"/>
  <c r="AN24" i="21" s="1"/>
  <c r="AG17" i="21"/>
  <c r="AM16" i="21"/>
  <c r="AJ16" i="21"/>
  <c r="AI16" i="21"/>
  <c r="AL16" i="21" s="1"/>
  <c r="AH16" i="21"/>
  <c r="AG16" i="21"/>
  <c r="AN15" i="21"/>
  <c r="AJ15" i="21"/>
  <c r="AI15" i="21"/>
  <c r="AH15" i="21"/>
  <c r="AL15" i="21" s="1"/>
  <c r="AG15" i="21"/>
  <c r="AM15" i="21" s="1"/>
  <c r="AO14" i="21"/>
  <c r="AI14" i="21"/>
  <c r="AH14" i="21"/>
  <c r="AN14" i="21" s="1"/>
  <c r="AG14" i="21"/>
  <c r="AM21" i="21" s="1"/>
  <c r="AI13" i="21"/>
  <c r="AO13" i="21" s="1"/>
  <c r="AH13" i="21"/>
  <c r="AN20" i="21" s="1"/>
  <c r="AG13" i="21"/>
  <c r="AJ12" i="21"/>
  <c r="AI12" i="21"/>
  <c r="AL12" i="21" s="1"/>
  <c r="AH12" i="21"/>
  <c r="AG12" i="21"/>
  <c r="AJ11" i="21"/>
  <c r="AI11" i="21"/>
  <c r="AH11" i="21"/>
  <c r="AL11" i="21" s="1"/>
  <c r="AG11" i="21"/>
  <c r="AI10" i="21"/>
  <c r="AH10" i="21"/>
  <c r="AG10" i="21"/>
  <c r="AM17" i="21" s="1"/>
  <c r="AI9" i="21"/>
  <c r="AH9" i="21"/>
  <c r="AH37" i="21" s="1"/>
  <c r="AG9" i="21"/>
  <c r="AJ8" i="21"/>
  <c r="AI8" i="21"/>
  <c r="AL8" i="21" s="1"/>
  <c r="AH8" i="21"/>
  <c r="AG8" i="21"/>
  <c r="AJ7" i="21"/>
  <c r="AI7" i="21"/>
  <c r="AH7" i="21"/>
  <c r="AL7" i="21" s="1"/>
  <c r="AG7" i="21"/>
  <c r="AI6" i="21"/>
  <c r="AH6" i="21"/>
  <c r="AG6" i="21"/>
  <c r="AM13" i="21" s="1"/>
  <c r="AO37" i="20"/>
  <c r="AN37" i="20"/>
  <c r="AM37" i="20"/>
  <c r="AO12" i="20"/>
  <c r="AN12" i="20"/>
  <c r="AM12" i="20"/>
  <c r="AO11" i="20"/>
  <c r="AN11" i="20"/>
  <c r="AM11" i="20"/>
  <c r="AO10" i="20"/>
  <c r="AN10" i="20"/>
  <c r="AM10" i="20"/>
  <c r="AO9" i="20"/>
  <c r="AN9" i="20"/>
  <c r="AM9" i="20"/>
  <c r="AO8" i="20"/>
  <c r="AN8" i="20"/>
  <c r="AM8" i="20"/>
  <c r="AO7" i="20"/>
  <c r="AN7" i="20"/>
  <c r="AM7" i="20"/>
  <c r="AO6" i="20"/>
  <c r="AN6" i="20"/>
  <c r="AM6" i="20"/>
  <c r="AG37" i="20"/>
  <c r="AM36" i="20"/>
  <c r="AJ36" i="20"/>
  <c r="AI36" i="20"/>
  <c r="AH36" i="20"/>
  <c r="AG36" i="20"/>
  <c r="AO35" i="20"/>
  <c r="AN35" i="20"/>
  <c r="AJ35" i="20"/>
  <c r="AI35" i="20"/>
  <c r="AH35" i="20"/>
  <c r="AL35" i="20" s="1"/>
  <c r="AG35" i="20"/>
  <c r="AM35" i="20" s="1"/>
  <c r="AO34" i="20"/>
  <c r="AL34" i="20"/>
  <c r="AI34" i="20"/>
  <c r="AH34" i="20"/>
  <c r="AG34" i="20"/>
  <c r="AM34" i="20" s="1"/>
  <c r="AI33" i="20"/>
  <c r="AL33" i="20" s="1"/>
  <c r="AH33" i="20"/>
  <c r="AG33" i="20"/>
  <c r="AM32" i="20"/>
  <c r="AJ32" i="20"/>
  <c r="AI32" i="20"/>
  <c r="AH32" i="20"/>
  <c r="AG32" i="20"/>
  <c r="AO31" i="20"/>
  <c r="AN31" i="20"/>
  <c r="AJ31" i="20"/>
  <c r="AI31" i="20"/>
  <c r="AH31" i="20"/>
  <c r="AL31" i="20" s="1"/>
  <c r="AG31" i="20"/>
  <c r="AM31" i="20" s="1"/>
  <c r="AO30" i="20"/>
  <c r="AL30" i="20"/>
  <c r="AI30" i="20"/>
  <c r="AH30" i="20"/>
  <c r="AG30" i="20"/>
  <c r="AM30" i="20" s="1"/>
  <c r="AI29" i="20"/>
  <c r="AL29" i="20" s="1"/>
  <c r="AH29" i="20"/>
  <c r="AG29" i="20"/>
  <c r="AM28" i="20"/>
  <c r="AJ28" i="20"/>
  <c r="AI28" i="20"/>
  <c r="AH28" i="20"/>
  <c r="AG28" i="20"/>
  <c r="AO27" i="20"/>
  <c r="AN27" i="20"/>
  <c r="AJ27" i="20"/>
  <c r="AI27" i="20"/>
  <c r="AH27" i="20"/>
  <c r="AL27" i="20" s="1"/>
  <c r="AG27" i="20"/>
  <c r="AM27" i="20" s="1"/>
  <c r="AO26" i="20"/>
  <c r="AL26" i="20"/>
  <c r="AI26" i="20"/>
  <c r="AH26" i="20"/>
  <c r="AG26" i="20"/>
  <c r="AM26" i="20" s="1"/>
  <c r="AI25" i="20"/>
  <c r="AL25" i="20" s="1"/>
  <c r="AH25" i="20"/>
  <c r="AG25" i="20"/>
  <c r="AM24" i="20"/>
  <c r="AJ24" i="20"/>
  <c r="AI24" i="20"/>
  <c r="AH24" i="20"/>
  <c r="AG24" i="20"/>
  <c r="AO23" i="20"/>
  <c r="AN23" i="20"/>
  <c r="AJ23" i="20"/>
  <c r="AI23" i="20"/>
  <c r="AH23" i="20"/>
  <c r="AL23" i="20" s="1"/>
  <c r="AG23" i="20"/>
  <c r="AM23" i="20" s="1"/>
  <c r="AO22" i="20"/>
  <c r="AL22" i="20"/>
  <c r="AI22" i="20"/>
  <c r="AH22" i="20"/>
  <c r="AG22" i="20"/>
  <c r="AM22" i="20" s="1"/>
  <c r="AI21" i="20"/>
  <c r="AH21" i="20"/>
  <c r="AG21" i="20"/>
  <c r="AM20" i="20"/>
  <c r="AJ20" i="20"/>
  <c r="AI20" i="20"/>
  <c r="AH20" i="20"/>
  <c r="AG20" i="20"/>
  <c r="AN19" i="20"/>
  <c r="AJ19" i="20"/>
  <c r="AI19" i="20"/>
  <c r="AH19" i="20"/>
  <c r="AL19" i="20" s="1"/>
  <c r="AG19" i="20"/>
  <c r="AO18" i="20"/>
  <c r="AL18" i="20"/>
  <c r="AI18" i="20"/>
  <c r="AH18" i="20"/>
  <c r="AG18" i="20"/>
  <c r="AM18" i="20" s="1"/>
  <c r="AI17" i="20"/>
  <c r="AL17" i="20" s="1"/>
  <c r="AH17" i="20"/>
  <c r="AG17" i="20"/>
  <c r="AM16" i="20"/>
  <c r="AJ16" i="20"/>
  <c r="AI16" i="20"/>
  <c r="AH16" i="20"/>
  <c r="AG16" i="20"/>
  <c r="AO15" i="20"/>
  <c r="AN15" i="20"/>
  <c r="AJ15" i="20"/>
  <c r="AI15" i="20"/>
  <c r="AH15" i="20"/>
  <c r="AL15" i="20" s="1"/>
  <c r="AG15" i="20"/>
  <c r="AO14" i="20"/>
  <c r="AL14" i="20"/>
  <c r="AI14" i="20"/>
  <c r="AH14" i="20"/>
  <c r="AG14" i="20"/>
  <c r="AJ13" i="20"/>
  <c r="AI13" i="20"/>
  <c r="AH13" i="20"/>
  <c r="AN20" i="20" s="1"/>
  <c r="AG13" i="20"/>
  <c r="AJ12" i="20"/>
  <c r="AI12" i="20"/>
  <c r="AL12" i="20" s="1"/>
  <c r="AH12" i="20"/>
  <c r="AG12" i="20"/>
  <c r="AJ11" i="20"/>
  <c r="AI11" i="20"/>
  <c r="AH11" i="20"/>
  <c r="AL11" i="20" s="1"/>
  <c r="AG11" i="20"/>
  <c r="AI10" i="20"/>
  <c r="AL10" i="20" s="1"/>
  <c r="AH10" i="20"/>
  <c r="AG10" i="20"/>
  <c r="AM17" i="20" s="1"/>
  <c r="AL9" i="20"/>
  <c r="AI9" i="20"/>
  <c r="AH9" i="20"/>
  <c r="AJ9" i="20" s="1"/>
  <c r="AG9" i="20"/>
  <c r="AI8" i="20"/>
  <c r="AL8" i="20" s="1"/>
  <c r="AH8" i="20"/>
  <c r="AG8" i="20"/>
  <c r="AJ8" i="20" s="1"/>
  <c r="AI7" i="20"/>
  <c r="AH7" i="20"/>
  <c r="AJ7" i="20" s="1"/>
  <c r="AG7" i="20"/>
  <c r="AL6" i="20"/>
  <c r="AK6" i="20"/>
  <c r="AI6" i="20"/>
  <c r="AH6" i="20"/>
  <c r="AG6" i="20"/>
  <c r="AM13" i="20" s="1"/>
  <c r="AG37" i="19"/>
  <c r="AN36" i="19"/>
  <c r="AJ36" i="19"/>
  <c r="AI36" i="19"/>
  <c r="AL36" i="19" s="1"/>
  <c r="AH36" i="19"/>
  <c r="AG36" i="19"/>
  <c r="AM36" i="19" s="1"/>
  <c r="AO35" i="19"/>
  <c r="AI35" i="19"/>
  <c r="AH35" i="19"/>
  <c r="AN35" i="19" s="1"/>
  <c r="AG35" i="19"/>
  <c r="AK35" i="19" s="1"/>
  <c r="AI34" i="19"/>
  <c r="AO34" i="19" s="1"/>
  <c r="AH34" i="19"/>
  <c r="AL34" i="19" s="1"/>
  <c r="AG34" i="19"/>
  <c r="AM33" i="19"/>
  <c r="AJ33" i="19"/>
  <c r="AI33" i="19"/>
  <c r="AL33" i="19" s="1"/>
  <c r="AH33" i="19"/>
  <c r="AG33" i="19"/>
  <c r="AN32" i="19"/>
  <c r="AJ32" i="19"/>
  <c r="AI32" i="19"/>
  <c r="AL32" i="19" s="1"/>
  <c r="AH32" i="19"/>
  <c r="AG32" i="19"/>
  <c r="AM32" i="19" s="1"/>
  <c r="AO31" i="19"/>
  <c r="AI31" i="19"/>
  <c r="AH31" i="19"/>
  <c r="AN31" i="19" s="1"/>
  <c r="AG31" i="19"/>
  <c r="AM31" i="19" s="1"/>
  <c r="AI30" i="19"/>
  <c r="AO30" i="19" s="1"/>
  <c r="AH30" i="19"/>
  <c r="AN30" i="19" s="1"/>
  <c r="AG30" i="19"/>
  <c r="AM29" i="19"/>
  <c r="AJ29" i="19"/>
  <c r="AI29" i="19"/>
  <c r="AL29" i="19" s="1"/>
  <c r="AH29" i="19"/>
  <c r="AG29" i="19"/>
  <c r="AN28" i="19"/>
  <c r="AJ28" i="19"/>
  <c r="AI28" i="19"/>
  <c r="AL28" i="19" s="1"/>
  <c r="AH28" i="19"/>
  <c r="AG28" i="19"/>
  <c r="AM28" i="19" s="1"/>
  <c r="AO27" i="19"/>
  <c r="AI27" i="19"/>
  <c r="AH27" i="19"/>
  <c r="AN27" i="19" s="1"/>
  <c r="AG27" i="19"/>
  <c r="AK27" i="19" s="1"/>
  <c r="AI26" i="19"/>
  <c r="AO26" i="19" s="1"/>
  <c r="AH26" i="19"/>
  <c r="AL26" i="19" s="1"/>
  <c r="AG26" i="19"/>
  <c r="AM25" i="19"/>
  <c r="AJ25" i="19"/>
  <c r="AI25" i="19"/>
  <c r="AL25" i="19" s="1"/>
  <c r="AH25" i="19"/>
  <c r="AG25" i="19"/>
  <c r="AN24" i="19"/>
  <c r="AJ24" i="19"/>
  <c r="AI24" i="19"/>
  <c r="AL24" i="19" s="1"/>
  <c r="AH24" i="19"/>
  <c r="AG24" i="19"/>
  <c r="AM24" i="19" s="1"/>
  <c r="AO23" i="19"/>
  <c r="AI23" i="19"/>
  <c r="AH23" i="19"/>
  <c r="AN23" i="19" s="1"/>
  <c r="AG23" i="19"/>
  <c r="AM30" i="19" s="1"/>
  <c r="AI22" i="19"/>
  <c r="AO22" i="19" s="1"/>
  <c r="AH22" i="19"/>
  <c r="AN29" i="19" s="1"/>
  <c r="AG22" i="19"/>
  <c r="AM21" i="19"/>
  <c r="AJ21" i="19"/>
  <c r="AI21" i="19"/>
  <c r="AL21" i="19" s="1"/>
  <c r="AH21" i="19"/>
  <c r="AG21" i="19"/>
  <c r="AN20" i="19"/>
  <c r="AJ20" i="19"/>
  <c r="AI20" i="19"/>
  <c r="AL20" i="19" s="1"/>
  <c r="AH20" i="19"/>
  <c r="AG20" i="19"/>
  <c r="AM20" i="19" s="1"/>
  <c r="AO19" i="19"/>
  <c r="AI19" i="19"/>
  <c r="AH19" i="19"/>
  <c r="AN19" i="19" s="1"/>
  <c r="AG19" i="19"/>
  <c r="AM26" i="19" s="1"/>
  <c r="AM18" i="19"/>
  <c r="AI18" i="19"/>
  <c r="AO18" i="19" s="1"/>
  <c r="AH18" i="19"/>
  <c r="AL18" i="19" s="1"/>
  <c r="AG18" i="19"/>
  <c r="AJ17" i="19"/>
  <c r="AI17" i="19"/>
  <c r="AL17" i="19" s="1"/>
  <c r="AH17" i="19"/>
  <c r="AG17" i="19"/>
  <c r="AN16" i="19"/>
  <c r="AJ16" i="19"/>
  <c r="AI16" i="19"/>
  <c r="AL16" i="19" s="1"/>
  <c r="AH16" i="19"/>
  <c r="AG16" i="19"/>
  <c r="AM16" i="19" s="1"/>
  <c r="AO15" i="19"/>
  <c r="AI15" i="19"/>
  <c r="AH15" i="19"/>
  <c r="AN15" i="19" s="1"/>
  <c r="AG15" i="19"/>
  <c r="AM22" i="19" s="1"/>
  <c r="AM14" i="19"/>
  <c r="AI14" i="19"/>
  <c r="AO14" i="19" s="1"/>
  <c r="AH14" i="19"/>
  <c r="AL14" i="19" s="1"/>
  <c r="AG14" i="19"/>
  <c r="AJ13" i="19"/>
  <c r="AI13" i="19"/>
  <c r="AL13" i="19" s="1"/>
  <c r="AH13" i="19"/>
  <c r="AG13" i="19"/>
  <c r="AI12" i="19"/>
  <c r="AH12" i="19"/>
  <c r="AJ12" i="19" s="1"/>
  <c r="AG12" i="19"/>
  <c r="AK12" i="19" s="1"/>
  <c r="AJ11" i="19"/>
  <c r="AI11" i="19"/>
  <c r="AL11" i="19" s="1"/>
  <c r="AH11" i="19"/>
  <c r="AG11" i="19"/>
  <c r="AI10" i="19"/>
  <c r="AH10" i="19"/>
  <c r="AJ10" i="19" s="1"/>
  <c r="AG10" i="19"/>
  <c r="AM17" i="19" s="1"/>
  <c r="AJ9" i="19"/>
  <c r="AI9" i="19"/>
  <c r="AL9" i="19" s="1"/>
  <c r="AH9" i="19"/>
  <c r="AG9" i="19"/>
  <c r="AI8" i="19"/>
  <c r="AH8" i="19"/>
  <c r="AJ8" i="19" s="1"/>
  <c r="AG8" i="19"/>
  <c r="AK8" i="19" s="1"/>
  <c r="AJ7" i="19"/>
  <c r="AI7" i="19"/>
  <c r="AL7" i="19" s="1"/>
  <c r="AH7" i="19"/>
  <c r="AG7" i="19"/>
  <c r="AI6" i="19"/>
  <c r="AH6" i="19"/>
  <c r="AH37" i="19" s="1"/>
  <c r="AJ37" i="19" s="1"/>
  <c r="AG6" i="19"/>
  <c r="AK6" i="19" s="1"/>
  <c r="Q37" i="30"/>
  <c r="H37" i="30"/>
  <c r="S12" i="30"/>
  <c r="R12" i="30"/>
  <c r="Q12" i="30"/>
  <c r="S11" i="30"/>
  <c r="R11" i="30"/>
  <c r="Q11" i="30"/>
  <c r="S10" i="30"/>
  <c r="R10" i="30"/>
  <c r="Q10" i="30"/>
  <c r="S9" i="30"/>
  <c r="R9" i="30"/>
  <c r="Q9" i="30"/>
  <c r="S8" i="30"/>
  <c r="R8" i="30"/>
  <c r="Q8" i="30"/>
  <c r="S7" i="30"/>
  <c r="R7" i="30"/>
  <c r="Q7" i="30"/>
  <c r="S6" i="30"/>
  <c r="R6" i="30"/>
  <c r="Q6" i="30"/>
  <c r="J12" i="30"/>
  <c r="I12" i="30"/>
  <c r="H12" i="30"/>
  <c r="J11" i="30"/>
  <c r="I11" i="30"/>
  <c r="H11" i="30"/>
  <c r="J10" i="30"/>
  <c r="I10" i="30"/>
  <c r="H10" i="30"/>
  <c r="J9" i="30"/>
  <c r="I9" i="30"/>
  <c r="H9" i="30"/>
  <c r="J8" i="30"/>
  <c r="I8" i="30"/>
  <c r="H8" i="30"/>
  <c r="J7" i="30"/>
  <c r="I7" i="30"/>
  <c r="H7" i="30"/>
  <c r="J6" i="30"/>
  <c r="I6" i="30"/>
  <c r="H6" i="30"/>
  <c r="AG37" i="30"/>
  <c r="AM37" i="30" s="1"/>
  <c r="M37" i="30"/>
  <c r="L37" i="30"/>
  <c r="D37" i="30"/>
  <c r="C37" i="30"/>
  <c r="AL36" i="30"/>
  <c r="AI36" i="30"/>
  <c r="AH36" i="30"/>
  <c r="AG36" i="30"/>
  <c r="S36" i="30"/>
  <c r="R36" i="30"/>
  <c r="Q36" i="30"/>
  <c r="P36" i="30"/>
  <c r="O36" i="30"/>
  <c r="N36" i="30"/>
  <c r="J36" i="30"/>
  <c r="I36" i="30"/>
  <c r="H36" i="30"/>
  <c r="G36" i="30"/>
  <c r="F36" i="30"/>
  <c r="E36" i="30"/>
  <c r="AI35" i="30"/>
  <c r="AO12" i="35" s="1"/>
  <c r="AH35" i="30"/>
  <c r="AN12" i="35" s="1"/>
  <c r="AG35" i="30"/>
  <c r="AM12" i="35" s="1"/>
  <c r="S35" i="30"/>
  <c r="R35" i="30"/>
  <c r="Q35" i="30"/>
  <c r="P35" i="30"/>
  <c r="O35" i="30"/>
  <c r="N35" i="30"/>
  <c r="J35" i="30"/>
  <c r="I35" i="30"/>
  <c r="H35" i="30"/>
  <c r="G35" i="30"/>
  <c r="F35" i="30"/>
  <c r="E35" i="30"/>
  <c r="AI34" i="30"/>
  <c r="AO11" i="35" s="1"/>
  <c r="AH34" i="30"/>
  <c r="AN11" i="35" s="1"/>
  <c r="AG34" i="30"/>
  <c r="AM11" i="35" s="1"/>
  <c r="S34" i="30"/>
  <c r="R34" i="30"/>
  <c r="Q34" i="30"/>
  <c r="P34" i="30"/>
  <c r="O34" i="30"/>
  <c r="N34" i="30"/>
  <c r="J34" i="30"/>
  <c r="I34" i="30"/>
  <c r="H34" i="30"/>
  <c r="G34" i="30"/>
  <c r="F34" i="30"/>
  <c r="E34" i="30"/>
  <c r="AI33" i="30"/>
  <c r="AO10" i="35" s="1"/>
  <c r="AH33" i="30"/>
  <c r="AN10" i="35" s="1"/>
  <c r="AG33" i="30"/>
  <c r="AM10" i="35" s="1"/>
  <c r="S33" i="30"/>
  <c r="R33" i="30"/>
  <c r="Q33" i="30"/>
  <c r="P33" i="30"/>
  <c r="O33" i="30"/>
  <c r="N33" i="30"/>
  <c r="J33" i="30"/>
  <c r="I33" i="30"/>
  <c r="H33" i="30"/>
  <c r="G33" i="30"/>
  <c r="F33" i="30"/>
  <c r="E33" i="30"/>
  <c r="AI32" i="30"/>
  <c r="AO9" i="35" s="1"/>
  <c r="AH32" i="30"/>
  <c r="AN9" i="35" s="1"/>
  <c r="AG32" i="30"/>
  <c r="AM9" i="35" s="1"/>
  <c r="S32" i="30"/>
  <c r="R32" i="30"/>
  <c r="Q32" i="30"/>
  <c r="P32" i="30"/>
  <c r="O32" i="30"/>
  <c r="N32" i="30"/>
  <c r="J32" i="30"/>
  <c r="I32" i="30"/>
  <c r="H32" i="30"/>
  <c r="G32" i="30"/>
  <c r="F32" i="30"/>
  <c r="E32" i="30"/>
  <c r="AI31" i="30"/>
  <c r="AO8" i="35" s="1"/>
  <c r="AH31" i="30"/>
  <c r="AN8" i="35" s="1"/>
  <c r="AG31" i="30"/>
  <c r="AM8" i="35" s="1"/>
  <c r="S31" i="30"/>
  <c r="R31" i="30"/>
  <c r="Q31" i="30"/>
  <c r="P31" i="30"/>
  <c r="O31" i="30"/>
  <c r="N31" i="30"/>
  <c r="J31" i="30"/>
  <c r="I31" i="30"/>
  <c r="H31" i="30"/>
  <c r="G31" i="30"/>
  <c r="F31" i="30"/>
  <c r="E31" i="30"/>
  <c r="AI30" i="30"/>
  <c r="AO7" i="35" s="1"/>
  <c r="AH30" i="30"/>
  <c r="AN7" i="35" s="1"/>
  <c r="AG30" i="30"/>
  <c r="AM7" i="35" s="1"/>
  <c r="S30" i="30"/>
  <c r="R30" i="30"/>
  <c r="Q30" i="30"/>
  <c r="P30" i="30"/>
  <c r="O30" i="30"/>
  <c r="N30" i="30"/>
  <c r="J30" i="30"/>
  <c r="I30" i="30"/>
  <c r="H30" i="30"/>
  <c r="G30" i="30"/>
  <c r="F30" i="30"/>
  <c r="E30" i="30"/>
  <c r="AI29" i="30"/>
  <c r="AO6" i="35" s="1"/>
  <c r="AH29" i="30"/>
  <c r="AN6" i="35" s="1"/>
  <c r="AG29" i="30"/>
  <c r="AM6" i="35" s="1"/>
  <c r="S29" i="30"/>
  <c r="R29" i="30"/>
  <c r="Q29" i="30"/>
  <c r="P29" i="30"/>
  <c r="O29" i="30"/>
  <c r="N29" i="30"/>
  <c r="J29" i="30"/>
  <c r="I29" i="30"/>
  <c r="H29" i="30"/>
  <c r="G29" i="30"/>
  <c r="F29" i="30"/>
  <c r="E29" i="30"/>
  <c r="AI28" i="30"/>
  <c r="AH28" i="30"/>
  <c r="AG28" i="30"/>
  <c r="S28" i="30"/>
  <c r="R28" i="30"/>
  <c r="Q28" i="30"/>
  <c r="P28" i="30"/>
  <c r="O28" i="30"/>
  <c r="N28" i="30"/>
  <c r="J28" i="30"/>
  <c r="I28" i="30"/>
  <c r="H28" i="30"/>
  <c r="G28" i="30"/>
  <c r="F28" i="30"/>
  <c r="E28" i="30"/>
  <c r="AI27" i="30"/>
  <c r="AH27" i="30"/>
  <c r="AG27" i="30"/>
  <c r="S27" i="30"/>
  <c r="R27" i="30"/>
  <c r="Q27" i="30"/>
  <c r="P27" i="30"/>
  <c r="O27" i="30"/>
  <c r="N27" i="30"/>
  <c r="J27" i="30"/>
  <c r="I27" i="30"/>
  <c r="H27" i="30"/>
  <c r="G27" i="30"/>
  <c r="F27" i="30"/>
  <c r="E27" i="30"/>
  <c r="AI26" i="30"/>
  <c r="AH26" i="30"/>
  <c r="AG26" i="30"/>
  <c r="S26" i="30"/>
  <c r="R26" i="30"/>
  <c r="Q26" i="30"/>
  <c r="P26" i="30"/>
  <c r="O26" i="30"/>
  <c r="N26" i="30"/>
  <c r="J26" i="30"/>
  <c r="I26" i="30"/>
  <c r="H26" i="30"/>
  <c r="G26" i="30"/>
  <c r="F26" i="30"/>
  <c r="E26" i="30"/>
  <c r="AI25" i="30"/>
  <c r="AH25" i="30"/>
  <c r="AG25" i="30"/>
  <c r="S25" i="30"/>
  <c r="R25" i="30"/>
  <c r="Q25" i="30"/>
  <c r="P25" i="30"/>
  <c r="O25" i="30"/>
  <c r="N25" i="30"/>
  <c r="J25" i="30"/>
  <c r="I25" i="30"/>
  <c r="H25" i="30"/>
  <c r="G25" i="30"/>
  <c r="F25" i="30"/>
  <c r="E25" i="30"/>
  <c r="AI24" i="30"/>
  <c r="AH24" i="30"/>
  <c r="AG24" i="30"/>
  <c r="S24" i="30"/>
  <c r="R24" i="30"/>
  <c r="Q24" i="30"/>
  <c r="P24" i="30"/>
  <c r="O24" i="30"/>
  <c r="N24" i="30"/>
  <c r="J24" i="30"/>
  <c r="I24" i="30"/>
  <c r="H24" i="30"/>
  <c r="G24" i="30"/>
  <c r="F24" i="30"/>
  <c r="E24" i="30"/>
  <c r="AI23" i="30"/>
  <c r="AH23" i="30"/>
  <c r="AG23" i="30"/>
  <c r="S23" i="30"/>
  <c r="R23" i="30"/>
  <c r="Q23" i="30"/>
  <c r="P23" i="30"/>
  <c r="O23" i="30"/>
  <c r="N23" i="30"/>
  <c r="J23" i="30"/>
  <c r="I23" i="30"/>
  <c r="H23" i="30"/>
  <c r="G23" i="30"/>
  <c r="F23" i="30"/>
  <c r="E23" i="30"/>
  <c r="AI22" i="30"/>
  <c r="AH22" i="30"/>
  <c r="AG22" i="30"/>
  <c r="S22" i="30"/>
  <c r="R22" i="30"/>
  <c r="Q22" i="30"/>
  <c r="P22" i="30"/>
  <c r="O22" i="30"/>
  <c r="N22" i="30"/>
  <c r="J22" i="30"/>
  <c r="I22" i="30"/>
  <c r="H22" i="30"/>
  <c r="G22" i="30"/>
  <c r="F22" i="30"/>
  <c r="E22" i="30"/>
  <c r="AI21" i="30"/>
  <c r="AH21" i="30"/>
  <c r="AG21" i="30"/>
  <c r="S21" i="30"/>
  <c r="R21" i="30"/>
  <c r="Q21" i="30"/>
  <c r="P21" i="30"/>
  <c r="O21" i="30"/>
  <c r="N21" i="30"/>
  <c r="J21" i="30"/>
  <c r="I21" i="30"/>
  <c r="H21" i="30"/>
  <c r="G21" i="30"/>
  <c r="F21" i="30"/>
  <c r="E21" i="30"/>
  <c r="AI20" i="30"/>
  <c r="AH20" i="30"/>
  <c r="AG20" i="30"/>
  <c r="S20" i="30"/>
  <c r="R20" i="30"/>
  <c r="Q20" i="30"/>
  <c r="P20" i="30"/>
  <c r="O20" i="30"/>
  <c r="N20" i="30"/>
  <c r="J20" i="30"/>
  <c r="I20" i="30"/>
  <c r="H20" i="30"/>
  <c r="G20" i="30"/>
  <c r="F20" i="30"/>
  <c r="E20" i="30"/>
  <c r="AI19" i="30"/>
  <c r="AH19" i="30"/>
  <c r="AG19" i="30"/>
  <c r="S19" i="30"/>
  <c r="R19" i="30"/>
  <c r="Q19" i="30"/>
  <c r="P19" i="30"/>
  <c r="O19" i="30"/>
  <c r="N19" i="30"/>
  <c r="J19" i="30"/>
  <c r="I19" i="30"/>
  <c r="H19" i="30"/>
  <c r="G19" i="30"/>
  <c r="F19" i="30"/>
  <c r="E19" i="30"/>
  <c r="AI18" i="30"/>
  <c r="AH18" i="30"/>
  <c r="AG18" i="30"/>
  <c r="S18" i="30"/>
  <c r="R18" i="30"/>
  <c r="Q18" i="30"/>
  <c r="P18" i="30"/>
  <c r="O18" i="30"/>
  <c r="N18" i="30"/>
  <c r="J18" i="30"/>
  <c r="I18" i="30"/>
  <c r="H18" i="30"/>
  <c r="G18" i="30"/>
  <c r="F18" i="30"/>
  <c r="E18" i="30"/>
  <c r="AI17" i="30"/>
  <c r="AH17" i="30"/>
  <c r="AG17" i="30"/>
  <c r="S17" i="30"/>
  <c r="R17" i="30"/>
  <c r="Q17" i="30"/>
  <c r="P17" i="30"/>
  <c r="O17" i="30"/>
  <c r="N17" i="30"/>
  <c r="J17" i="30"/>
  <c r="I17" i="30"/>
  <c r="H17" i="30"/>
  <c r="G17" i="30"/>
  <c r="F17" i="30"/>
  <c r="E17" i="30"/>
  <c r="AI16" i="30"/>
  <c r="AH16" i="30"/>
  <c r="AG16" i="30"/>
  <c r="S16" i="30"/>
  <c r="R16" i="30"/>
  <c r="Q16" i="30"/>
  <c r="P16" i="30"/>
  <c r="O16" i="30"/>
  <c r="N16" i="30"/>
  <c r="J16" i="30"/>
  <c r="I16" i="30"/>
  <c r="H16" i="30"/>
  <c r="G16" i="30"/>
  <c r="F16" i="30"/>
  <c r="E16" i="30"/>
  <c r="AI15" i="30"/>
  <c r="AH15" i="30"/>
  <c r="AG15" i="30"/>
  <c r="S15" i="30"/>
  <c r="R15" i="30"/>
  <c r="Q15" i="30"/>
  <c r="P15" i="30"/>
  <c r="O15" i="30"/>
  <c r="N15" i="30"/>
  <c r="J15" i="30"/>
  <c r="I15" i="30"/>
  <c r="H15" i="30"/>
  <c r="G15" i="30"/>
  <c r="F15" i="30"/>
  <c r="E15" i="30"/>
  <c r="AI14" i="30"/>
  <c r="AH14" i="30"/>
  <c r="AG14" i="30"/>
  <c r="S14" i="30"/>
  <c r="R14" i="30"/>
  <c r="Q14" i="30"/>
  <c r="P14" i="30"/>
  <c r="O14" i="30"/>
  <c r="N14" i="30"/>
  <c r="J14" i="30"/>
  <c r="I14" i="30"/>
  <c r="H14" i="30"/>
  <c r="G14" i="30"/>
  <c r="F14" i="30"/>
  <c r="E14" i="30"/>
  <c r="AI13" i="30"/>
  <c r="AH13" i="30"/>
  <c r="AG13" i="30"/>
  <c r="S13" i="30"/>
  <c r="R13" i="30"/>
  <c r="Q13" i="30"/>
  <c r="P13" i="30"/>
  <c r="O13" i="30"/>
  <c r="N13" i="30"/>
  <c r="J13" i="30"/>
  <c r="I13" i="30"/>
  <c r="H13" i="30"/>
  <c r="G13" i="30"/>
  <c r="F13" i="30"/>
  <c r="E13" i="30"/>
  <c r="AI12" i="30"/>
  <c r="AH12" i="30"/>
  <c r="AG12" i="30"/>
  <c r="P12" i="30"/>
  <c r="O12" i="30"/>
  <c r="N12" i="30"/>
  <c r="G12" i="30"/>
  <c r="F12" i="30"/>
  <c r="E12" i="30"/>
  <c r="AI11" i="30"/>
  <c r="AH11" i="30"/>
  <c r="AG11" i="30"/>
  <c r="P11" i="30"/>
  <c r="O11" i="30"/>
  <c r="N11" i="30"/>
  <c r="G11" i="30"/>
  <c r="F11" i="30"/>
  <c r="E11" i="30"/>
  <c r="AI10" i="30"/>
  <c r="AH10" i="30"/>
  <c r="AG10" i="30"/>
  <c r="P10" i="30"/>
  <c r="O10" i="30"/>
  <c r="N10" i="30"/>
  <c r="G10" i="30"/>
  <c r="F10" i="30"/>
  <c r="E10" i="30"/>
  <c r="AI9" i="30"/>
  <c r="AH9" i="30"/>
  <c r="AN9" i="30" s="1"/>
  <c r="AG9" i="30"/>
  <c r="P9" i="30"/>
  <c r="O9" i="30"/>
  <c r="N9" i="30"/>
  <c r="G9" i="30"/>
  <c r="F9" i="30"/>
  <c r="E9" i="30"/>
  <c r="AI8" i="30"/>
  <c r="AH8" i="30"/>
  <c r="AG8" i="30"/>
  <c r="P8" i="30"/>
  <c r="O8" i="30"/>
  <c r="N8" i="30"/>
  <c r="G8" i="30"/>
  <c r="F8" i="30"/>
  <c r="E8" i="30"/>
  <c r="AI7" i="30"/>
  <c r="AH7" i="30"/>
  <c r="AG7" i="30"/>
  <c r="P7" i="30"/>
  <c r="O7" i="30"/>
  <c r="N7" i="30"/>
  <c r="G7" i="30"/>
  <c r="F7" i="30"/>
  <c r="E7" i="30"/>
  <c r="A7" i="30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AI6" i="30"/>
  <c r="AH6" i="30"/>
  <c r="AG6" i="30"/>
  <c r="P6" i="30"/>
  <c r="O6" i="30"/>
  <c r="N6" i="30"/>
  <c r="G6" i="30"/>
  <c r="F6" i="30"/>
  <c r="E6" i="30"/>
  <c r="AN10" i="7"/>
  <c r="AM9" i="7"/>
  <c r="AG37" i="7"/>
  <c r="AM37" i="7" s="1"/>
  <c r="AI36" i="7"/>
  <c r="AH36" i="7"/>
  <c r="AJ36" i="7" s="1"/>
  <c r="AG36" i="7"/>
  <c r="AM36" i="7" s="1"/>
  <c r="AI35" i="7"/>
  <c r="AO11" i="30" s="1"/>
  <c r="AH35" i="7"/>
  <c r="AL35" i="7" s="1"/>
  <c r="AG35" i="7"/>
  <c r="AI34" i="7"/>
  <c r="AH34" i="7"/>
  <c r="AN34" i="7" s="1"/>
  <c r="AG34" i="7"/>
  <c r="AI33" i="7"/>
  <c r="AH33" i="7"/>
  <c r="AG33" i="7"/>
  <c r="AI32" i="7"/>
  <c r="AH32" i="7"/>
  <c r="AJ32" i="7" s="1"/>
  <c r="AG32" i="7"/>
  <c r="AM32" i="7" s="1"/>
  <c r="AI31" i="7"/>
  <c r="AH31" i="7"/>
  <c r="AL31" i="7" s="1"/>
  <c r="AG31" i="7"/>
  <c r="AM31" i="7" s="1"/>
  <c r="AI30" i="7"/>
  <c r="AH30" i="7"/>
  <c r="AG30" i="7"/>
  <c r="AM30" i="7" s="1"/>
  <c r="AI29" i="7"/>
  <c r="AH29" i="7"/>
  <c r="AG29" i="7"/>
  <c r="AI28" i="7"/>
  <c r="AL28" i="7" s="1"/>
  <c r="AH28" i="7"/>
  <c r="AG28" i="7"/>
  <c r="AJ28" i="7" s="1"/>
  <c r="AJ27" i="7"/>
  <c r="AI27" i="7"/>
  <c r="AH27" i="7"/>
  <c r="AG27" i="7"/>
  <c r="AI26" i="7"/>
  <c r="AO26" i="7" s="1"/>
  <c r="AH26" i="7"/>
  <c r="AG26" i="7"/>
  <c r="AI25" i="7"/>
  <c r="AO25" i="7" s="1"/>
  <c r="AH25" i="7"/>
  <c r="AG25" i="7"/>
  <c r="AI24" i="7"/>
  <c r="AH24" i="7"/>
  <c r="AG24" i="7"/>
  <c r="AI23" i="7"/>
  <c r="AH23" i="7"/>
  <c r="AJ23" i="7" s="1"/>
  <c r="AG23" i="7"/>
  <c r="AI22" i="7"/>
  <c r="AH22" i="7"/>
  <c r="AG22" i="7"/>
  <c r="AI21" i="7"/>
  <c r="AO21" i="7" s="1"/>
  <c r="AH21" i="7"/>
  <c r="AG21" i="7"/>
  <c r="AI20" i="7"/>
  <c r="AH20" i="7"/>
  <c r="AN27" i="7" s="1"/>
  <c r="AG20" i="7"/>
  <c r="AI19" i="7"/>
  <c r="AH19" i="7"/>
  <c r="AL19" i="7" s="1"/>
  <c r="AG19" i="7"/>
  <c r="AI18" i="7"/>
  <c r="AH18" i="7"/>
  <c r="AG18" i="7"/>
  <c r="AI17" i="7"/>
  <c r="AH17" i="7"/>
  <c r="AG17" i="7"/>
  <c r="AI16" i="7"/>
  <c r="AH16" i="7"/>
  <c r="AN23" i="7" s="1"/>
  <c r="AG16" i="7"/>
  <c r="AM16" i="7" s="1"/>
  <c r="AI15" i="7"/>
  <c r="AH15" i="7"/>
  <c r="AL15" i="7" s="1"/>
  <c r="AG15" i="7"/>
  <c r="AM15" i="7" s="1"/>
  <c r="AI14" i="7"/>
  <c r="AH14" i="7"/>
  <c r="AG14" i="7"/>
  <c r="AM21" i="7" s="1"/>
  <c r="AI13" i="7"/>
  <c r="AH13" i="7"/>
  <c r="AG13" i="7"/>
  <c r="AI12" i="7"/>
  <c r="AH12" i="7"/>
  <c r="AN12" i="7" s="1"/>
  <c r="AG12" i="7"/>
  <c r="AM12" i="7" s="1"/>
  <c r="AI11" i="7"/>
  <c r="AO11" i="7" s="1"/>
  <c r="AH11" i="7"/>
  <c r="AL11" i="7" s="1"/>
  <c r="AG11" i="7"/>
  <c r="AM11" i="7" s="1"/>
  <c r="AI10" i="7"/>
  <c r="AO10" i="7" s="1"/>
  <c r="AH10" i="7"/>
  <c r="AG10" i="7"/>
  <c r="AM10" i="7" s="1"/>
  <c r="AI9" i="7"/>
  <c r="AO9" i="7" s="1"/>
  <c r="AH9" i="7"/>
  <c r="AG9" i="7"/>
  <c r="AJ8" i="7"/>
  <c r="AI8" i="7"/>
  <c r="AL8" i="7" s="1"/>
  <c r="AH8" i="7"/>
  <c r="AN8" i="7" s="1"/>
  <c r="AG8" i="7"/>
  <c r="AM8" i="7" s="1"/>
  <c r="AJ7" i="7"/>
  <c r="AI7" i="7"/>
  <c r="AO14" i="7" s="1"/>
  <c r="AH7" i="7"/>
  <c r="AG7" i="7"/>
  <c r="AM7" i="7" s="1"/>
  <c r="AI6" i="7"/>
  <c r="AO6" i="7" s="1"/>
  <c r="AH6" i="7"/>
  <c r="AN6" i="7" s="1"/>
  <c r="AG6" i="7"/>
  <c r="AM37" i="16"/>
  <c r="AO12" i="16"/>
  <c r="AN12" i="16"/>
  <c r="AM12" i="16"/>
  <c r="AO11" i="16"/>
  <c r="AN11" i="16"/>
  <c r="AM11" i="16"/>
  <c r="AO10" i="16"/>
  <c r="AN10" i="16"/>
  <c r="AM10" i="16"/>
  <c r="AO9" i="16"/>
  <c r="AN9" i="16"/>
  <c r="AM9" i="16"/>
  <c r="AO8" i="16"/>
  <c r="AN8" i="16"/>
  <c r="AM8" i="16"/>
  <c r="AO7" i="16"/>
  <c r="AN7" i="16"/>
  <c r="AM7" i="16"/>
  <c r="AO6" i="16"/>
  <c r="AN6" i="16"/>
  <c r="AM6" i="16"/>
  <c r="AG37" i="16"/>
  <c r="AM36" i="16"/>
  <c r="AJ36" i="16"/>
  <c r="AI36" i="16"/>
  <c r="AL36" i="16" s="1"/>
  <c r="AH36" i="16"/>
  <c r="AG36" i="16"/>
  <c r="AN35" i="16"/>
  <c r="AJ35" i="16"/>
  <c r="AI35" i="16"/>
  <c r="AH35" i="16"/>
  <c r="AL35" i="16" s="1"/>
  <c r="AG35" i="16"/>
  <c r="AM35" i="16" s="1"/>
  <c r="AO34" i="16"/>
  <c r="AI34" i="16"/>
  <c r="AH34" i="16"/>
  <c r="AN34" i="16" s="1"/>
  <c r="AG34" i="16"/>
  <c r="AK34" i="16" s="1"/>
  <c r="AI33" i="16"/>
  <c r="AO33" i="16" s="1"/>
  <c r="AH33" i="16"/>
  <c r="AN33" i="16" s="1"/>
  <c r="AG33" i="16"/>
  <c r="AM32" i="16"/>
  <c r="AJ32" i="16"/>
  <c r="AI32" i="16"/>
  <c r="AL32" i="16" s="1"/>
  <c r="AH32" i="16"/>
  <c r="AG32" i="16"/>
  <c r="AN31" i="16"/>
  <c r="AJ31" i="16"/>
  <c r="AI31" i="16"/>
  <c r="AH31" i="16"/>
  <c r="AL31" i="16" s="1"/>
  <c r="AG31" i="16"/>
  <c r="AM31" i="16" s="1"/>
  <c r="AO30" i="16"/>
  <c r="AI30" i="16"/>
  <c r="AH30" i="16"/>
  <c r="AN30" i="16" s="1"/>
  <c r="AG30" i="16"/>
  <c r="AK30" i="16" s="1"/>
  <c r="AI29" i="16"/>
  <c r="AO29" i="16" s="1"/>
  <c r="AH29" i="16"/>
  <c r="AN36" i="16" s="1"/>
  <c r="AG29" i="16"/>
  <c r="AM28" i="16"/>
  <c r="AJ28" i="16"/>
  <c r="AI28" i="16"/>
  <c r="AL28" i="16" s="1"/>
  <c r="AH28" i="16"/>
  <c r="AG28" i="16"/>
  <c r="AN27" i="16"/>
  <c r="AJ27" i="16"/>
  <c r="AI27" i="16"/>
  <c r="AH27" i="16"/>
  <c r="AL27" i="16" s="1"/>
  <c r="AG27" i="16"/>
  <c r="AM27" i="16" s="1"/>
  <c r="AO26" i="16"/>
  <c r="AI26" i="16"/>
  <c r="AH26" i="16"/>
  <c r="AN26" i="16" s="1"/>
  <c r="AG26" i="16"/>
  <c r="AK26" i="16" s="1"/>
  <c r="AI25" i="16"/>
  <c r="AO25" i="16" s="1"/>
  <c r="AH25" i="16"/>
  <c r="AN32" i="16" s="1"/>
  <c r="AG25" i="16"/>
  <c r="AM24" i="16"/>
  <c r="AJ24" i="16"/>
  <c r="AI24" i="16"/>
  <c r="AL24" i="16" s="1"/>
  <c r="AH24" i="16"/>
  <c r="AG24" i="16"/>
  <c r="AN23" i="16"/>
  <c r="AJ23" i="16"/>
  <c r="AI23" i="16"/>
  <c r="AH23" i="16"/>
  <c r="AL23" i="16" s="1"/>
  <c r="AG23" i="16"/>
  <c r="AM23" i="16" s="1"/>
  <c r="AO22" i="16"/>
  <c r="AI22" i="16"/>
  <c r="AH22" i="16"/>
  <c r="AN22" i="16" s="1"/>
  <c r="AG22" i="16"/>
  <c r="AK22" i="16" s="1"/>
  <c r="AI21" i="16"/>
  <c r="AO21" i="16" s="1"/>
  <c r="AH21" i="16"/>
  <c r="AL21" i="16" s="1"/>
  <c r="AG21" i="16"/>
  <c r="AM20" i="16"/>
  <c r="AJ20" i="16"/>
  <c r="AI20" i="16"/>
  <c r="AL20" i="16" s="1"/>
  <c r="AH20" i="16"/>
  <c r="AG20" i="16"/>
  <c r="AN19" i="16"/>
  <c r="AJ19" i="16"/>
  <c r="AI19" i="16"/>
  <c r="AH19" i="16"/>
  <c r="AL19" i="16" s="1"/>
  <c r="AG19" i="16"/>
  <c r="AM19" i="16" s="1"/>
  <c r="AO18" i="16"/>
  <c r="AI18" i="16"/>
  <c r="AH18" i="16"/>
  <c r="AN18" i="16" s="1"/>
  <c r="AG18" i="16"/>
  <c r="AM25" i="16" s="1"/>
  <c r="AI17" i="16"/>
  <c r="AO17" i="16" s="1"/>
  <c r="AH17" i="16"/>
  <c r="AN24" i="16" s="1"/>
  <c r="AG17" i="16"/>
  <c r="AM16" i="16"/>
  <c r="AJ16" i="16"/>
  <c r="AI16" i="16"/>
  <c r="AL16" i="16" s="1"/>
  <c r="AH16" i="16"/>
  <c r="AG16" i="16"/>
  <c r="AN15" i="16"/>
  <c r="AJ15" i="16"/>
  <c r="AI15" i="16"/>
  <c r="AH15" i="16"/>
  <c r="AL15" i="16" s="1"/>
  <c r="AG15" i="16"/>
  <c r="AM15" i="16" s="1"/>
  <c r="AO14" i="16"/>
  <c r="AI14" i="16"/>
  <c r="AH14" i="16"/>
  <c r="AN14" i="16" s="1"/>
  <c r="AG14" i="16"/>
  <c r="AK14" i="16" s="1"/>
  <c r="AI13" i="16"/>
  <c r="AO13" i="16" s="1"/>
  <c r="AH13" i="16"/>
  <c r="AN20" i="16" s="1"/>
  <c r="AG13" i="16"/>
  <c r="AJ12" i="16"/>
  <c r="AI12" i="16"/>
  <c r="AL12" i="16" s="1"/>
  <c r="AH12" i="16"/>
  <c r="AG12" i="16"/>
  <c r="AJ11" i="16"/>
  <c r="AI11" i="16"/>
  <c r="AH11" i="16"/>
  <c r="AL11" i="16" s="1"/>
  <c r="AG11" i="16"/>
  <c r="AI10" i="16"/>
  <c r="AH10" i="16"/>
  <c r="AG10" i="16"/>
  <c r="AK10" i="16" s="1"/>
  <c r="AI9" i="16"/>
  <c r="AH9" i="16"/>
  <c r="AG9" i="16"/>
  <c r="AJ8" i="16"/>
  <c r="AI8" i="16"/>
  <c r="AL8" i="16" s="1"/>
  <c r="AH8" i="16"/>
  <c r="AG8" i="16"/>
  <c r="AJ7" i="16"/>
  <c r="AI7" i="16"/>
  <c r="AH7" i="16"/>
  <c r="AL7" i="16" s="1"/>
  <c r="AG7" i="16"/>
  <c r="AI6" i="16"/>
  <c r="AH6" i="16"/>
  <c r="AG6" i="16"/>
  <c r="AM13" i="16" s="1"/>
  <c r="AO12" i="17"/>
  <c r="AN12" i="17"/>
  <c r="AM12" i="17"/>
  <c r="AO11" i="17"/>
  <c r="AN11" i="17"/>
  <c r="AM11" i="17"/>
  <c r="AO10" i="17"/>
  <c r="AN10" i="17"/>
  <c r="AM10" i="17"/>
  <c r="AO9" i="17"/>
  <c r="AN9" i="17"/>
  <c r="AM9" i="17"/>
  <c r="AO8" i="17"/>
  <c r="AN8" i="17"/>
  <c r="AM8" i="17"/>
  <c r="AO7" i="17"/>
  <c r="AN7" i="17"/>
  <c r="AM7" i="17"/>
  <c r="AO6" i="17"/>
  <c r="AN6" i="17"/>
  <c r="AM6" i="17"/>
  <c r="AO37" i="17"/>
  <c r="AN37" i="17"/>
  <c r="AM37" i="17"/>
  <c r="AG37" i="17"/>
  <c r="AN36" i="17"/>
  <c r="AJ36" i="17"/>
  <c r="AI36" i="17"/>
  <c r="AH36" i="17"/>
  <c r="AL36" i="17" s="1"/>
  <c r="AG36" i="17"/>
  <c r="AM36" i="17" s="1"/>
  <c r="AO35" i="17"/>
  <c r="AI35" i="17"/>
  <c r="AH35" i="17"/>
  <c r="AN35" i="17" s="1"/>
  <c r="AG35" i="17"/>
  <c r="AM35" i="17" s="1"/>
  <c r="AI34" i="17"/>
  <c r="AO34" i="17" s="1"/>
  <c r="AH34" i="17"/>
  <c r="AN34" i="17" s="1"/>
  <c r="AG34" i="17"/>
  <c r="AM33" i="17"/>
  <c r="AJ33" i="17"/>
  <c r="AI33" i="17"/>
  <c r="AL33" i="17" s="1"/>
  <c r="AH33" i="17"/>
  <c r="AG33" i="17"/>
  <c r="AN32" i="17"/>
  <c r="AJ32" i="17"/>
  <c r="AI32" i="17"/>
  <c r="AH32" i="17"/>
  <c r="AL32" i="17" s="1"/>
  <c r="AG32" i="17"/>
  <c r="AM32" i="17" s="1"/>
  <c r="AO31" i="17"/>
  <c r="AI31" i="17"/>
  <c r="AH31" i="17"/>
  <c r="AN31" i="17" s="1"/>
  <c r="AG31" i="17"/>
  <c r="AK31" i="17" s="1"/>
  <c r="AI30" i="17"/>
  <c r="AO30" i="17" s="1"/>
  <c r="AH30" i="17"/>
  <c r="AL30" i="17" s="1"/>
  <c r="AG30" i="17"/>
  <c r="AM29" i="17"/>
  <c r="AJ29" i="17"/>
  <c r="AI29" i="17"/>
  <c r="AL29" i="17" s="1"/>
  <c r="AH29" i="17"/>
  <c r="AG29" i="17"/>
  <c r="AN28" i="17"/>
  <c r="AJ28" i="17"/>
  <c r="AI28" i="17"/>
  <c r="AH28" i="17"/>
  <c r="AL28" i="17" s="1"/>
  <c r="AG28" i="17"/>
  <c r="AM28" i="17" s="1"/>
  <c r="AO27" i="17"/>
  <c r="AI27" i="17"/>
  <c r="AH27" i="17"/>
  <c r="AN27" i="17" s="1"/>
  <c r="AG27" i="17"/>
  <c r="AM34" i="17" s="1"/>
  <c r="AI26" i="17"/>
  <c r="AO26" i="17" s="1"/>
  <c r="AH26" i="17"/>
  <c r="AN33" i="17" s="1"/>
  <c r="AG26" i="17"/>
  <c r="AM25" i="17"/>
  <c r="AJ25" i="17"/>
  <c r="AI25" i="17"/>
  <c r="AL25" i="17" s="1"/>
  <c r="AH25" i="17"/>
  <c r="AG25" i="17"/>
  <c r="AN24" i="17"/>
  <c r="AJ24" i="17"/>
  <c r="AI24" i="17"/>
  <c r="AH24" i="17"/>
  <c r="AL24" i="17" s="1"/>
  <c r="AG24" i="17"/>
  <c r="AM24" i="17" s="1"/>
  <c r="AO23" i="17"/>
  <c r="AI23" i="17"/>
  <c r="AH23" i="17"/>
  <c r="AN23" i="17" s="1"/>
  <c r="AG23" i="17"/>
  <c r="AK23" i="17" s="1"/>
  <c r="AI22" i="17"/>
  <c r="AO22" i="17" s="1"/>
  <c r="AH22" i="17"/>
  <c r="AL22" i="17" s="1"/>
  <c r="AG22" i="17"/>
  <c r="AM21" i="17"/>
  <c r="AJ21" i="17"/>
  <c r="AI21" i="17"/>
  <c r="AL21" i="17" s="1"/>
  <c r="AH21" i="17"/>
  <c r="AG21" i="17"/>
  <c r="AN20" i="17"/>
  <c r="AJ20" i="17"/>
  <c r="AI20" i="17"/>
  <c r="AL20" i="17" s="1"/>
  <c r="AH20" i="17"/>
  <c r="AG20" i="17"/>
  <c r="AM20" i="17" s="1"/>
  <c r="AO19" i="17"/>
  <c r="AI19" i="17"/>
  <c r="AH19" i="17"/>
  <c r="AN19" i="17" s="1"/>
  <c r="AG19" i="17"/>
  <c r="AM26" i="17" s="1"/>
  <c r="AM18" i="17"/>
  <c r="AI18" i="17"/>
  <c r="AO18" i="17" s="1"/>
  <c r="AH18" i="17"/>
  <c r="AL18" i="17" s="1"/>
  <c r="AG18" i="17"/>
  <c r="AJ17" i="17"/>
  <c r="AI17" i="17"/>
  <c r="AL17" i="17" s="1"/>
  <c r="AH17" i="17"/>
  <c r="AG17" i="17"/>
  <c r="AN16" i="17"/>
  <c r="AJ16" i="17"/>
  <c r="AI16" i="17"/>
  <c r="AL16" i="17" s="1"/>
  <c r="AH16" i="17"/>
  <c r="AG16" i="17"/>
  <c r="AM16" i="17" s="1"/>
  <c r="AO15" i="17"/>
  <c r="AI15" i="17"/>
  <c r="AH15" i="17"/>
  <c r="AN15" i="17" s="1"/>
  <c r="AG15" i="17"/>
  <c r="AM15" i="17" s="1"/>
  <c r="AM14" i="17"/>
  <c r="AI14" i="17"/>
  <c r="AO14" i="17" s="1"/>
  <c r="AH14" i="17"/>
  <c r="AN21" i="17" s="1"/>
  <c r="AG14" i="17"/>
  <c r="AJ13" i="17"/>
  <c r="AI13" i="17"/>
  <c r="AL13" i="17" s="1"/>
  <c r="AH13" i="17"/>
  <c r="AG13" i="17"/>
  <c r="AI12" i="17"/>
  <c r="AH12" i="17"/>
  <c r="AJ12" i="17" s="1"/>
  <c r="AG12" i="17"/>
  <c r="AK12" i="17" s="1"/>
  <c r="AJ11" i="17"/>
  <c r="AI11" i="17"/>
  <c r="AL11" i="17" s="1"/>
  <c r="AH11" i="17"/>
  <c r="AG11" i="17"/>
  <c r="AI10" i="17"/>
  <c r="AH10" i="17"/>
  <c r="AJ10" i="17" s="1"/>
  <c r="AG10" i="17"/>
  <c r="AM17" i="17" s="1"/>
  <c r="AJ9" i="17"/>
  <c r="AI9" i="17"/>
  <c r="AL9" i="17" s="1"/>
  <c r="AH9" i="17"/>
  <c r="AG9" i="17"/>
  <c r="AI8" i="17"/>
  <c r="AH8" i="17"/>
  <c r="AJ8" i="17" s="1"/>
  <c r="AG8" i="17"/>
  <c r="AK8" i="17" s="1"/>
  <c r="AJ7" i="17"/>
  <c r="AI7" i="17"/>
  <c r="AL7" i="17" s="1"/>
  <c r="AH7" i="17"/>
  <c r="AG7" i="17"/>
  <c r="AL6" i="17"/>
  <c r="AI6" i="17"/>
  <c r="AH6" i="17"/>
  <c r="AH37" i="17" s="1"/>
  <c r="AJ37" i="17" s="1"/>
  <c r="AG6" i="17"/>
  <c r="AK6" i="17" s="1"/>
  <c r="J37" i="29"/>
  <c r="E37" i="29"/>
  <c r="K12" i="29"/>
  <c r="J12" i="29"/>
  <c r="K11" i="29"/>
  <c r="J11" i="29"/>
  <c r="K10" i="29"/>
  <c r="J10" i="29"/>
  <c r="K9" i="29"/>
  <c r="J9" i="29"/>
  <c r="K8" i="29"/>
  <c r="J8" i="29"/>
  <c r="K7" i="29"/>
  <c r="J7" i="29"/>
  <c r="K6" i="29"/>
  <c r="J6" i="29"/>
  <c r="F12" i="29"/>
  <c r="E12" i="29"/>
  <c r="F11" i="29"/>
  <c r="E11" i="29"/>
  <c r="F10" i="29"/>
  <c r="E10" i="29"/>
  <c r="F9" i="29"/>
  <c r="E9" i="29"/>
  <c r="F8" i="29"/>
  <c r="E8" i="29"/>
  <c r="F7" i="29"/>
  <c r="E7" i="29"/>
  <c r="F6" i="29"/>
  <c r="E6" i="29"/>
  <c r="Z37" i="29"/>
  <c r="H37" i="29"/>
  <c r="I37" i="29" s="1"/>
  <c r="C37" i="29"/>
  <c r="AA36" i="29"/>
  <c r="Z36" i="29"/>
  <c r="K36" i="29"/>
  <c r="J36" i="29"/>
  <c r="I36" i="29"/>
  <c r="F36" i="29"/>
  <c r="E36" i="29"/>
  <c r="D36" i="29"/>
  <c r="AA35" i="29"/>
  <c r="AD12" i="34" s="1"/>
  <c r="Z35" i="29"/>
  <c r="AC12" i="34" s="1"/>
  <c r="K35" i="29"/>
  <c r="J35" i="29"/>
  <c r="I35" i="29"/>
  <c r="F35" i="29"/>
  <c r="E35" i="29"/>
  <c r="D35" i="29"/>
  <c r="AA34" i="29"/>
  <c r="AD11" i="34" s="1"/>
  <c r="Z34" i="29"/>
  <c r="AC11" i="34" s="1"/>
  <c r="K34" i="29"/>
  <c r="J34" i="29"/>
  <c r="I34" i="29"/>
  <c r="F34" i="29"/>
  <c r="E34" i="29"/>
  <c r="D34" i="29"/>
  <c r="AA33" i="29"/>
  <c r="AD10" i="34" s="1"/>
  <c r="Z33" i="29"/>
  <c r="AC10" i="34" s="1"/>
  <c r="K33" i="29"/>
  <c r="J33" i="29"/>
  <c r="I33" i="29"/>
  <c r="F33" i="29"/>
  <c r="E33" i="29"/>
  <c r="D33" i="29"/>
  <c r="AA32" i="29"/>
  <c r="AD9" i="34" s="1"/>
  <c r="Z32" i="29"/>
  <c r="AC9" i="34" s="1"/>
  <c r="K32" i="29"/>
  <c r="J32" i="29"/>
  <c r="I32" i="29"/>
  <c r="F32" i="29"/>
  <c r="E32" i="29"/>
  <c r="D32" i="29"/>
  <c r="AA31" i="29"/>
  <c r="AD8" i="34" s="1"/>
  <c r="Z31" i="29"/>
  <c r="AC8" i="34" s="1"/>
  <c r="K31" i="29"/>
  <c r="J31" i="29"/>
  <c r="I31" i="29"/>
  <c r="F31" i="29"/>
  <c r="E31" i="29"/>
  <c r="D31" i="29"/>
  <c r="AA30" i="29"/>
  <c r="AD7" i="34" s="1"/>
  <c r="Z30" i="29"/>
  <c r="AC7" i="34" s="1"/>
  <c r="K30" i="29"/>
  <c r="J30" i="29"/>
  <c r="I30" i="29"/>
  <c r="F30" i="29"/>
  <c r="E30" i="29"/>
  <c r="D30" i="29"/>
  <c r="AA29" i="29"/>
  <c r="AD6" i="34" s="1"/>
  <c r="Z29" i="29"/>
  <c r="AC6" i="34" s="1"/>
  <c r="K29" i="29"/>
  <c r="J29" i="29"/>
  <c r="I29" i="29"/>
  <c r="F29" i="29"/>
  <c r="E29" i="29"/>
  <c r="D29" i="29"/>
  <c r="AA28" i="29"/>
  <c r="Z28" i="29"/>
  <c r="K28" i="29"/>
  <c r="J28" i="29"/>
  <c r="I28" i="29"/>
  <c r="F28" i="29"/>
  <c r="E28" i="29"/>
  <c r="D28" i="29"/>
  <c r="AA27" i="29"/>
  <c r="Z27" i="29"/>
  <c r="K27" i="29"/>
  <c r="J27" i="29"/>
  <c r="I27" i="29"/>
  <c r="F27" i="29"/>
  <c r="E27" i="29"/>
  <c r="D27" i="29"/>
  <c r="AA26" i="29"/>
  <c r="Z26" i="29"/>
  <c r="K26" i="29"/>
  <c r="J26" i="29"/>
  <c r="I26" i="29"/>
  <c r="F26" i="29"/>
  <c r="E26" i="29"/>
  <c r="D26" i="29"/>
  <c r="AA25" i="29"/>
  <c r="Z25" i="29"/>
  <c r="K25" i="29"/>
  <c r="J25" i="29"/>
  <c r="I25" i="29"/>
  <c r="F25" i="29"/>
  <c r="E25" i="29"/>
  <c r="D25" i="29"/>
  <c r="AA24" i="29"/>
  <c r="Z24" i="29"/>
  <c r="K24" i="29"/>
  <c r="J24" i="29"/>
  <c r="I24" i="29"/>
  <c r="F24" i="29"/>
  <c r="E24" i="29"/>
  <c r="D24" i="29"/>
  <c r="AA23" i="29"/>
  <c r="Z23" i="29"/>
  <c r="K23" i="29"/>
  <c r="J23" i="29"/>
  <c r="I23" i="29"/>
  <c r="F23" i="29"/>
  <c r="E23" i="29"/>
  <c r="D23" i="29"/>
  <c r="AA22" i="29"/>
  <c r="Z22" i="29"/>
  <c r="K22" i="29"/>
  <c r="J22" i="29"/>
  <c r="I22" i="29"/>
  <c r="F22" i="29"/>
  <c r="E22" i="29"/>
  <c r="D22" i="29"/>
  <c r="AA21" i="29"/>
  <c r="Z21" i="29"/>
  <c r="K21" i="29"/>
  <c r="J21" i="29"/>
  <c r="I21" i="29"/>
  <c r="F21" i="29"/>
  <c r="E21" i="29"/>
  <c r="D21" i="29"/>
  <c r="AA20" i="29"/>
  <c r="Z20" i="29"/>
  <c r="K20" i="29"/>
  <c r="J20" i="29"/>
  <c r="I20" i="29"/>
  <c r="F20" i="29"/>
  <c r="E20" i="29"/>
  <c r="D20" i="29"/>
  <c r="AA19" i="29"/>
  <c r="Z19" i="29"/>
  <c r="K19" i="29"/>
  <c r="J19" i="29"/>
  <c r="I19" i="29"/>
  <c r="F19" i="29"/>
  <c r="E19" i="29"/>
  <c r="D19" i="29"/>
  <c r="AA18" i="29"/>
  <c r="Z18" i="29"/>
  <c r="K18" i="29"/>
  <c r="J18" i="29"/>
  <c r="I18" i="29"/>
  <c r="F18" i="29"/>
  <c r="E18" i="29"/>
  <c r="D18" i="29"/>
  <c r="AA17" i="29"/>
  <c r="Z17" i="29"/>
  <c r="K17" i="29"/>
  <c r="J17" i="29"/>
  <c r="I17" i="29"/>
  <c r="F17" i="29"/>
  <c r="E17" i="29"/>
  <c r="D17" i="29"/>
  <c r="AA16" i="29"/>
  <c r="Z16" i="29"/>
  <c r="K16" i="29"/>
  <c r="J16" i="29"/>
  <c r="I16" i="29"/>
  <c r="F16" i="29"/>
  <c r="E16" i="29"/>
  <c r="D16" i="29"/>
  <c r="AA15" i="29"/>
  <c r="Z15" i="29"/>
  <c r="K15" i="29"/>
  <c r="J15" i="29"/>
  <c r="I15" i="29"/>
  <c r="F15" i="29"/>
  <c r="E15" i="29"/>
  <c r="D15" i="29"/>
  <c r="AA14" i="29"/>
  <c r="Z14" i="29"/>
  <c r="K14" i="29"/>
  <c r="J14" i="29"/>
  <c r="I14" i="29"/>
  <c r="F14" i="29"/>
  <c r="E14" i="29"/>
  <c r="D14" i="29"/>
  <c r="AA13" i="29"/>
  <c r="Z13" i="29"/>
  <c r="K13" i="29"/>
  <c r="J13" i="29"/>
  <c r="I13" i="29"/>
  <c r="F13" i="29"/>
  <c r="E13" i="29"/>
  <c r="D13" i="29"/>
  <c r="AA12" i="29"/>
  <c r="Z12" i="29"/>
  <c r="I12" i="29"/>
  <c r="D12" i="29"/>
  <c r="AA11" i="29"/>
  <c r="Z11" i="29"/>
  <c r="I11" i="29"/>
  <c r="D11" i="29"/>
  <c r="AA10" i="29"/>
  <c r="Z10" i="29"/>
  <c r="I10" i="29"/>
  <c r="D10" i="29"/>
  <c r="AA9" i="29"/>
  <c r="Z9" i="29"/>
  <c r="I9" i="29"/>
  <c r="D9" i="29"/>
  <c r="AA8" i="29"/>
  <c r="AD8" i="29" s="1"/>
  <c r="Z8" i="29"/>
  <c r="I8" i="29"/>
  <c r="D8" i="29"/>
  <c r="AA7" i="29"/>
  <c r="Z7" i="29"/>
  <c r="I7" i="29"/>
  <c r="D7" i="29"/>
  <c r="A7" i="29"/>
  <c r="A8" i="29" s="1"/>
  <c r="A9" i="29" s="1"/>
  <c r="A10" i="29" s="1"/>
  <c r="A11" i="29" s="1"/>
  <c r="A12" i="29" s="1"/>
  <c r="A13" i="29" s="1"/>
  <c r="A14" i="29" s="1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A6" i="29"/>
  <c r="Z6" i="29"/>
  <c r="I6" i="29"/>
  <c r="D6" i="29"/>
  <c r="AG37" i="18"/>
  <c r="AI36" i="18"/>
  <c r="AH36" i="18"/>
  <c r="AG36" i="18"/>
  <c r="AJ36" i="18" s="1"/>
  <c r="AI35" i="18"/>
  <c r="AL35" i="18" s="1"/>
  <c r="AH35" i="18"/>
  <c r="AG35" i="18"/>
  <c r="AI34" i="18"/>
  <c r="AH34" i="18"/>
  <c r="AN34" i="18" s="1"/>
  <c r="AG34" i="18"/>
  <c r="AI33" i="18"/>
  <c r="AH33" i="18"/>
  <c r="AL33" i="18" s="1"/>
  <c r="AG33" i="18"/>
  <c r="AK33" i="18" s="1"/>
  <c r="AI32" i="18"/>
  <c r="AH32" i="18"/>
  <c r="AG32" i="18"/>
  <c r="AJ32" i="18" s="1"/>
  <c r="AI31" i="18"/>
  <c r="AL31" i="18" s="1"/>
  <c r="AH31" i="18"/>
  <c r="AG31" i="18"/>
  <c r="AI30" i="18"/>
  <c r="AH30" i="18"/>
  <c r="AN30" i="18" s="1"/>
  <c r="AG30" i="18"/>
  <c r="AI29" i="18"/>
  <c r="AH29" i="18"/>
  <c r="AN36" i="18" s="1"/>
  <c r="AG29" i="18"/>
  <c r="AJ29" i="18" s="1"/>
  <c r="AI28" i="18"/>
  <c r="AH28" i="18"/>
  <c r="AG28" i="18"/>
  <c r="AJ28" i="18" s="1"/>
  <c r="AI27" i="18"/>
  <c r="AL27" i="18" s="1"/>
  <c r="AH27" i="18"/>
  <c r="AG27" i="18"/>
  <c r="AI26" i="18"/>
  <c r="AO33" i="18" s="1"/>
  <c r="AH26" i="18"/>
  <c r="AN26" i="18" s="1"/>
  <c r="AG26" i="18"/>
  <c r="AI25" i="18"/>
  <c r="AH25" i="18"/>
  <c r="AN32" i="18" s="1"/>
  <c r="AG25" i="18"/>
  <c r="AK25" i="18" s="1"/>
  <c r="AI24" i="18"/>
  <c r="AH24" i="18"/>
  <c r="AG24" i="18"/>
  <c r="AJ24" i="18" s="1"/>
  <c r="AI23" i="18"/>
  <c r="AL23" i="18" s="1"/>
  <c r="AH23" i="18"/>
  <c r="AG23" i="18"/>
  <c r="AI22" i="18"/>
  <c r="AO29" i="18" s="1"/>
  <c r="AH22" i="18"/>
  <c r="AN22" i="18" s="1"/>
  <c r="AG22" i="18"/>
  <c r="AI21" i="18"/>
  <c r="AH21" i="18"/>
  <c r="AN28" i="18" s="1"/>
  <c r="AG21" i="18"/>
  <c r="AK21" i="18" s="1"/>
  <c r="AI20" i="18"/>
  <c r="AH20" i="18"/>
  <c r="AG20" i="18"/>
  <c r="AJ20" i="18" s="1"/>
  <c r="AI19" i="18"/>
  <c r="AL19" i="18" s="1"/>
  <c r="AH19" i="18"/>
  <c r="AG19" i="18"/>
  <c r="AI18" i="18"/>
  <c r="AO25" i="18" s="1"/>
  <c r="AH18" i="18"/>
  <c r="AN18" i="18" s="1"/>
  <c r="AG18" i="18"/>
  <c r="AI17" i="18"/>
  <c r="AH17" i="18"/>
  <c r="AN24" i="18" s="1"/>
  <c r="AG17" i="18"/>
  <c r="AK17" i="18" s="1"/>
  <c r="AI16" i="18"/>
  <c r="AH16" i="18"/>
  <c r="AG16" i="18"/>
  <c r="AJ16" i="18" s="1"/>
  <c r="AI15" i="18"/>
  <c r="AL15" i="18" s="1"/>
  <c r="AH15" i="18"/>
  <c r="AG15" i="18"/>
  <c r="AI14" i="18"/>
  <c r="AO21" i="18" s="1"/>
  <c r="AH14" i="18"/>
  <c r="AN14" i="18" s="1"/>
  <c r="AG14" i="18"/>
  <c r="AI13" i="18"/>
  <c r="AH13" i="18"/>
  <c r="AN20" i="18" s="1"/>
  <c r="AG13" i="18"/>
  <c r="AK13" i="18" s="1"/>
  <c r="AI12" i="18"/>
  <c r="AH12" i="18"/>
  <c r="AG12" i="18"/>
  <c r="AK12" i="18" s="1"/>
  <c r="AI11" i="18"/>
  <c r="AL11" i="18" s="1"/>
  <c r="AH11" i="18"/>
  <c r="AG11" i="18"/>
  <c r="AI10" i="18"/>
  <c r="AO17" i="18" s="1"/>
  <c r="AH10" i="18"/>
  <c r="AN17" i="18" s="1"/>
  <c r="AG10" i="18"/>
  <c r="AI9" i="18"/>
  <c r="AH9" i="18"/>
  <c r="AN16" i="18" s="1"/>
  <c r="AG9" i="18"/>
  <c r="AK9" i="18" s="1"/>
  <c r="AI8" i="18"/>
  <c r="AH8" i="18"/>
  <c r="AG8" i="18"/>
  <c r="AK8" i="18" s="1"/>
  <c r="AI7" i="18"/>
  <c r="AL7" i="18" s="1"/>
  <c r="AH7" i="18"/>
  <c r="AG7" i="18"/>
  <c r="AI6" i="18"/>
  <c r="AI37" i="18" s="1"/>
  <c r="AH6" i="18"/>
  <c r="AH37" i="18" s="1"/>
  <c r="AJ37" i="18" s="1"/>
  <c r="AG6" i="18"/>
  <c r="AO36" i="18"/>
  <c r="AL36" i="18"/>
  <c r="AK36" i="18"/>
  <c r="AN35" i="18"/>
  <c r="AM35" i="18"/>
  <c r="AJ35" i="18"/>
  <c r="AO34" i="18"/>
  <c r="AM34" i="18"/>
  <c r="AK34" i="18"/>
  <c r="AM33" i="18"/>
  <c r="AO32" i="18"/>
  <c r="AL32" i="18"/>
  <c r="AK32" i="18"/>
  <c r="AN31" i="18"/>
  <c r="AM31" i="18"/>
  <c r="AJ31" i="18"/>
  <c r="AO30" i="18"/>
  <c r="AM30" i="18"/>
  <c r="AK30" i="18"/>
  <c r="AM29" i="18"/>
  <c r="AO28" i="18"/>
  <c r="AL28" i="18"/>
  <c r="AK28" i="18"/>
  <c r="AN27" i="18"/>
  <c r="AM27" i="18"/>
  <c r="AJ27" i="18"/>
  <c r="AO26" i="18"/>
  <c r="AM26" i="18"/>
  <c r="AK26" i="18"/>
  <c r="AM25" i="18"/>
  <c r="AO24" i="18"/>
  <c r="AL24" i="18"/>
  <c r="AK24" i="18"/>
  <c r="AN23" i="18"/>
  <c r="AM23" i="18"/>
  <c r="AJ23" i="18"/>
  <c r="AO22" i="18"/>
  <c r="AM22" i="18"/>
  <c r="AK22" i="18"/>
  <c r="AM21" i="18"/>
  <c r="AO20" i="18"/>
  <c r="AL20" i="18"/>
  <c r="AK20" i="18"/>
  <c r="AN19" i="18"/>
  <c r="AM19" i="18"/>
  <c r="AJ19" i="18"/>
  <c r="AO18" i="18"/>
  <c r="AM18" i="18"/>
  <c r="AK18" i="18"/>
  <c r="AM17" i="18"/>
  <c r="AO16" i="18"/>
  <c r="AL16" i="18"/>
  <c r="AK16" i="18"/>
  <c r="AN15" i="18"/>
  <c r="AM15" i="18"/>
  <c r="AJ15" i="18"/>
  <c r="AO14" i="18"/>
  <c r="AM14" i="18"/>
  <c r="AK14" i="18"/>
  <c r="AM13" i="18"/>
  <c r="AL12" i="18"/>
  <c r="AK11" i="18"/>
  <c r="AJ11" i="18"/>
  <c r="AK10" i="18"/>
  <c r="AJ10" i="18"/>
  <c r="AL8" i="18"/>
  <c r="AK7" i="18"/>
  <c r="AJ7" i="18"/>
  <c r="AK6" i="18"/>
  <c r="AJ6" i="18"/>
  <c r="AC9" i="9"/>
  <c r="AD8" i="9"/>
  <c r="Z37" i="9"/>
  <c r="AC37" i="9" s="1"/>
  <c r="AA36" i="9"/>
  <c r="Z36" i="9"/>
  <c r="AC12" i="29" s="1"/>
  <c r="AA35" i="9"/>
  <c r="Z35" i="9"/>
  <c r="AC35" i="9" s="1"/>
  <c r="AA34" i="9"/>
  <c r="Z34" i="9"/>
  <c r="AA33" i="9"/>
  <c r="Z33" i="9"/>
  <c r="AA32" i="9"/>
  <c r="Z32" i="9"/>
  <c r="AA31" i="9"/>
  <c r="AD31" i="9" s="1"/>
  <c r="Z31" i="9"/>
  <c r="AA30" i="9"/>
  <c r="Z30" i="9"/>
  <c r="AC30" i="9" s="1"/>
  <c r="AA29" i="9"/>
  <c r="Z29" i="9"/>
  <c r="AA28" i="9"/>
  <c r="AB28" i="9" s="1"/>
  <c r="Z28" i="9"/>
  <c r="AA27" i="9"/>
  <c r="AD34" i="9" s="1"/>
  <c r="Z27" i="9"/>
  <c r="AA26" i="9"/>
  <c r="Z26" i="9"/>
  <c r="AC26" i="9" s="1"/>
  <c r="AA25" i="9"/>
  <c r="Z25" i="9"/>
  <c r="AA24" i="9"/>
  <c r="Z24" i="9"/>
  <c r="AB24" i="9" s="1"/>
  <c r="AA23" i="9"/>
  <c r="Z23" i="9"/>
  <c r="AA22" i="9"/>
  <c r="Z22" i="9"/>
  <c r="AA21" i="9"/>
  <c r="AD21" i="9" s="1"/>
  <c r="Z21" i="9"/>
  <c r="AA20" i="9"/>
  <c r="Z20" i="9"/>
  <c r="AA19" i="9"/>
  <c r="AD19" i="9" s="1"/>
  <c r="Z19" i="9"/>
  <c r="AA18" i="9"/>
  <c r="AB18" i="9" s="1"/>
  <c r="Z18" i="9"/>
  <c r="AA17" i="9"/>
  <c r="Z17" i="9"/>
  <c r="AA16" i="9"/>
  <c r="Z16" i="9"/>
  <c r="AA15" i="9"/>
  <c r="Z15" i="9"/>
  <c r="AA14" i="9"/>
  <c r="AD14" i="9" s="1"/>
  <c r="Z14" i="9"/>
  <c r="AA13" i="9"/>
  <c r="AD13" i="9" s="1"/>
  <c r="Z13" i="9"/>
  <c r="AA12" i="9"/>
  <c r="AD12" i="9" s="1"/>
  <c r="Z12" i="9"/>
  <c r="AC12" i="9" s="1"/>
  <c r="AA11" i="9"/>
  <c r="AB11" i="9" s="1"/>
  <c r="Z11" i="9"/>
  <c r="AC11" i="9" s="1"/>
  <c r="AA10" i="9"/>
  <c r="AD10" i="9" s="1"/>
  <c r="Z10" i="9"/>
  <c r="AC10" i="9" s="1"/>
  <c r="AA9" i="9"/>
  <c r="AD9" i="9" s="1"/>
  <c r="Z9" i="9"/>
  <c r="AA8" i="9"/>
  <c r="Z8" i="9"/>
  <c r="AC8" i="9" s="1"/>
  <c r="AA7" i="9"/>
  <c r="AD7" i="9" s="1"/>
  <c r="Z7" i="9"/>
  <c r="AC7" i="9" s="1"/>
  <c r="AA6" i="9"/>
  <c r="AD6" i="9" s="1"/>
  <c r="Z6" i="9"/>
  <c r="AC6" i="9" s="1"/>
  <c r="AD37" i="13"/>
  <c r="AC37" i="13"/>
  <c r="AD12" i="13"/>
  <c r="AC12" i="13"/>
  <c r="AD11" i="13"/>
  <c r="AC11" i="13"/>
  <c r="AD10" i="13"/>
  <c r="AC10" i="13"/>
  <c r="AD9" i="13"/>
  <c r="AC9" i="13"/>
  <c r="AD8" i="13"/>
  <c r="AC8" i="13"/>
  <c r="AD7" i="13"/>
  <c r="AC7" i="13"/>
  <c r="AD6" i="13"/>
  <c r="AC6" i="13"/>
  <c r="AA37" i="13"/>
  <c r="Z37" i="13"/>
  <c r="AC36" i="13"/>
  <c r="AB36" i="13"/>
  <c r="AA36" i="13"/>
  <c r="Z36" i="13"/>
  <c r="AD35" i="13"/>
  <c r="AC35" i="13"/>
  <c r="AA35" i="13"/>
  <c r="AB35" i="13" s="1"/>
  <c r="Z35" i="13"/>
  <c r="AD34" i="13"/>
  <c r="AA34" i="13"/>
  <c r="AB34" i="13" s="1"/>
  <c r="Z34" i="13"/>
  <c r="AC34" i="13" s="1"/>
  <c r="AA33" i="13"/>
  <c r="AD33" i="13" s="1"/>
  <c r="Z33" i="13"/>
  <c r="AC32" i="13"/>
  <c r="AB32" i="13"/>
  <c r="AA32" i="13"/>
  <c r="Z32" i="13"/>
  <c r="AD31" i="13"/>
  <c r="AC31" i="13"/>
  <c r="AA31" i="13"/>
  <c r="AB31" i="13" s="1"/>
  <c r="Z31" i="13"/>
  <c r="AD30" i="13"/>
  <c r="AA30" i="13"/>
  <c r="AB30" i="13" s="1"/>
  <c r="Z30" i="13"/>
  <c r="AC30" i="13" s="1"/>
  <c r="AA29" i="13"/>
  <c r="AD29" i="13" s="1"/>
  <c r="Z29" i="13"/>
  <c r="AC28" i="13"/>
  <c r="AB28" i="13"/>
  <c r="AA28" i="13"/>
  <c r="Z28" i="13"/>
  <c r="AD27" i="13"/>
  <c r="AC27" i="13"/>
  <c r="AA27" i="13"/>
  <c r="AB27" i="13" s="1"/>
  <c r="Z27" i="13"/>
  <c r="AD26" i="13"/>
  <c r="AA26" i="13"/>
  <c r="AB26" i="13" s="1"/>
  <c r="Z26" i="13"/>
  <c r="AC26" i="13" s="1"/>
  <c r="AA25" i="13"/>
  <c r="AD25" i="13" s="1"/>
  <c r="Z25" i="13"/>
  <c r="AC24" i="13"/>
  <c r="AB24" i="13"/>
  <c r="AA24" i="13"/>
  <c r="Z24" i="13"/>
  <c r="AD23" i="13"/>
  <c r="AC23" i="13"/>
  <c r="AA23" i="13"/>
  <c r="AB23" i="13" s="1"/>
  <c r="Z23" i="13"/>
  <c r="AD22" i="13"/>
  <c r="AA22" i="13"/>
  <c r="AB22" i="13" s="1"/>
  <c r="Z22" i="13"/>
  <c r="AC22" i="13" s="1"/>
  <c r="AA21" i="13"/>
  <c r="AD21" i="13" s="1"/>
  <c r="Z21" i="13"/>
  <c r="AC20" i="13"/>
  <c r="AB20" i="13"/>
  <c r="AA20" i="13"/>
  <c r="Z20" i="13"/>
  <c r="AD19" i="13"/>
  <c r="AC19" i="13"/>
  <c r="AA19" i="13"/>
  <c r="AB19" i="13" s="1"/>
  <c r="Z19" i="13"/>
  <c r="AD18" i="13"/>
  <c r="AA18" i="13"/>
  <c r="AB18" i="13" s="1"/>
  <c r="Z18" i="13"/>
  <c r="AC18" i="13" s="1"/>
  <c r="AA17" i="13"/>
  <c r="AD17" i="13" s="1"/>
  <c r="Z17" i="13"/>
  <c r="AC16" i="13"/>
  <c r="AB16" i="13"/>
  <c r="AA16" i="13"/>
  <c r="Z16" i="13"/>
  <c r="AD15" i="13"/>
  <c r="AC15" i="13"/>
  <c r="AA15" i="13"/>
  <c r="AB15" i="13" s="1"/>
  <c r="Z15" i="13"/>
  <c r="AD14" i="13"/>
  <c r="AA14" i="13"/>
  <c r="AB14" i="13" s="1"/>
  <c r="Z14" i="13"/>
  <c r="AC14" i="13" s="1"/>
  <c r="AA13" i="13"/>
  <c r="AD13" i="13" s="1"/>
  <c r="Z13" i="13"/>
  <c r="AB12" i="13"/>
  <c r="AA12" i="13"/>
  <c r="Z12" i="13"/>
  <c r="AA11" i="13"/>
  <c r="AB11" i="13" s="1"/>
  <c r="Z11" i="13"/>
  <c r="AA10" i="13"/>
  <c r="AB10" i="13" s="1"/>
  <c r="Z10" i="13"/>
  <c r="AA9" i="13"/>
  <c r="Z9" i="13"/>
  <c r="AB8" i="13"/>
  <c r="AA8" i="13"/>
  <c r="Z8" i="13"/>
  <c r="AA7" i="13"/>
  <c r="AB7" i="13" s="1"/>
  <c r="Z7" i="13"/>
  <c r="AA6" i="13"/>
  <c r="AB6" i="13" s="1"/>
  <c r="Z6" i="13"/>
  <c r="AD12" i="14"/>
  <c r="AC12" i="14"/>
  <c r="AC11" i="14"/>
  <c r="AC10" i="14"/>
  <c r="AC9" i="14"/>
  <c r="AC8" i="14"/>
  <c r="AC7" i="14"/>
  <c r="AC6" i="14"/>
  <c r="AC37" i="14"/>
  <c r="AA37" i="14"/>
  <c r="AB37" i="14" s="1"/>
  <c r="Z37" i="14"/>
  <c r="AD36" i="14"/>
  <c r="AA36" i="14"/>
  <c r="AB36" i="14" s="1"/>
  <c r="Z36" i="14"/>
  <c r="AC36" i="14" s="1"/>
  <c r="AA35" i="14"/>
  <c r="AD35" i="14" s="1"/>
  <c r="Z35" i="14"/>
  <c r="AC34" i="14"/>
  <c r="AB34" i="14"/>
  <c r="AA34" i="14"/>
  <c r="Z34" i="14"/>
  <c r="AD33" i="14"/>
  <c r="AC33" i="14"/>
  <c r="AA33" i="14"/>
  <c r="AB33" i="14" s="1"/>
  <c r="Z33" i="14"/>
  <c r="AD32" i="14"/>
  <c r="AA32" i="14"/>
  <c r="AB32" i="14" s="1"/>
  <c r="Z32" i="14"/>
  <c r="AC32" i="14" s="1"/>
  <c r="AA31" i="14"/>
  <c r="AD31" i="14" s="1"/>
  <c r="Z31" i="14"/>
  <c r="AC30" i="14"/>
  <c r="AB30" i="14"/>
  <c r="AA30" i="14"/>
  <c r="Z30" i="14"/>
  <c r="AD29" i="14"/>
  <c r="AC29" i="14"/>
  <c r="AA29" i="14"/>
  <c r="AB29" i="14" s="1"/>
  <c r="Z29" i="14"/>
  <c r="AD28" i="14"/>
  <c r="AA28" i="14"/>
  <c r="AB28" i="14" s="1"/>
  <c r="Z28" i="14"/>
  <c r="AC28" i="14" s="1"/>
  <c r="AA27" i="14"/>
  <c r="AD27" i="14" s="1"/>
  <c r="Z27" i="14"/>
  <c r="AC26" i="14"/>
  <c r="AB26" i="14"/>
  <c r="AA26" i="14"/>
  <c r="Z26" i="14"/>
  <c r="AD25" i="14"/>
  <c r="AC25" i="14"/>
  <c r="AA25" i="14"/>
  <c r="AB25" i="14" s="1"/>
  <c r="Z25" i="14"/>
  <c r="AD24" i="14"/>
  <c r="AA24" i="14"/>
  <c r="AB24" i="14" s="1"/>
  <c r="Z24" i="14"/>
  <c r="AC24" i="14" s="1"/>
  <c r="AA23" i="14"/>
  <c r="AD23" i="14" s="1"/>
  <c r="Z23" i="14"/>
  <c r="AC22" i="14"/>
  <c r="AB22" i="14"/>
  <c r="AA22" i="14"/>
  <c r="Z22" i="14"/>
  <c r="AD21" i="14"/>
  <c r="AC21" i="14"/>
  <c r="AA21" i="14"/>
  <c r="AB21" i="14" s="1"/>
  <c r="Z21" i="14"/>
  <c r="AD20" i="14"/>
  <c r="AA20" i="14"/>
  <c r="AB20" i="14" s="1"/>
  <c r="Z20" i="14"/>
  <c r="AC20" i="14" s="1"/>
  <c r="AA19" i="14"/>
  <c r="AD19" i="14" s="1"/>
  <c r="Z19" i="14"/>
  <c r="AC18" i="14"/>
  <c r="AB18" i="14"/>
  <c r="AA18" i="14"/>
  <c r="Z18" i="14"/>
  <c r="AA17" i="14"/>
  <c r="AB17" i="14" s="1"/>
  <c r="Z17" i="14"/>
  <c r="AD16" i="14"/>
  <c r="AA16" i="14"/>
  <c r="AB16" i="14" s="1"/>
  <c r="Z16" i="14"/>
  <c r="AC16" i="14" s="1"/>
  <c r="AA15" i="14"/>
  <c r="AD15" i="14" s="1"/>
  <c r="Z15" i="14"/>
  <c r="AC14" i="14"/>
  <c r="AB14" i="14"/>
  <c r="AA14" i="14"/>
  <c r="Z14" i="14"/>
  <c r="AA13" i="14"/>
  <c r="AB13" i="14" s="1"/>
  <c r="Z13" i="14"/>
  <c r="AB12" i="14"/>
  <c r="AA12" i="14"/>
  <c r="Z12" i="14"/>
  <c r="AC19" i="14" s="1"/>
  <c r="AA11" i="14"/>
  <c r="AB11" i="14" s="1"/>
  <c r="Z11" i="14"/>
  <c r="AA10" i="14"/>
  <c r="AB10" i="14" s="1"/>
  <c r="Z10" i="14"/>
  <c r="AC17" i="14" s="1"/>
  <c r="AA9" i="14"/>
  <c r="AB9" i="14" s="1"/>
  <c r="Z9" i="14"/>
  <c r="AB8" i="14"/>
  <c r="AA8" i="14"/>
  <c r="Z8" i="14"/>
  <c r="AC15" i="14" s="1"/>
  <c r="AA7" i="14"/>
  <c r="AD14" i="14" s="1"/>
  <c r="Z7" i="14"/>
  <c r="AA6" i="14"/>
  <c r="AD13" i="14" s="1"/>
  <c r="Z6" i="14"/>
  <c r="AC13" i="14" s="1"/>
  <c r="Z37" i="15"/>
  <c r="AA36" i="15"/>
  <c r="Z36" i="15"/>
  <c r="AC36" i="15" s="1"/>
  <c r="AA35" i="15"/>
  <c r="AB35" i="15" s="1"/>
  <c r="Z35" i="15"/>
  <c r="AA34" i="15"/>
  <c r="AD10" i="14" s="1"/>
  <c r="Z34" i="15"/>
  <c r="AA33" i="15"/>
  <c r="Z33" i="15"/>
  <c r="AA32" i="15"/>
  <c r="AD8" i="14" s="1"/>
  <c r="Z32" i="15"/>
  <c r="AC32" i="15" s="1"/>
  <c r="AA31" i="15"/>
  <c r="AB31" i="15" s="1"/>
  <c r="Z31" i="15"/>
  <c r="AA30" i="15"/>
  <c r="AD6" i="14" s="1"/>
  <c r="Z30" i="15"/>
  <c r="AB30" i="15" s="1"/>
  <c r="AA29" i="15"/>
  <c r="AD36" i="15" s="1"/>
  <c r="Z29" i="15"/>
  <c r="AA28" i="15"/>
  <c r="AB28" i="15" s="1"/>
  <c r="Z28" i="15"/>
  <c r="AC35" i="15" s="1"/>
  <c r="AA27" i="15"/>
  <c r="Z27" i="15"/>
  <c r="AA26" i="15"/>
  <c r="Z26" i="15"/>
  <c r="AB26" i="15" s="1"/>
  <c r="AA25" i="15"/>
  <c r="Z25" i="15"/>
  <c r="AA24" i="15"/>
  <c r="AB24" i="15" s="1"/>
  <c r="Z24" i="15"/>
  <c r="AC31" i="15" s="1"/>
  <c r="AA23" i="15"/>
  <c r="Z23" i="15"/>
  <c r="AA22" i="15"/>
  <c r="Z22" i="15"/>
  <c r="AB22" i="15" s="1"/>
  <c r="AA21" i="15"/>
  <c r="Z21" i="15"/>
  <c r="AA20" i="15"/>
  <c r="AB20" i="15" s="1"/>
  <c r="Z20" i="15"/>
  <c r="AC27" i="15" s="1"/>
  <c r="AA19" i="15"/>
  <c r="Z19" i="15"/>
  <c r="AA18" i="15"/>
  <c r="Z18" i="15"/>
  <c r="AB18" i="15" s="1"/>
  <c r="AA17" i="15"/>
  <c r="Z17" i="15"/>
  <c r="AA16" i="15"/>
  <c r="Z16" i="15"/>
  <c r="AC23" i="15" s="1"/>
  <c r="AA15" i="15"/>
  <c r="Z15" i="15"/>
  <c r="AA14" i="15"/>
  <c r="Z14" i="15"/>
  <c r="AB14" i="15" s="1"/>
  <c r="AA13" i="15"/>
  <c r="Z13" i="15"/>
  <c r="AA12" i="15"/>
  <c r="Z12" i="15"/>
  <c r="AC19" i="15" s="1"/>
  <c r="AA11" i="15"/>
  <c r="Z11" i="15"/>
  <c r="AA10" i="15"/>
  <c r="Z10" i="15"/>
  <c r="AA9" i="15"/>
  <c r="Z9" i="15"/>
  <c r="AA8" i="15"/>
  <c r="Z8" i="15"/>
  <c r="AC15" i="15" s="1"/>
  <c r="AA7" i="15"/>
  <c r="Z7" i="15"/>
  <c r="AA6" i="15"/>
  <c r="AB6" i="15" s="1"/>
  <c r="Z6" i="15"/>
  <c r="AB36" i="15"/>
  <c r="AC34" i="15"/>
  <c r="AC33" i="15"/>
  <c r="AC30" i="15"/>
  <c r="AC29" i="15"/>
  <c r="AD27" i="15"/>
  <c r="AC26" i="15"/>
  <c r="AC25" i="15"/>
  <c r="AC22" i="15"/>
  <c r="AC21" i="15"/>
  <c r="AB21" i="15"/>
  <c r="AC18" i="15"/>
  <c r="AC17" i="15"/>
  <c r="AB16" i="15"/>
  <c r="AC14" i="15"/>
  <c r="AC13" i="15"/>
  <c r="AB10" i="15"/>
  <c r="AB9" i="15"/>
  <c r="Q37" i="28"/>
  <c r="H37" i="28"/>
  <c r="S12" i="28"/>
  <c r="R12" i="28"/>
  <c r="Q12" i="28"/>
  <c r="S11" i="28"/>
  <c r="R11" i="28"/>
  <c r="Q11" i="28"/>
  <c r="S10" i="28"/>
  <c r="R10" i="28"/>
  <c r="Q10" i="28"/>
  <c r="S9" i="28"/>
  <c r="R9" i="28"/>
  <c r="Q9" i="28"/>
  <c r="S8" i="28"/>
  <c r="R8" i="28"/>
  <c r="Q8" i="28"/>
  <c r="S7" i="28"/>
  <c r="R7" i="28"/>
  <c r="Q7" i="28"/>
  <c r="S6" i="28"/>
  <c r="R6" i="28"/>
  <c r="Q6" i="28"/>
  <c r="J12" i="28"/>
  <c r="I12" i="28"/>
  <c r="H12" i="28"/>
  <c r="J11" i="28"/>
  <c r="I11" i="28"/>
  <c r="H11" i="28"/>
  <c r="J10" i="28"/>
  <c r="I10" i="28"/>
  <c r="H10" i="28"/>
  <c r="J9" i="28"/>
  <c r="I9" i="28"/>
  <c r="H9" i="28"/>
  <c r="J8" i="28"/>
  <c r="I8" i="28"/>
  <c r="H8" i="28"/>
  <c r="J7" i="28"/>
  <c r="I7" i="28"/>
  <c r="H7" i="28"/>
  <c r="J6" i="28"/>
  <c r="I6" i="28"/>
  <c r="H6" i="28"/>
  <c r="AG37" i="28"/>
  <c r="AM37" i="28" s="1"/>
  <c r="M37" i="28"/>
  <c r="L37" i="28"/>
  <c r="D37" i="28"/>
  <c r="C37" i="28"/>
  <c r="AJ36" i="28"/>
  <c r="AI36" i="28"/>
  <c r="AH36" i="28"/>
  <c r="AG36" i="28"/>
  <c r="S36" i="28"/>
  <c r="R36" i="28"/>
  <c r="Q36" i="28"/>
  <c r="P36" i="28"/>
  <c r="O36" i="28"/>
  <c r="N36" i="28"/>
  <c r="J36" i="28"/>
  <c r="I36" i="28"/>
  <c r="H36" i="28"/>
  <c r="G36" i="28"/>
  <c r="F36" i="28"/>
  <c r="E36" i="28"/>
  <c r="AI35" i="28"/>
  <c r="AO12" i="33" s="1"/>
  <c r="AH35" i="28"/>
  <c r="AN12" i="33" s="1"/>
  <c r="AG35" i="28"/>
  <c r="AM12" i="33" s="1"/>
  <c r="S35" i="28"/>
  <c r="R35" i="28"/>
  <c r="Q35" i="28"/>
  <c r="P35" i="28"/>
  <c r="O35" i="28"/>
  <c r="N35" i="28"/>
  <c r="J35" i="28"/>
  <c r="I35" i="28"/>
  <c r="H35" i="28"/>
  <c r="G35" i="28"/>
  <c r="F35" i="28"/>
  <c r="E35" i="28"/>
  <c r="AI34" i="28"/>
  <c r="AO11" i="33" s="1"/>
  <c r="AH34" i="28"/>
  <c r="AN11" i="33" s="1"/>
  <c r="AG34" i="28"/>
  <c r="AM11" i="33" s="1"/>
  <c r="S34" i="28"/>
  <c r="R34" i="28"/>
  <c r="Q34" i="28"/>
  <c r="P34" i="28"/>
  <c r="O34" i="28"/>
  <c r="N34" i="28"/>
  <c r="J34" i="28"/>
  <c r="I34" i="28"/>
  <c r="H34" i="28"/>
  <c r="G34" i="28"/>
  <c r="F34" i="28"/>
  <c r="E34" i="28"/>
  <c r="AI33" i="28"/>
  <c r="AO10" i="33" s="1"/>
  <c r="AH33" i="28"/>
  <c r="AN10" i="33" s="1"/>
  <c r="AG33" i="28"/>
  <c r="AM10" i="33" s="1"/>
  <c r="S33" i="28"/>
  <c r="R33" i="28"/>
  <c r="Q33" i="28"/>
  <c r="P33" i="28"/>
  <c r="O33" i="28"/>
  <c r="N33" i="28"/>
  <c r="J33" i="28"/>
  <c r="I33" i="28"/>
  <c r="H33" i="28"/>
  <c r="G33" i="28"/>
  <c r="F33" i="28"/>
  <c r="E33" i="28"/>
  <c r="AI32" i="28"/>
  <c r="AO9" i="33" s="1"/>
  <c r="AH32" i="28"/>
  <c r="AN9" i="33" s="1"/>
  <c r="AG32" i="28"/>
  <c r="AM9" i="33" s="1"/>
  <c r="S32" i="28"/>
  <c r="R32" i="28"/>
  <c r="Q32" i="28"/>
  <c r="P32" i="28"/>
  <c r="O32" i="28"/>
  <c r="N32" i="28"/>
  <c r="J32" i="28"/>
  <c r="I32" i="28"/>
  <c r="H32" i="28"/>
  <c r="G32" i="28"/>
  <c r="F32" i="28"/>
  <c r="E32" i="28"/>
  <c r="AI31" i="28"/>
  <c r="AO8" i="33" s="1"/>
  <c r="AH31" i="28"/>
  <c r="AN8" i="33" s="1"/>
  <c r="AG31" i="28"/>
  <c r="AM8" i="33" s="1"/>
  <c r="S31" i="28"/>
  <c r="R31" i="28"/>
  <c r="Q31" i="28"/>
  <c r="P31" i="28"/>
  <c r="O31" i="28"/>
  <c r="N31" i="28"/>
  <c r="J31" i="28"/>
  <c r="I31" i="28"/>
  <c r="H31" i="28"/>
  <c r="G31" i="28"/>
  <c r="F31" i="28"/>
  <c r="E31" i="28"/>
  <c r="AI30" i="28"/>
  <c r="AO7" i="33" s="1"/>
  <c r="AH30" i="28"/>
  <c r="AN7" i="33" s="1"/>
  <c r="AG30" i="28"/>
  <c r="AM7" i="33" s="1"/>
  <c r="S30" i="28"/>
  <c r="R30" i="28"/>
  <c r="Q30" i="28"/>
  <c r="P30" i="28"/>
  <c r="O30" i="28"/>
  <c r="N30" i="28"/>
  <c r="J30" i="28"/>
  <c r="I30" i="28"/>
  <c r="H30" i="28"/>
  <c r="G30" i="28"/>
  <c r="F30" i="28"/>
  <c r="E30" i="28"/>
  <c r="AI29" i="28"/>
  <c r="AO6" i="33" s="1"/>
  <c r="AH29" i="28"/>
  <c r="AN6" i="33" s="1"/>
  <c r="AG29" i="28"/>
  <c r="AM6" i="33" s="1"/>
  <c r="S29" i="28"/>
  <c r="R29" i="28"/>
  <c r="Q29" i="28"/>
  <c r="P29" i="28"/>
  <c r="O29" i="28"/>
  <c r="N29" i="28"/>
  <c r="J29" i="28"/>
  <c r="I29" i="28"/>
  <c r="H29" i="28"/>
  <c r="G29" i="28"/>
  <c r="F29" i="28"/>
  <c r="E29" i="28"/>
  <c r="AI28" i="28"/>
  <c r="AH28" i="28"/>
  <c r="AG28" i="28"/>
  <c r="S28" i="28"/>
  <c r="R28" i="28"/>
  <c r="Q28" i="28"/>
  <c r="P28" i="28"/>
  <c r="O28" i="28"/>
  <c r="N28" i="28"/>
  <c r="J28" i="28"/>
  <c r="I28" i="28"/>
  <c r="H28" i="28"/>
  <c r="G28" i="28"/>
  <c r="F28" i="28"/>
  <c r="E28" i="28"/>
  <c r="AI27" i="28"/>
  <c r="AH27" i="28"/>
  <c r="AG27" i="28"/>
  <c r="S27" i="28"/>
  <c r="R27" i="28"/>
  <c r="Q27" i="28"/>
  <c r="P27" i="28"/>
  <c r="O27" i="28"/>
  <c r="N27" i="28"/>
  <c r="J27" i="28"/>
  <c r="I27" i="28"/>
  <c r="H27" i="28"/>
  <c r="G27" i="28"/>
  <c r="F27" i="28"/>
  <c r="E27" i="28"/>
  <c r="AI26" i="28"/>
  <c r="AH26" i="28"/>
  <c r="AG26" i="28"/>
  <c r="S26" i="28"/>
  <c r="R26" i="28"/>
  <c r="Q26" i="28"/>
  <c r="P26" i="28"/>
  <c r="O26" i="28"/>
  <c r="N26" i="28"/>
  <c r="J26" i="28"/>
  <c r="I26" i="28"/>
  <c r="H26" i="28"/>
  <c r="G26" i="28"/>
  <c r="F26" i="28"/>
  <c r="E26" i="28"/>
  <c r="AI25" i="28"/>
  <c r="AH25" i="28"/>
  <c r="AG25" i="28"/>
  <c r="S25" i="28"/>
  <c r="R25" i="28"/>
  <c r="Q25" i="28"/>
  <c r="P25" i="28"/>
  <c r="O25" i="28"/>
  <c r="N25" i="28"/>
  <c r="J25" i="28"/>
  <c r="I25" i="28"/>
  <c r="H25" i="28"/>
  <c r="G25" i="28"/>
  <c r="F25" i="28"/>
  <c r="E25" i="28"/>
  <c r="AI24" i="28"/>
  <c r="AH24" i="28"/>
  <c r="AG24" i="28"/>
  <c r="S24" i="28"/>
  <c r="R24" i="28"/>
  <c r="Q24" i="28"/>
  <c r="P24" i="28"/>
  <c r="O24" i="28"/>
  <c r="N24" i="28"/>
  <c r="J24" i="28"/>
  <c r="I24" i="28"/>
  <c r="H24" i="28"/>
  <c r="G24" i="28"/>
  <c r="F24" i="28"/>
  <c r="E24" i="28"/>
  <c r="AI23" i="28"/>
  <c r="AH23" i="28"/>
  <c r="AG23" i="28"/>
  <c r="S23" i="28"/>
  <c r="R23" i="28"/>
  <c r="Q23" i="28"/>
  <c r="P23" i="28"/>
  <c r="O23" i="28"/>
  <c r="N23" i="28"/>
  <c r="J23" i="28"/>
  <c r="I23" i="28"/>
  <c r="H23" i="28"/>
  <c r="G23" i="28"/>
  <c r="F23" i="28"/>
  <c r="E23" i="28"/>
  <c r="AI22" i="28"/>
  <c r="AH22" i="28"/>
  <c r="AG22" i="28"/>
  <c r="S22" i="28"/>
  <c r="R22" i="28"/>
  <c r="Q22" i="28"/>
  <c r="P22" i="28"/>
  <c r="O22" i="28"/>
  <c r="N22" i="28"/>
  <c r="J22" i="28"/>
  <c r="I22" i="28"/>
  <c r="H22" i="28"/>
  <c r="G22" i="28"/>
  <c r="F22" i="28"/>
  <c r="E22" i="28"/>
  <c r="AI21" i="28"/>
  <c r="AH21" i="28"/>
  <c r="AG21" i="28"/>
  <c r="S21" i="28"/>
  <c r="R21" i="28"/>
  <c r="Q21" i="28"/>
  <c r="P21" i="28"/>
  <c r="O21" i="28"/>
  <c r="N21" i="28"/>
  <c r="J21" i="28"/>
  <c r="I21" i="28"/>
  <c r="H21" i="28"/>
  <c r="G21" i="28"/>
  <c r="F21" i="28"/>
  <c r="E21" i="28"/>
  <c r="AI20" i="28"/>
  <c r="AH20" i="28"/>
  <c r="AG20" i="28"/>
  <c r="S20" i="28"/>
  <c r="R20" i="28"/>
  <c r="Q20" i="28"/>
  <c r="P20" i="28"/>
  <c r="O20" i="28"/>
  <c r="N20" i="28"/>
  <c r="J20" i="28"/>
  <c r="I20" i="28"/>
  <c r="H20" i="28"/>
  <c r="G20" i="28"/>
  <c r="F20" i="28"/>
  <c r="E20" i="28"/>
  <c r="AI19" i="28"/>
  <c r="AH19" i="28"/>
  <c r="AG19" i="28"/>
  <c r="S19" i="28"/>
  <c r="R19" i="28"/>
  <c r="Q19" i="28"/>
  <c r="P19" i="28"/>
  <c r="O19" i="28"/>
  <c r="N19" i="28"/>
  <c r="J19" i="28"/>
  <c r="I19" i="28"/>
  <c r="H19" i="28"/>
  <c r="G19" i="28"/>
  <c r="F19" i="28"/>
  <c r="E19" i="28"/>
  <c r="AI18" i="28"/>
  <c r="AH18" i="28"/>
  <c r="AG18" i="28"/>
  <c r="S18" i="28"/>
  <c r="R18" i="28"/>
  <c r="Q18" i="28"/>
  <c r="P18" i="28"/>
  <c r="O18" i="28"/>
  <c r="N18" i="28"/>
  <c r="J18" i="28"/>
  <c r="I18" i="28"/>
  <c r="H18" i="28"/>
  <c r="G18" i="28"/>
  <c r="F18" i="28"/>
  <c r="E18" i="28"/>
  <c r="AI17" i="28"/>
  <c r="AH17" i="28"/>
  <c r="AG17" i="28"/>
  <c r="S17" i="28"/>
  <c r="R17" i="28"/>
  <c r="Q17" i="28"/>
  <c r="P17" i="28"/>
  <c r="O17" i="28"/>
  <c r="N17" i="28"/>
  <c r="J17" i="28"/>
  <c r="I17" i="28"/>
  <c r="H17" i="28"/>
  <c r="G17" i="28"/>
  <c r="F17" i="28"/>
  <c r="E17" i="28"/>
  <c r="AI16" i="28"/>
  <c r="AH16" i="28"/>
  <c r="AG16" i="28"/>
  <c r="S16" i="28"/>
  <c r="R16" i="28"/>
  <c r="Q16" i="28"/>
  <c r="P16" i="28"/>
  <c r="O16" i="28"/>
  <c r="N16" i="28"/>
  <c r="J16" i="28"/>
  <c r="I16" i="28"/>
  <c r="H16" i="28"/>
  <c r="G16" i="28"/>
  <c r="F16" i="28"/>
  <c r="E16" i="28"/>
  <c r="AI15" i="28"/>
  <c r="AH15" i="28"/>
  <c r="AG15" i="28"/>
  <c r="S15" i="28"/>
  <c r="R15" i="28"/>
  <c r="Q15" i="28"/>
  <c r="P15" i="28"/>
  <c r="O15" i="28"/>
  <c r="N15" i="28"/>
  <c r="J15" i="28"/>
  <c r="I15" i="28"/>
  <c r="H15" i="28"/>
  <c r="G15" i="28"/>
  <c r="F15" i="28"/>
  <c r="E15" i="28"/>
  <c r="AI14" i="28"/>
  <c r="AO21" i="28" s="1"/>
  <c r="AH14" i="28"/>
  <c r="AG14" i="28"/>
  <c r="S14" i="28"/>
  <c r="R14" i="28"/>
  <c r="Q14" i="28"/>
  <c r="P14" i="28"/>
  <c r="O14" i="28"/>
  <c r="N14" i="28"/>
  <c r="J14" i="28"/>
  <c r="I14" i="28"/>
  <c r="H14" i="28"/>
  <c r="G14" i="28"/>
  <c r="F14" i="28"/>
  <c r="E14" i="28"/>
  <c r="AI13" i="28"/>
  <c r="AH13" i="28"/>
  <c r="AG13" i="28"/>
  <c r="S13" i="28"/>
  <c r="R13" i="28"/>
  <c r="Q13" i="28"/>
  <c r="P13" i="28"/>
  <c r="O13" i="28"/>
  <c r="N13" i="28"/>
  <c r="J13" i="28"/>
  <c r="I13" i="28"/>
  <c r="H13" i="28"/>
  <c r="G13" i="28"/>
  <c r="F13" i="28"/>
  <c r="E13" i="28"/>
  <c r="AI12" i="28"/>
  <c r="AH12" i="28"/>
  <c r="AG12" i="28"/>
  <c r="P12" i="28"/>
  <c r="O12" i="28"/>
  <c r="N12" i="28"/>
  <c r="G12" i="28"/>
  <c r="F12" i="28"/>
  <c r="E12" i="28"/>
  <c r="AI11" i="28"/>
  <c r="AH11" i="28"/>
  <c r="AG11" i="28"/>
  <c r="P11" i="28"/>
  <c r="O11" i="28"/>
  <c r="N11" i="28"/>
  <c r="G11" i="28"/>
  <c r="F11" i="28"/>
  <c r="E11" i="28"/>
  <c r="AI10" i="28"/>
  <c r="AH10" i="28"/>
  <c r="AG10" i="28"/>
  <c r="P10" i="28"/>
  <c r="O10" i="28"/>
  <c r="N10" i="28"/>
  <c r="G10" i="28"/>
  <c r="F10" i="28"/>
  <c r="E10" i="28"/>
  <c r="AI9" i="28"/>
  <c r="AH9" i="28"/>
  <c r="AG9" i="28"/>
  <c r="AM9" i="28" s="1"/>
  <c r="P9" i="28"/>
  <c r="O9" i="28"/>
  <c r="N9" i="28"/>
  <c r="G9" i="28"/>
  <c r="F9" i="28"/>
  <c r="E9" i="28"/>
  <c r="AI8" i="28"/>
  <c r="AO8" i="28" s="1"/>
  <c r="AH8" i="28"/>
  <c r="AG8" i="28"/>
  <c r="P8" i="28"/>
  <c r="O8" i="28"/>
  <c r="N8" i="28"/>
  <c r="G8" i="28"/>
  <c r="F8" i="28"/>
  <c r="E8" i="28"/>
  <c r="A8" i="28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I7" i="28"/>
  <c r="AH7" i="28"/>
  <c r="AG7" i="28"/>
  <c r="P7" i="28"/>
  <c r="O7" i="28"/>
  <c r="N7" i="28"/>
  <c r="G7" i="28"/>
  <c r="F7" i="28"/>
  <c r="E7" i="28"/>
  <c r="A7" i="28"/>
  <c r="AI6" i="28"/>
  <c r="AO6" i="28" s="1"/>
  <c r="AH6" i="28"/>
  <c r="AG6" i="28"/>
  <c r="P6" i="28"/>
  <c r="O6" i="28"/>
  <c r="N6" i="28"/>
  <c r="G6" i="28"/>
  <c r="F6" i="28"/>
  <c r="E6" i="28"/>
  <c r="AI36" i="5"/>
  <c r="AH36" i="5"/>
  <c r="AG36" i="5"/>
  <c r="AI35" i="5"/>
  <c r="AK35" i="5" s="1"/>
  <c r="AH35" i="5"/>
  <c r="AJ35" i="5" s="1"/>
  <c r="AG35" i="5"/>
  <c r="AI34" i="5"/>
  <c r="AH34" i="5"/>
  <c r="AG34" i="5"/>
  <c r="AM34" i="5" s="1"/>
  <c r="AM7" i="5"/>
  <c r="AM6" i="5"/>
  <c r="AG37" i="5"/>
  <c r="AM37" i="5" s="1"/>
  <c r="AI33" i="5"/>
  <c r="AH33" i="5"/>
  <c r="AG33" i="5"/>
  <c r="AI32" i="5"/>
  <c r="AH32" i="5"/>
  <c r="AL32" i="5" s="1"/>
  <c r="AG32" i="5"/>
  <c r="AI31" i="5"/>
  <c r="AH31" i="5"/>
  <c r="AG31" i="5"/>
  <c r="AI30" i="5"/>
  <c r="AH30" i="5"/>
  <c r="AL30" i="5" s="1"/>
  <c r="AG30" i="5"/>
  <c r="AI29" i="5"/>
  <c r="AO29" i="5" s="1"/>
  <c r="AH29" i="5"/>
  <c r="AG29" i="5"/>
  <c r="AI28" i="5"/>
  <c r="AH28" i="5"/>
  <c r="AG28" i="5"/>
  <c r="AM35" i="5" s="1"/>
  <c r="AI27" i="5"/>
  <c r="AH27" i="5"/>
  <c r="AG27" i="5"/>
  <c r="AM27" i="5" s="1"/>
  <c r="AI26" i="5"/>
  <c r="AH26" i="5"/>
  <c r="AG26" i="5"/>
  <c r="AI25" i="5"/>
  <c r="AH25" i="5"/>
  <c r="AG25" i="5"/>
  <c r="AI24" i="5"/>
  <c r="AH24" i="5"/>
  <c r="AG24" i="5"/>
  <c r="AI23" i="5"/>
  <c r="AH23" i="5"/>
  <c r="AG23" i="5"/>
  <c r="AM23" i="5" s="1"/>
  <c r="AI22" i="5"/>
  <c r="AH22" i="5"/>
  <c r="AL22" i="5" s="1"/>
  <c r="AG22" i="5"/>
  <c r="AI21" i="5"/>
  <c r="AO21" i="5" s="1"/>
  <c r="AH21" i="5"/>
  <c r="AG21" i="5"/>
  <c r="AK21" i="5" s="1"/>
  <c r="AI20" i="5"/>
  <c r="AH20" i="5"/>
  <c r="AG20" i="5"/>
  <c r="AI19" i="5"/>
  <c r="AH19" i="5"/>
  <c r="AG19" i="5"/>
  <c r="AM19" i="5" s="1"/>
  <c r="AI18" i="5"/>
  <c r="AH18" i="5"/>
  <c r="AL18" i="5" s="1"/>
  <c r="AG18" i="5"/>
  <c r="AI17" i="5"/>
  <c r="AH17" i="5"/>
  <c r="AG17" i="5"/>
  <c r="AK17" i="5" s="1"/>
  <c r="AI16" i="5"/>
  <c r="AH16" i="5"/>
  <c r="AG16" i="5"/>
  <c r="AI15" i="5"/>
  <c r="AH15" i="5"/>
  <c r="AG15" i="5"/>
  <c r="AI14" i="5"/>
  <c r="AH14" i="5"/>
  <c r="AL14" i="5" s="1"/>
  <c r="AG14" i="5"/>
  <c r="AM14" i="5" s="1"/>
  <c r="AI13" i="5"/>
  <c r="AH13" i="5"/>
  <c r="AG13" i="5"/>
  <c r="AM13" i="5" s="1"/>
  <c r="AI12" i="5"/>
  <c r="AO12" i="5" s="1"/>
  <c r="AH12" i="5"/>
  <c r="AN12" i="5" s="1"/>
  <c r="AG12" i="5"/>
  <c r="AM12" i="5" s="1"/>
  <c r="AI11" i="5"/>
  <c r="AO11" i="5" s="1"/>
  <c r="AH11" i="5"/>
  <c r="AN11" i="5" s="1"/>
  <c r="AG11" i="5"/>
  <c r="AM11" i="5" s="1"/>
  <c r="AI10" i="5"/>
  <c r="AO10" i="5" s="1"/>
  <c r="AH10" i="5"/>
  <c r="AL10" i="5" s="1"/>
  <c r="AG10" i="5"/>
  <c r="AM10" i="5" s="1"/>
  <c r="AI9" i="5"/>
  <c r="AO9" i="5" s="1"/>
  <c r="AH9" i="5"/>
  <c r="AN9" i="5" s="1"/>
  <c r="AG9" i="5"/>
  <c r="AK9" i="5" s="1"/>
  <c r="AI8" i="5"/>
  <c r="AO8" i="5" s="1"/>
  <c r="AH8" i="5"/>
  <c r="AN8" i="5" s="1"/>
  <c r="AG8" i="5"/>
  <c r="AM8" i="5" s="1"/>
  <c r="AJ7" i="5"/>
  <c r="AI7" i="5"/>
  <c r="AL7" i="5" s="1"/>
  <c r="AH7" i="5"/>
  <c r="AN7" i="5" s="1"/>
  <c r="AI6" i="5"/>
  <c r="AO6" i="5" s="1"/>
  <c r="AH6" i="5"/>
  <c r="AL6" i="5" s="1"/>
  <c r="AO37" i="10"/>
  <c r="AN37" i="10"/>
  <c r="AM37" i="10"/>
  <c r="AM12" i="10"/>
  <c r="AN12" i="10"/>
  <c r="AO12" i="10"/>
  <c r="AO11" i="10"/>
  <c r="AN11" i="10"/>
  <c r="AM11" i="10"/>
  <c r="AO10" i="10"/>
  <c r="AN10" i="10"/>
  <c r="AM10" i="10"/>
  <c r="AO9" i="10"/>
  <c r="AN9" i="10"/>
  <c r="AM9" i="10"/>
  <c r="AO8" i="10"/>
  <c r="AN8" i="10"/>
  <c r="AM8" i="10"/>
  <c r="AO7" i="10"/>
  <c r="AN7" i="10"/>
  <c r="AM7" i="10"/>
  <c r="AO6" i="10"/>
  <c r="AN6" i="10"/>
  <c r="AM6" i="10"/>
  <c r="AI37" i="10"/>
  <c r="AH37" i="10"/>
  <c r="AG37" i="10"/>
  <c r="AM36" i="10"/>
  <c r="AJ36" i="10"/>
  <c r="AL36" i="10"/>
  <c r="AN35" i="10"/>
  <c r="AJ35" i="10"/>
  <c r="AL35" i="10"/>
  <c r="AM35" i="10"/>
  <c r="AO34" i="10"/>
  <c r="AN34" i="10"/>
  <c r="AK34" i="10"/>
  <c r="AI33" i="10"/>
  <c r="AO33" i="10" s="1"/>
  <c r="AH33" i="10"/>
  <c r="AL33" i="10" s="1"/>
  <c r="AG33" i="10"/>
  <c r="AM32" i="10"/>
  <c r="AJ32" i="10"/>
  <c r="AI32" i="10"/>
  <c r="AL32" i="10" s="1"/>
  <c r="AH32" i="10"/>
  <c r="AG32" i="10"/>
  <c r="AN31" i="10"/>
  <c r="AJ31" i="10"/>
  <c r="AI31" i="10"/>
  <c r="AH31" i="10"/>
  <c r="AL31" i="10" s="1"/>
  <c r="AG31" i="10"/>
  <c r="AM31" i="10" s="1"/>
  <c r="AO30" i="10"/>
  <c r="AI30" i="10"/>
  <c r="AH30" i="10"/>
  <c r="AN30" i="10" s="1"/>
  <c r="AG30" i="10"/>
  <c r="AM30" i="10" s="1"/>
  <c r="AI29" i="10"/>
  <c r="AO29" i="10" s="1"/>
  <c r="AH29" i="10"/>
  <c r="AN36" i="10" s="1"/>
  <c r="AG29" i="10"/>
  <c r="AM28" i="10"/>
  <c r="AJ28" i="10"/>
  <c r="AI28" i="10"/>
  <c r="AL28" i="10" s="1"/>
  <c r="AH28" i="10"/>
  <c r="AG28" i="10"/>
  <c r="AN27" i="10"/>
  <c r="AJ27" i="10"/>
  <c r="AI27" i="10"/>
  <c r="AH27" i="10"/>
  <c r="AL27" i="10" s="1"/>
  <c r="AG27" i="10"/>
  <c r="AM27" i="10" s="1"/>
  <c r="AO26" i="10"/>
  <c r="AI26" i="10"/>
  <c r="AH26" i="10"/>
  <c r="AN26" i="10" s="1"/>
  <c r="AG26" i="10"/>
  <c r="AM33" i="10" s="1"/>
  <c r="AI25" i="10"/>
  <c r="AO25" i="10" s="1"/>
  <c r="AH25" i="10"/>
  <c r="AN32" i="10" s="1"/>
  <c r="AG25" i="10"/>
  <c r="AM24" i="10"/>
  <c r="AJ24" i="10"/>
  <c r="AI24" i="10"/>
  <c r="AL24" i="10" s="1"/>
  <c r="AH24" i="10"/>
  <c r="AG24" i="10"/>
  <c r="AN23" i="10"/>
  <c r="AJ23" i="10"/>
  <c r="AI23" i="10"/>
  <c r="AH23" i="10"/>
  <c r="AL23" i="10" s="1"/>
  <c r="AG23" i="10"/>
  <c r="AM23" i="10" s="1"/>
  <c r="AO22" i="10"/>
  <c r="AI22" i="10"/>
  <c r="AH22" i="10"/>
  <c r="AN22" i="10" s="1"/>
  <c r="AG22" i="10"/>
  <c r="AK22" i="10" s="1"/>
  <c r="AI21" i="10"/>
  <c r="AO21" i="10" s="1"/>
  <c r="AH21" i="10"/>
  <c r="AN21" i="10" s="1"/>
  <c r="AG21" i="10"/>
  <c r="AM20" i="10"/>
  <c r="AJ20" i="10"/>
  <c r="AI20" i="10"/>
  <c r="AL20" i="10" s="1"/>
  <c r="AH20" i="10"/>
  <c r="AG20" i="10"/>
  <c r="AN19" i="10"/>
  <c r="AJ19" i="10"/>
  <c r="AI19" i="10"/>
  <c r="AH19" i="10"/>
  <c r="AL19" i="10" s="1"/>
  <c r="AG19" i="10"/>
  <c r="AM19" i="10" s="1"/>
  <c r="AO18" i="10"/>
  <c r="AI18" i="10"/>
  <c r="AH18" i="10"/>
  <c r="AN18" i="10" s="1"/>
  <c r="AG18" i="10"/>
  <c r="AM18" i="10" s="1"/>
  <c r="AI17" i="10"/>
  <c r="AO17" i="10" s="1"/>
  <c r="AH17" i="10"/>
  <c r="AN17" i="10" s="1"/>
  <c r="AG17" i="10"/>
  <c r="AM16" i="10"/>
  <c r="AJ16" i="10"/>
  <c r="AI16" i="10"/>
  <c r="AL16" i="10" s="1"/>
  <c r="AH16" i="10"/>
  <c r="AG16" i="10"/>
  <c r="AN15" i="10"/>
  <c r="AJ15" i="10"/>
  <c r="AI15" i="10"/>
  <c r="AH15" i="10"/>
  <c r="AL15" i="10" s="1"/>
  <c r="AG15" i="10"/>
  <c r="AM15" i="10" s="1"/>
  <c r="AO14" i="10"/>
  <c r="AI14" i="10"/>
  <c r="AH14" i="10"/>
  <c r="AN14" i="10" s="1"/>
  <c r="AG14" i="10"/>
  <c r="AK14" i="10" s="1"/>
  <c r="AI13" i="10"/>
  <c r="AO13" i="10" s="1"/>
  <c r="AH13" i="10"/>
  <c r="AL13" i="10" s="1"/>
  <c r="AG13" i="10"/>
  <c r="AJ12" i="10"/>
  <c r="AI12" i="10"/>
  <c r="AL12" i="10" s="1"/>
  <c r="AH12" i="10"/>
  <c r="AG12" i="10"/>
  <c r="AJ11" i="10"/>
  <c r="AI11" i="10"/>
  <c r="AH11" i="10"/>
  <c r="AL11" i="10" s="1"/>
  <c r="AG11" i="10"/>
  <c r="AI10" i="10"/>
  <c r="AH10" i="10"/>
  <c r="AG10" i="10"/>
  <c r="AI9" i="10"/>
  <c r="AH9" i="10"/>
  <c r="AG9" i="10"/>
  <c r="AJ8" i="10"/>
  <c r="AI8" i="10"/>
  <c r="AL8" i="10" s="1"/>
  <c r="AH8" i="10"/>
  <c r="AG8" i="10"/>
  <c r="AJ7" i="10"/>
  <c r="AI7" i="10"/>
  <c r="AH7" i="10"/>
  <c r="AL7" i="10" s="1"/>
  <c r="AG7" i="10"/>
  <c r="AI6" i="10"/>
  <c r="AH6" i="10"/>
  <c r="AG6" i="10"/>
  <c r="AM13" i="10" s="1"/>
  <c r="AO37" i="11"/>
  <c r="AN37" i="11"/>
  <c r="AM37" i="11"/>
  <c r="AO12" i="11"/>
  <c r="AN12" i="11"/>
  <c r="AM12" i="11"/>
  <c r="AO11" i="11"/>
  <c r="AN11" i="11"/>
  <c r="AM11" i="11"/>
  <c r="AO10" i="11"/>
  <c r="AN10" i="11"/>
  <c r="AM10" i="11"/>
  <c r="AO9" i="11"/>
  <c r="AN9" i="11"/>
  <c r="AM9" i="11"/>
  <c r="AO8" i="11"/>
  <c r="AN8" i="11"/>
  <c r="AM8" i="11"/>
  <c r="AO7" i="11"/>
  <c r="AN7" i="11"/>
  <c r="AM7" i="11"/>
  <c r="AO6" i="11"/>
  <c r="AN6" i="11"/>
  <c r="AM6" i="11"/>
  <c r="AJ37" i="11"/>
  <c r="AI37" i="11"/>
  <c r="AL37" i="11" s="1"/>
  <c r="AH37" i="11"/>
  <c r="AG37" i="11"/>
  <c r="AN36" i="11"/>
  <c r="AJ36" i="11"/>
  <c r="AI36" i="11"/>
  <c r="AH36" i="11"/>
  <c r="AL36" i="11" s="1"/>
  <c r="AG36" i="11"/>
  <c r="AM36" i="11" s="1"/>
  <c r="AO35" i="11"/>
  <c r="AI35" i="11"/>
  <c r="AH35" i="11"/>
  <c r="AN35" i="11" s="1"/>
  <c r="AG35" i="11"/>
  <c r="AM35" i="11" s="1"/>
  <c r="AI34" i="11"/>
  <c r="AO34" i="11" s="1"/>
  <c r="AH34" i="11"/>
  <c r="AL34" i="11" s="1"/>
  <c r="AG34" i="11"/>
  <c r="AM33" i="11"/>
  <c r="AJ33" i="11"/>
  <c r="AI33" i="11"/>
  <c r="AL33" i="11" s="1"/>
  <c r="AH33" i="11"/>
  <c r="AG33" i="11"/>
  <c r="AN32" i="11"/>
  <c r="AJ32" i="11"/>
  <c r="AI32" i="11"/>
  <c r="AH32" i="11"/>
  <c r="AL32" i="11" s="1"/>
  <c r="AG32" i="11"/>
  <c r="AM32" i="11" s="1"/>
  <c r="AO31" i="11"/>
  <c r="AI31" i="11"/>
  <c r="AH31" i="11"/>
  <c r="AN31" i="11" s="1"/>
  <c r="AG31" i="11"/>
  <c r="AM31" i="11" s="1"/>
  <c r="AI30" i="11"/>
  <c r="AO30" i="11" s="1"/>
  <c r="AH30" i="11"/>
  <c r="AL30" i="11" s="1"/>
  <c r="AG30" i="11"/>
  <c r="AM29" i="11"/>
  <c r="AJ29" i="11"/>
  <c r="AI29" i="11"/>
  <c r="AL29" i="11" s="1"/>
  <c r="AH29" i="11"/>
  <c r="AG29" i="11"/>
  <c r="AN28" i="11"/>
  <c r="AJ28" i="11"/>
  <c r="AI28" i="11"/>
  <c r="AH28" i="11"/>
  <c r="AL28" i="11" s="1"/>
  <c r="AG28" i="11"/>
  <c r="AM28" i="11" s="1"/>
  <c r="AO27" i="11"/>
  <c r="AI27" i="11"/>
  <c r="AH27" i="11"/>
  <c r="AN27" i="11" s="1"/>
  <c r="AG27" i="11"/>
  <c r="AM34" i="11" s="1"/>
  <c r="AI26" i="11"/>
  <c r="AO26" i="11" s="1"/>
  <c r="AH26" i="11"/>
  <c r="AN33" i="11" s="1"/>
  <c r="AG26" i="11"/>
  <c r="AM25" i="11"/>
  <c r="AJ25" i="11"/>
  <c r="AI25" i="11"/>
  <c r="AL25" i="11" s="1"/>
  <c r="AH25" i="11"/>
  <c r="AG25" i="11"/>
  <c r="AN24" i="11"/>
  <c r="AJ24" i="11"/>
  <c r="AI24" i="11"/>
  <c r="AH24" i="11"/>
  <c r="AL24" i="11" s="1"/>
  <c r="AG24" i="11"/>
  <c r="AM24" i="11" s="1"/>
  <c r="AO23" i="11"/>
  <c r="AI23" i="11"/>
  <c r="AH23" i="11"/>
  <c r="AN23" i="11" s="1"/>
  <c r="AG23" i="11"/>
  <c r="AM30" i="11" s="1"/>
  <c r="AI22" i="11"/>
  <c r="AO22" i="11" s="1"/>
  <c r="AH22" i="11"/>
  <c r="AN29" i="11" s="1"/>
  <c r="AG22" i="11"/>
  <c r="AM21" i="11"/>
  <c r="AJ21" i="11"/>
  <c r="AI21" i="11"/>
  <c r="AL21" i="11" s="1"/>
  <c r="AH21" i="11"/>
  <c r="AG21" i="11"/>
  <c r="AN20" i="11"/>
  <c r="AJ20" i="11"/>
  <c r="AI20" i="11"/>
  <c r="AH20" i="11"/>
  <c r="AL20" i="11" s="1"/>
  <c r="AG20" i="11"/>
  <c r="AM20" i="11" s="1"/>
  <c r="AO19" i="11"/>
  <c r="AI19" i="11"/>
  <c r="AH19" i="11"/>
  <c r="AN19" i="11" s="1"/>
  <c r="AG19" i="11"/>
  <c r="AK19" i="11" s="1"/>
  <c r="AM18" i="11"/>
  <c r="AI18" i="11"/>
  <c r="AO18" i="11" s="1"/>
  <c r="AH18" i="11"/>
  <c r="AN25" i="11" s="1"/>
  <c r="AG18" i="11"/>
  <c r="AJ17" i="11"/>
  <c r="AI17" i="11"/>
  <c r="AL17" i="11" s="1"/>
  <c r="AH17" i="11"/>
  <c r="AG17" i="11"/>
  <c r="AN16" i="11"/>
  <c r="AJ16" i="11"/>
  <c r="AI16" i="11"/>
  <c r="AH16" i="11"/>
  <c r="AL16" i="11" s="1"/>
  <c r="AG16" i="11"/>
  <c r="AM16" i="11" s="1"/>
  <c r="AO15" i="11"/>
  <c r="AI15" i="11"/>
  <c r="AH15" i="11"/>
  <c r="AN15" i="11" s="1"/>
  <c r="AG15" i="11"/>
  <c r="AM22" i="11" s="1"/>
  <c r="AM14" i="11"/>
  <c r="AI14" i="11"/>
  <c r="AO14" i="11" s="1"/>
  <c r="AH14" i="11"/>
  <c r="AN21" i="11" s="1"/>
  <c r="AG14" i="11"/>
  <c r="AJ13" i="11"/>
  <c r="AI13" i="11"/>
  <c r="AL13" i="11" s="1"/>
  <c r="AH13" i="11"/>
  <c r="AG13" i="11"/>
  <c r="AI12" i="11"/>
  <c r="AH12" i="11"/>
  <c r="AJ12" i="11" s="1"/>
  <c r="AG12" i="11"/>
  <c r="AK12" i="11" s="1"/>
  <c r="AJ11" i="11"/>
  <c r="AI11" i="11"/>
  <c r="AL11" i="11" s="1"/>
  <c r="AH11" i="11"/>
  <c r="AG11" i="11"/>
  <c r="AI10" i="11"/>
  <c r="AH10" i="11"/>
  <c r="AJ10" i="11" s="1"/>
  <c r="AG10" i="11"/>
  <c r="AM17" i="11" s="1"/>
  <c r="AJ9" i="11"/>
  <c r="AI9" i="11"/>
  <c r="AL9" i="11" s="1"/>
  <c r="AH9" i="11"/>
  <c r="AG9" i="11"/>
  <c r="AI8" i="11"/>
  <c r="AH8" i="11"/>
  <c r="AJ8" i="11" s="1"/>
  <c r="AG8" i="11"/>
  <c r="AK8" i="11" s="1"/>
  <c r="AJ7" i="11"/>
  <c r="AI7" i="11"/>
  <c r="AL7" i="11" s="1"/>
  <c r="AH7" i="11"/>
  <c r="AG7" i="11"/>
  <c r="AL6" i="11"/>
  <c r="AI6" i="11"/>
  <c r="AH6" i="11"/>
  <c r="AJ6" i="11" s="1"/>
  <c r="AG6" i="11"/>
  <c r="AM13" i="11" s="1"/>
  <c r="AI37" i="12"/>
  <c r="AH37" i="12"/>
  <c r="AG37" i="12"/>
  <c r="AJ37" i="12" s="1"/>
  <c r="AI36" i="12"/>
  <c r="AK36" i="12" s="1"/>
  <c r="AH36" i="12"/>
  <c r="AG36" i="12"/>
  <c r="AI35" i="12"/>
  <c r="AO35" i="12" s="1"/>
  <c r="AH35" i="12"/>
  <c r="AN35" i="12" s="1"/>
  <c r="AG35" i="12"/>
  <c r="AI34" i="12"/>
  <c r="AH34" i="12"/>
  <c r="AL34" i="12" s="1"/>
  <c r="AG34" i="12"/>
  <c r="AM34" i="12" s="1"/>
  <c r="AI33" i="12"/>
  <c r="AH33" i="12"/>
  <c r="AG33" i="12"/>
  <c r="AK33" i="12" s="1"/>
  <c r="AI32" i="12"/>
  <c r="AK32" i="12" s="1"/>
  <c r="AH32" i="12"/>
  <c r="AG32" i="12"/>
  <c r="AI31" i="12"/>
  <c r="AO31" i="12" s="1"/>
  <c r="AH31" i="12"/>
  <c r="AN31" i="12" s="1"/>
  <c r="AG31" i="12"/>
  <c r="AI30" i="12"/>
  <c r="AH30" i="12"/>
  <c r="AL30" i="12" s="1"/>
  <c r="AG30" i="12"/>
  <c r="AM30" i="12" s="1"/>
  <c r="AI29" i="12"/>
  <c r="AH29" i="12"/>
  <c r="AG29" i="12"/>
  <c r="AM36" i="12" s="1"/>
  <c r="AI28" i="12"/>
  <c r="AK28" i="12" s="1"/>
  <c r="AH28" i="12"/>
  <c r="AG28" i="12"/>
  <c r="AI27" i="12"/>
  <c r="AO27" i="12" s="1"/>
  <c r="AH27" i="12"/>
  <c r="AN27" i="12" s="1"/>
  <c r="AG27" i="12"/>
  <c r="AI26" i="12"/>
  <c r="AH26" i="12"/>
  <c r="AN33" i="12" s="1"/>
  <c r="AG26" i="12"/>
  <c r="AM26" i="12" s="1"/>
  <c r="AI25" i="12"/>
  <c r="AH25" i="12"/>
  <c r="AG25" i="12"/>
  <c r="AM32" i="12" s="1"/>
  <c r="AI24" i="12"/>
  <c r="AK24" i="12" s="1"/>
  <c r="AH24" i="12"/>
  <c r="AG24" i="12"/>
  <c r="AI23" i="12"/>
  <c r="AO23" i="12" s="1"/>
  <c r="AH23" i="12"/>
  <c r="AN23" i="12" s="1"/>
  <c r="AG23" i="12"/>
  <c r="AI22" i="12"/>
  <c r="AH22" i="12"/>
  <c r="AN29" i="12" s="1"/>
  <c r="AG22" i="12"/>
  <c r="AM22" i="12" s="1"/>
  <c r="AI21" i="12"/>
  <c r="AH21" i="12"/>
  <c r="AG21" i="12"/>
  <c r="AM28" i="12" s="1"/>
  <c r="AI20" i="12"/>
  <c r="AK20" i="12" s="1"/>
  <c r="AH20" i="12"/>
  <c r="AG20" i="12"/>
  <c r="AI19" i="12"/>
  <c r="AO19" i="12" s="1"/>
  <c r="AH19" i="12"/>
  <c r="AN19" i="12" s="1"/>
  <c r="AG19" i="12"/>
  <c r="AI18" i="12"/>
  <c r="AH18" i="12"/>
  <c r="AN25" i="12" s="1"/>
  <c r="AG18" i="12"/>
  <c r="AM18" i="12" s="1"/>
  <c r="AI17" i="12"/>
  <c r="AH17" i="12"/>
  <c r="AG17" i="12"/>
  <c r="AM24" i="12" s="1"/>
  <c r="AI16" i="12"/>
  <c r="AO16" i="12" s="1"/>
  <c r="AH16" i="12"/>
  <c r="AG16" i="12"/>
  <c r="AI15" i="12"/>
  <c r="AO15" i="12" s="1"/>
  <c r="AH15" i="12"/>
  <c r="AN15" i="12" s="1"/>
  <c r="AG15" i="12"/>
  <c r="AI14" i="12"/>
  <c r="AH14" i="12"/>
  <c r="AN21" i="12" s="1"/>
  <c r="AG14" i="12"/>
  <c r="AM14" i="12" s="1"/>
  <c r="AI13" i="12"/>
  <c r="AH13" i="12"/>
  <c r="AG13" i="12"/>
  <c r="AM20" i="12" s="1"/>
  <c r="AI12" i="12"/>
  <c r="AL12" i="12" s="1"/>
  <c r="AH12" i="12"/>
  <c r="AG12" i="12"/>
  <c r="AI11" i="12"/>
  <c r="AL11" i="12" s="1"/>
  <c r="AH11" i="12"/>
  <c r="AG11" i="12"/>
  <c r="AI10" i="12"/>
  <c r="AH10" i="12"/>
  <c r="AL10" i="12" s="1"/>
  <c r="AG10" i="12"/>
  <c r="AJ10" i="12" s="1"/>
  <c r="AI9" i="12"/>
  <c r="AH9" i="12"/>
  <c r="AG9" i="12"/>
  <c r="AM16" i="12" s="1"/>
  <c r="AI8" i="12"/>
  <c r="AL8" i="12" s="1"/>
  <c r="AH8" i="12"/>
  <c r="AG8" i="12"/>
  <c r="AI7" i="12"/>
  <c r="AL7" i="12" s="1"/>
  <c r="AH7" i="12"/>
  <c r="AG7" i="12"/>
  <c r="AI6" i="12"/>
  <c r="AH6" i="12"/>
  <c r="AL6" i="12" s="1"/>
  <c r="AG6" i="12"/>
  <c r="AL37" i="12"/>
  <c r="AN36" i="12"/>
  <c r="AJ36" i="12"/>
  <c r="AM35" i="12"/>
  <c r="AL35" i="12"/>
  <c r="AO34" i="12"/>
  <c r="AN34" i="12"/>
  <c r="AJ34" i="12"/>
  <c r="AO33" i="12"/>
  <c r="AL33" i="12"/>
  <c r="AN32" i="12"/>
  <c r="AJ32" i="12"/>
  <c r="AM31" i="12"/>
  <c r="AL31" i="12"/>
  <c r="AO30" i="12"/>
  <c r="AN30" i="12"/>
  <c r="AJ30" i="12"/>
  <c r="AO29" i="12"/>
  <c r="AL29" i="12"/>
  <c r="AN28" i="12"/>
  <c r="AJ28" i="12"/>
  <c r="AM27" i="12"/>
  <c r="AL27" i="12"/>
  <c r="AO26" i="12"/>
  <c r="AN26" i="12"/>
  <c r="AJ26" i="12"/>
  <c r="AO25" i="12"/>
  <c r="AL25" i="12"/>
  <c r="AN24" i="12"/>
  <c r="AJ24" i="12"/>
  <c r="AM23" i="12"/>
  <c r="AL23" i="12"/>
  <c r="AO22" i="12"/>
  <c r="AN22" i="12"/>
  <c r="AJ22" i="12"/>
  <c r="AO21" i="12"/>
  <c r="AL21" i="12"/>
  <c r="AN20" i="12"/>
  <c r="AJ20" i="12"/>
  <c r="AM19" i="12"/>
  <c r="AL19" i="12"/>
  <c r="AO18" i="12"/>
  <c r="AN18" i="12"/>
  <c r="AJ18" i="12"/>
  <c r="AO17" i="12"/>
  <c r="AL17" i="12"/>
  <c r="AN16" i="12"/>
  <c r="AJ16" i="12"/>
  <c r="AM15" i="12"/>
  <c r="AL15" i="12"/>
  <c r="AO14" i="12"/>
  <c r="AN14" i="12"/>
  <c r="AJ14" i="12"/>
  <c r="AO13" i="12"/>
  <c r="AM13" i="12"/>
  <c r="AL13" i="12"/>
  <c r="AK12" i="12"/>
  <c r="AJ12" i="12"/>
  <c r="AK11" i="12"/>
  <c r="AJ11" i="12"/>
  <c r="AL9" i="12"/>
  <c r="AK8" i="12"/>
  <c r="AJ8" i="12"/>
  <c r="AK7" i="12"/>
  <c r="AJ7" i="12"/>
  <c r="AK6" i="12"/>
  <c r="AJ6" i="12"/>
  <c r="S37" i="27"/>
  <c r="R37" i="27"/>
  <c r="Q37" i="27"/>
  <c r="J37" i="27"/>
  <c r="I37" i="27"/>
  <c r="H37" i="27"/>
  <c r="S12" i="27"/>
  <c r="R12" i="27"/>
  <c r="Q12" i="27"/>
  <c r="S11" i="27"/>
  <c r="R11" i="27"/>
  <c r="Q11" i="27"/>
  <c r="S10" i="27"/>
  <c r="R10" i="27"/>
  <c r="Q10" i="27"/>
  <c r="S9" i="27"/>
  <c r="R9" i="27"/>
  <c r="Q9" i="27"/>
  <c r="S8" i="27"/>
  <c r="R8" i="27"/>
  <c r="Q8" i="27"/>
  <c r="S7" i="27"/>
  <c r="R7" i="27"/>
  <c r="Q7" i="27"/>
  <c r="S6" i="27"/>
  <c r="R6" i="27"/>
  <c r="Q6" i="27"/>
  <c r="J12" i="27"/>
  <c r="I12" i="27"/>
  <c r="H12" i="27"/>
  <c r="J11" i="27"/>
  <c r="I11" i="27"/>
  <c r="H11" i="27"/>
  <c r="J10" i="27"/>
  <c r="I10" i="27"/>
  <c r="H10" i="27"/>
  <c r="J9" i="27"/>
  <c r="I9" i="27"/>
  <c r="H9" i="27"/>
  <c r="J8" i="27"/>
  <c r="I8" i="27"/>
  <c r="H8" i="27"/>
  <c r="J7" i="27"/>
  <c r="I7" i="27"/>
  <c r="H7" i="27"/>
  <c r="J6" i="27"/>
  <c r="I6" i="27"/>
  <c r="H6" i="27"/>
  <c r="S37" i="26"/>
  <c r="R37" i="26"/>
  <c r="Q37" i="26"/>
  <c r="J37" i="26"/>
  <c r="I37" i="26"/>
  <c r="H37" i="26"/>
  <c r="S12" i="26"/>
  <c r="R12" i="26"/>
  <c r="Q12" i="26"/>
  <c r="S11" i="26"/>
  <c r="R11" i="26"/>
  <c r="Q11" i="26"/>
  <c r="S10" i="26"/>
  <c r="R10" i="26"/>
  <c r="Q10" i="26"/>
  <c r="S9" i="26"/>
  <c r="R9" i="26"/>
  <c r="Q9" i="26"/>
  <c r="S8" i="26"/>
  <c r="R8" i="26"/>
  <c r="Q8" i="26"/>
  <c r="S7" i="26"/>
  <c r="R7" i="26"/>
  <c r="Q7" i="26"/>
  <c r="S6" i="26"/>
  <c r="R6" i="26"/>
  <c r="Q6" i="26"/>
  <c r="J12" i="26"/>
  <c r="I12" i="26"/>
  <c r="H12" i="26"/>
  <c r="J11" i="26"/>
  <c r="I11" i="26"/>
  <c r="H11" i="26"/>
  <c r="J10" i="26"/>
  <c r="I10" i="26"/>
  <c r="H10" i="26"/>
  <c r="J9" i="26"/>
  <c r="I9" i="26"/>
  <c r="H9" i="26"/>
  <c r="J8" i="26"/>
  <c r="I8" i="26"/>
  <c r="H8" i="26"/>
  <c r="J7" i="26"/>
  <c r="I7" i="26"/>
  <c r="H7" i="26"/>
  <c r="J6" i="26"/>
  <c r="I6" i="26"/>
  <c r="H6" i="26"/>
  <c r="S37" i="24"/>
  <c r="R37" i="24"/>
  <c r="Q37" i="24"/>
  <c r="J37" i="24"/>
  <c r="I37" i="24"/>
  <c r="H37" i="24"/>
  <c r="S12" i="24"/>
  <c r="R12" i="24"/>
  <c r="Q12" i="24"/>
  <c r="S11" i="24"/>
  <c r="R11" i="24"/>
  <c r="Q11" i="24"/>
  <c r="S10" i="24"/>
  <c r="R10" i="24"/>
  <c r="Q10" i="24"/>
  <c r="S9" i="24"/>
  <c r="R9" i="24"/>
  <c r="Q9" i="24"/>
  <c r="S8" i="24"/>
  <c r="R8" i="24"/>
  <c r="Q8" i="24"/>
  <c r="S7" i="24"/>
  <c r="R7" i="24"/>
  <c r="Q7" i="24"/>
  <c r="S6" i="24"/>
  <c r="R6" i="24"/>
  <c r="Q6" i="24"/>
  <c r="J12" i="24"/>
  <c r="I12" i="24"/>
  <c r="H12" i="24"/>
  <c r="J11" i="24"/>
  <c r="I11" i="24"/>
  <c r="H11" i="24"/>
  <c r="J10" i="24"/>
  <c r="I10" i="24"/>
  <c r="H10" i="24"/>
  <c r="J9" i="24"/>
  <c r="I9" i="24"/>
  <c r="H9" i="24"/>
  <c r="J8" i="24"/>
  <c r="I8" i="24"/>
  <c r="H8" i="24"/>
  <c r="J7" i="24"/>
  <c r="I7" i="24"/>
  <c r="H7" i="24"/>
  <c r="J6" i="24"/>
  <c r="I6" i="24"/>
  <c r="H6" i="24"/>
  <c r="Q37" i="22"/>
  <c r="H37" i="22"/>
  <c r="S12" i="22"/>
  <c r="R12" i="22"/>
  <c r="Q12" i="22"/>
  <c r="S11" i="22"/>
  <c r="R11" i="22"/>
  <c r="Q11" i="22"/>
  <c r="S10" i="22"/>
  <c r="R10" i="22"/>
  <c r="Q10" i="22"/>
  <c r="S9" i="22"/>
  <c r="R9" i="22"/>
  <c r="Q9" i="22"/>
  <c r="S8" i="22"/>
  <c r="R8" i="22"/>
  <c r="Q8" i="22"/>
  <c r="S7" i="22"/>
  <c r="R7" i="22"/>
  <c r="Q7" i="22"/>
  <c r="S6" i="22"/>
  <c r="R6" i="22"/>
  <c r="Q6" i="22"/>
  <c r="J12" i="22"/>
  <c r="I12" i="22"/>
  <c r="H12" i="22"/>
  <c r="J11" i="22"/>
  <c r="I11" i="22"/>
  <c r="H11" i="22"/>
  <c r="J10" i="22"/>
  <c r="I10" i="22"/>
  <c r="H10" i="22"/>
  <c r="J9" i="22"/>
  <c r="I9" i="22"/>
  <c r="H9" i="22"/>
  <c r="J8" i="22"/>
  <c r="I8" i="22"/>
  <c r="H8" i="22"/>
  <c r="J7" i="22"/>
  <c r="I7" i="22"/>
  <c r="H7" i="22"/>
  <c r="J6" i="22"/>
  <c r="I6" i="22"/>
  <c r="H6" i="22"/>
  <c r="S37" i="21"/>
  <c r="R37" i="21"/>
  <c r="Q37" i="21"/>
  <c r="J37" i="21"/>
  <c r="I37" i="21"/>
  <c r="H37" i="21"/>
  <c r="S12" i="21"/>
  <c r="R12" i="21"/>
  <c r="Q12" i="21"/>
  <c r="S11" i="21"/>
  <c r="R11" i="21"/>
  <c r="Q11" i="21"/>
  <c r="S10" i="21"/>
  <c r="R10" i="21"/>
  <c r="Q10" i="21"/>
  <c r="S9" i="21"/>
  <c r="R9" i="21"/>
  <c r="Q9" i="21"/>
  <c r="S8" i="21"/>
  <c r="R8" i="21"/>
  <c r="Q8" i="21"/>
  <c r="S7" i="21"/>
  <c r="R7" i="21"/>
  <c r="Q7" i="21"/>
  <c r="S6" i="21"/>
  <c r="R6" i="21"/>
  <c r="Q6" i="21"/>
  <c r="J12" i="21"/>
  <c r="I12" i="21"/>
  <c r="H12" i="21"/>
  <c r="J11" i="21"/>
  <c r="I11" i="21"/>
  <c r="H11" i="21"/>
  <c r="J10" i="21"/>
  <c r="I10" i="21"/>
  <c r="H10" i="21"/>
  <c r="J9" i="21"/>
  <c r="I9" i="21"/>
  <c r="H9" i="21"/>
  <c r="J8" i="21"/>
  <c r="I8" i="21"/>
  <c r="H8" i="21"/>
  <c r="J7" i="21"/>
  <c r="I7" i="21"/>
  <c r="H7" i="21"/>
  <c r="J6" i="21"/>
  <c r="I6" i="21"/>
  <c r="H6" i="21"/>
  <c r="S37" i="20"/>
  <c r="R37" i="20"/>
  <c r="Q37" i="20"/>
  <c r="J37" i="20"/>
  <c r="I37" i="20"/>
  <c r="H37" i="20"/>
  <c r="S12" i="20"/>
  <c r="R12" i="20"/>
  <c r="Q12" i="20"/>
  <c r="S11" i="20"/>
  <c r="R11" i="20"/>
  <c r="Q11" i="20"/>
  <c r="S10" i="20"/>
  <c r="R10" i="20"/>
  <c r="Q10" i="20"/>
  <c r="S9" i="20"/>
  <c r="R9" i="20"/>
  <c r="Q9" i="20"/>
  <c r="S8" i="20"/>
  <c r="R8" i="20"/>
  <c r="Q8" i="20"/>
  <c r="S7" i="20"/>
  <c r="R7" i="20"/>
  <c r="Q7" i="20"/>
  <c r="S6" i="20"/>
  <c r="R6" i="20"/>
  <c r="Q6" i="20"/>
  <c r="J12" i="20"/>
  <c r="I12" i="20"/>
  <c r="H12" i="20"/>
  <c r="J11" i="20"/>
  <c r="I11" i="20"/>
  <c r="H11" i="20"/>
  <c r="J10" i="20"/>
  <c r="I10" i="20"/>
  <c r="H10" i="20"/>
  <c r="J9" i="20"/>
  <c r="I9" i="20"/>
  <c r="H9" i="20"/>
  <c r="J8" i="20"/>
  <c r="I8" i="20"/>
  <c r="H8" i="20"/>
  <c r="J7" i="20"/>
  <c r="I7" i="20"/>
  <c r="H7" i="20"/>
  <c r="J6" i="20"/>
  <c r="I6" i="20"/>
  <c r="H6" i="20"/>
  <c r="E6" i="19"/>
  <c r="F6" i="19"/>
  <c r="G6" i="19"/>
  <c r="N6" i="19"/>
  <c r="O6" i="19"/>
  <c r="P6" i="19"/>
  <c r="E7" i="19"/>
  <c r="F7" i="19"/>
  <c r="G7" i="19"/>
  <c r="N7" i="19"/>
  <c r="O7" i="19"/>
  <c r="P7" i="19"/>
  <c r="Q37" i="7"/>
  <c r="H37" i="7"/>
  <c r="S12" i="7"/>
  <c r="R12" i="7"/>
  <c r="Q12" i="7"/>
  <c r="S11" i="7"/>
  <c r="R11" i="7"/>
  <c r="Q11" i="7"/>
  <c r="S10" i="7"/>
  <c r="R10" i="7"/>
  <c r="Q10" i="7"/>
  <c r="S9" i="7"/>
  <c r="R9" i="7"/>
  <c r="Q9" i="7"/>
  <c r="S8" i="7"/>
  <c r="R8" i="7"/>
  <c r="Q8" i="7"/>
  <c r="S7" i="7"/>
  <c r="R7" i="7"/>
  <c r="Q7" i="7"/>
  <c r="S6" i="7"/>
  <c r="R6" i="7"/>
  <c r="Q6" i="7"/>
  <c r="J12" i="7"/>
  <c r="I12" i="7"/>
  <c r="H12" i="7"/>
  <c r="J11" i="7"/>
  <c r="I11" i="7"/>
  <c r="H11" i="7"/>
  <c r="J10" i="7"/>
  <c r="I10" i="7"/>
  <c r="H10" i="7"/>
  <c r="J9" i="7"/>
  <c r="I9" i="7"/>
  <c r="H9" i="7"/>
  <c r="J8" i="7"/>
  <c r="I8" i="7"/>
  <c r="H8" i="7"/>
  <c r="J7" i="7"/>
  <c r="I7" i="7"/>
  <c r="H7" i="7"/>
  <c r="J6" i="7"/>
  <c r="I6" i="7"/>
  <c r="H6" i="7"/>
  <c r="S37" i="16"/>
  <c r="R37" i="16"/>
  <c r="Q37" i="16"/>
  <c r="J37" i="16"/>
  <c r="I37" i="16"/>
  <c r="H37" i="16"/>
  <c r="S12" i="16"/>
  <c r="R12" i="16"/>
  <c r="Q12" i="16"/>
  <c r="S11" i="16"/>
  <c r="R11" i="16"/>
  <c r="Q11" i="16"/>
  <c r="S10" i="16"/>
  <c r="R10" i="16"/>
  <c r="Q10" i="16"/>
  <c r="S9" i="16"/>
  <c r="R9" i="16"/>
  <c r="Q9" i="16"/>
  <c r="S8" i="16"/>
  <c r="R8" i="16"/>
  <c r="Q8" i="16"/>
  <c r="S7" i="16"/>
  <c r="R7" i="16"/>
  <c r="Q7" i="16"/>
  <c r="S6" i="16"/>
  <c r="R6" i="16"/>
  <c r="Q6" i="16"/>
  <c r="J12" i="16"/>
  <c r="I12" i="16"/>
  <c r="H12" i="16"/>
  <c r="J11" i="16"/>
  <c r="I11" i="16"/>
  <c r="H11" i="16"/>
  <c r="J10" i="16"/>
  <c r="I10" i="16"/>
  <c r="H10" i="16"/>
  <c r="J9" i="16"/>
  <c r="I9" i="16"/>
  <c r="H9" i="16"/>
  <c r="J8" i="16"/>
  <c r="I8" i="16"/>
  <c r="H8" i="16"/>
  <c r="J7" i="16"/>
  <c r="I7" i="16"/>
  <c r="H7" i="16"/>
  <c r="J6" i="16"/>
  <c r="I6" i="16"/>
  <c r="H6" i="16"/>
  <c r="E6" i="16"/>
  <c r="F6" i="16"/>
  <c r="G6" i="16"/>
  <c r="N6" i="16"/>
  <c r="O6" i="16"/>
  <c r="P6" i="16"/>
  <c r="E7" i="16"/>
  <c r="F7" i="16"/>
  <c r="G7" i="16"/>
  <c r="N7" i="16"/>
  <c r="O7" i="16"/>
  <c r="P7" i="16"/>
  <c r="S37" i="17"/>
  <c r="R37" i="17"/>
  <c r="Q37" i="17"/>
  <c r="J37" i="17"/>
  <c r="I37" i="17"/>
  <c r="H37" i="17"/>
  <c r="S12" i="17"/>
  <c r="R12" i="17"/>
  <c r="Q12" i="17"/>
  <c r="S11" i="17"/>
  <c r="R11" i="17"/>
  <c r="Q11" i="17"/>
  <c r="S10" i="17"/>
  <c r="R10" i="17"/>
  <c r="Q10" i="17"/>
  <c r="S9" i="17"/>
  <c r="R9" i="17"/>
  <c r="Q9" i="17"/>
  <c r="S8" i="17"/>
  <c r="R8" i="17"/>
  <c r="Q8" i="17"/>
  <c r="S7" i="17"/>
  <c r="R7" i="17"/>
  <c r="Q7" i="17"/>
  <c r="S6" i="17"/>
  <c r="R6" i="17"/>
  <c r="Q6" i="17"/>
  <c r="J12" i="17"/>
  <c r="I12" i="17"/>
  <c r="H12" i="17"/>
  <c r="J11" i="17"/>
  <c r="I11" i="17"/>
  <c r="H11" i="17"/>
  <c r="J10" i="17"/>
  <c r="I10" i="17"/>
  <c r="H10" i="17"/>
  <c r="J9" i="17"/>
  <c r="I9" i="17"/>
  <c r="H9" i="17"/>
  <c r="J8" i="17"/>
  <c r="I8" i="17"/>
  <c r="H8" i="17"/>
  <c r="J7" i="17"/>
  <c r="I7" i="17"/>
  <c r="H7" i="17"/>
  <c r="J6" i="17"/>
  <c r="I6" i="17"/>
  <c r="H6" i="17"/>
  <c r="J37" i="9"/>
  <c r="E37" i="9"/>
  <c r="K12" i="9"/>
  <c r="J12" i="9"/>
  <c r="K11" i="9"/>
  <c r="J11" i="9"/>
  <c r="K10" i="9"/>
  <c r="J10" i="9"/>
  <c r="K9" i="9"/>
  <c r="J9" i="9"/>
  <c r="K8" i="9"/>
  <c r="J8" i="9"/>
  <c r="K7" i="9"/>
  <c r="J7" i="9"/>
  <c r="K6" i="9"/>
  <c r="J6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K37" i="13"/>
  <c r="J37" i="13"/>
  <c r="F37" i="13"/>
  <c r="E37" i="13"/>
  <c r="K12" i="13"/>
  <c r="J12" i="13"/>
  <c r="K11" i="13"/>
  <c r="J11" i="13"/>
  <c r="K10" i="13"/>
  <c r="J10" i="13"/>
  <c r="K9" i="13"/>
  <c r="J9" i="13"/>
  <c r="K8" i="13"/>
  <c r="J8" i="13"/>
  <c r="K7" i="13"/>
  <c r="J7" i="13"/>
  <c r="K6" i="13"/>
  <c r="J6" i="13"/>
  <c r="F12" i="13"/>
  <c r="E12" i="13"/>
  <c r="F11" i="13"/>
  <c r="E11" i="13"/>
  <c r="F10" i="13"/>
  <c r="E10" i="13"/>
  <c r="F9" i="13"/>
  <c r="E9" i="13"/>
  <c r="F8" i="13"/>
  <c r="E8" i="13"/>
  <c r="F7" i="13"/>
  <c r="E7" i="13"/>
  <c r="F6" i="13"/>
  <c r="E6" i="13"/>
  <c r="K37" i="14"/>
  <c r="J37" i="14"/>
  <c r="E37" i="14"/>
  <c r="K12" i="14"/>
  <c r="J12" i="14"/>
  <c r="K11" i="14"/>
  <c r="J11" i="14"/>
  <c r="K10" i="14"/>
  <c r="J10" i="14"/>
  <c r="K9" i="14"/>
  <c r="J9" i="14"/>
  <c r="K8" i="14"/>
  <c r="J8" i="14"/>
  <c r="K7" i="14"/>
  <c r="J7" i="14"/>
  <c r="K6" i="14"/>
  <c r="J6" i="14"/>
  <c r="F12" i="14"/>
  <c r="E12" i="14"/>
  <c r="F11" i="14"/>
  <c r="E11" i="14"/>
  <c r="F10" i="14"/>
  <c r="E10" i="14"/>
  <c r="F9" i="14"/>
  <c r="E9" i="14"/>
  <c r="F8" i="14"/>
  <c r="E8" i="14"/>
  <c r="F7" i="14"/>
  <c r="E7" i="14"/>
  <c r="F6" i="14"/>
  <c r="E6" i="14"/>
  <c r="S37" i="11"/>
  <c r="R37" i="11"/>
  <c r="Q37" i="11"/>
  <c r="J37" i="11"/>
  <c r="I37" i="11"/>
  <c r="H37" i="11"/>
  <c r="S12" i="11"/>
  <c r="R12" i="11"/>
  <c r="Q12" i="11"/>
  <c r="S11" i="11"/>
  <c r="R11" i="11"/>
  <c r="Q11" i="11"/>
  <c r="S10" i="11"/>
  <c r="R10" i="11"/>
  <c r="Q10" i="11"/>
  <c r="S9" i="11"/>
  <c r="R9" i="11"/>
  <c r="Q9" i="11"/>
  <c r="S8" i="11"/>
  <c r="R8" i="11"/>
  <c r="Q8" i="11"/>
  <c r="S7" i="11"/>
  <c r="R7" i="11"/>
  <c r="Q7" i="11"/>
  <c r="S6" i="11"/>
  <c r="R6" i="11"/>
  <c r="Q6" i="11"/>
  <c r="J12" i="11"/>
  <c r="I12" i="11"/>
  <c r="H12" i="11"/>
  <c r="J11" i="11"/>
  <c r="I11" i="11"/>
  <c r="H11" i="11"/>
  <c r="J10" i="11"/>
  <c r="I10" i="11"/>
  <c r="H10" i="11"/>
  <c r="J9" i="11"/>
  <c r="I9" i="11"/>
  <c r="H9" i="11"/>
  <c r="J8" i="11"/>
  <c r="I8" i="11"/>
  <c r="H8" i="11"/>
  <c r="J7" i="11"/>
  <c r="I7" i="11"/>
  <c r="H7" i="11"/>
  <c r="J6" i="11"/>
  <c r="I6" i="11"/>
  <c r="H6" i="11"/>
  <c r="AN19" i="30" l="1"/>
  <c r="AN31" i="30"/>
  <c r="AJ33" i="30"/>
  <c r="AK29" i="28"/>
  <c r="AJ10" i="28"/>
  <c r="AJ18" i="28"/>
  <c r="AJ22" i="28"/>
  <c r="AJ26" i="28"/>
  <c r="AJ30" i="28"/>
  <c r="AJ21" i="30"/>
  <c r="AL30" i="30"/>
  <c r="AD14" i="15"/>
  <c r="AD16" i="15"/>
  <c r="AD18" i="15"/>
  <c r="AD20" i="15"/>
  <c r="AD22" i="15"/>
  <c r="AD24" i="15"/>
  <c r="AD26" i="15"/>
  <c r="AD28" i="15"/>
  <c r="AD30" i="15"/>
  <c r="AD32" i="15"/>
  <c r="AD34" i="15"/>
  <c r="AD33" i="15"/>
  <c r="AB34" i="15"/>
  <c r="AD15" i="15"/>
  <c r="AB25" i="15"/>
  <c r="AD31" i="15"/>
  <c r="AB13" i="15"/>
  <c r="AD19" i="15"/>
  <c r="AB29" i="15"/>
  <c r="AB32" i="15"/>
  <c r="AD35" i="15"/>
  <c r="AD7" i="14"/>
  <c r="AD9" i="14"/>
  <c r="AD11" i="14"/>
  <c r="AB17" i="15"/>
  <c r="AD23" i="15"/>
  <c r="AB33" i="15"/>
  <c r="AL20" i="30"/>
  <c r="AL28" i="30"/>
  <c r="AL32" i="30"/>
  <c r="AL16" i="22"/>
  <c r="AN11" i="31"/>
  <c r="AN19" i="22"/>
  <c r="AL21" i="22"/>
  <c r="AO22" i="22"/>
  <c r="AN26" i="22"/>
  <c r="AO29" i="22"/>
  <c r="AJ31" i="22"/>
  <c r="AJ32" i="22"/>
  <c r="AO33" i="22"/>
  <c r="AN24" i="22"/>
  <c r="AN22" i="22"/>
  <c r="AL28" i="22"/>
  <c r="AL32" i="22"/>
  <c r="AJ35" i="22"/>
  <c r="AO13" i="22"/>
  <c r="AN27" i="22"/>
  <c r="AN12" i="22"/>
  <c r="AO17" i="22"/>
  <c r="AN31" i="22"/>
  <c r="AO34" i="22"/>
  <c r="AL8" i="22"/>
  <c r="AK10" i="22"/>
  <c r="AL12" i="22"/>
  <c r="AN14" i="22"/>
  <c r="AL15" i="22"/>
  <c r="AO21" i="22"/>
  <c r="AJ23" i="22"/>
  <c r="AL24" i="22"/>
  <c r="AN25" i="22"/>
  <c r="AN30" i="22"/>
  <c r="AL31" i="22"/>
  <c r="AJ36" i="22"/>
  <c r="AO8" i="31"/>
  <c r="AO14" i="22"/>
  <c r="AN8" i="22"/>
  <c r="AN15" i="22"/>
  <c r="AL20" i="22"/>
  <c r="AL36" i="22"/>
  <c r="AO12" i="31"/>
  <c r="AL7" i="22"/>
  <c r="AH37" i="22"/>
  <c r="AN37" i="22" s="1"/>
  <c r="AL11" i="22"/>
  <c r="AN20" i="22"/>
  <c r="AN18" i="22"/>
  <c r="AL19" i="22"/>
  <c r="AN23" i="22"/>
  <c r="AO25" i="22"/>
  <c r="AJ27" i="22"/>
  <c r="AN29" i="22"/>
  <c r="AN34" i="22"/>
  <c r="AL35" i="22"/>
  <c r="AN9" i="31"/>
  <c r="AN10" i="31"/>
  <c r="AN6" i="31"/>
  <c r="AN35" i="30"/>
  <c r="AN25" i="30"/>
  <c r="AL24" i="30"/>
  <c r="AN30" i="7"/>
  <c r="AN6" i="30"/>
  <c r="AO12" i="30"/>
  <c r="AO13" i="7"/>
  <c r="AO18" i="7"/>
  <c r="AJ20" i="7"/>
  <c r="AN21" i="7"/>
  <c r="AO22" i="7"/>
  <c r="AL27" i="7"/>
  <c r="R37" i="30"/>
  <c r="AO8" i="30"/>
  <c r="AN16" i="7"/>
  <c r="AN15" i="7"/>
  <c r="AN18" i="7"/>
  <c r="AO30" i="7"/>
  <c r="AN33" i="7"/>
  <c r="AO34" i="7"/>
  <c r="AO6" i="30"/>
  <c r="AO9" i="30"/>
  <c r="AL36" i="7"/>
  <c r="AL7" i="7"/>
  <c r="AN20" i="7"/>
  <c r="AL16" i="7"/>
  <c r="AN19" i="7"/>
  <c r="AN22" i="7"/>
  <c r="AL23" i="7"/>
  <c r="AJ24" i="7"/>
  <c r="AN32" i="7"/>
  <c r="AO29" i="7"/>
  <c r="AN31" i="7"/>
  <c r="AK34" i="7"/>
  <c r="AJ35" i="7"/>
  <c r="AO7" i="7"/>
  <c r="AN9" i="7"/>
  <c r="AN11" i="7"/>
  <c r="AO7" i="30"/>
  <c r="AN8" i="30"/>
  <c r="AL12" i="7"/>
  <c r="AN24" i="7"/>
  <c r="AL24" i="7"/>
  <c r="AO8" i="7"/>
  <c r="AN10" i="30"/>
  <c r="AN14" i="7"/>
  <c r="AO17" i="7"/>
  <c r="AJ19" i="7"/>
  <c r="AL20" i="7"/>
  <c r="AN26" i="7"/>
  <c r="AN36" i="7"/>
  <c r="AL32" i="7"/>
  <c r="AO33" i="7"/>
  <c r="AN35" i="7"/>
  <c r="AN7" i="7"/>
  <c r="AO12" i="7"/>
  <c r="AN7" i="30"/>
  <c r="AO10" i="30"/>
  <c r="AJ25" i="30"/>
  <c r="AJ29" i="30"/>
  <c r="AJ27" i="30"/>
  <c r="AM16" i="30"/>
  <c r="AM35" i="30"/>
  <c r="AM11" i="30"/>
  <c r="AJ16" i="7"/>
  <c r="AM33" i="7"/>
  <c r="AM12" i="30"/>
  <c r="AM13" i="7"/>
  <c r="AJ11" i="7"/>
  <c r="AJ12" i="7"/>
  <c r="AM20" i="7"/>
  <c r="AM24" i="7"/>
  <c r="AM25" i="7"/>
  <c r="AM35" i="7"/>
  <c r="AM22" i="7"/>
  <c r="AM23" i="7"/>
  <c r="AM6" i="30"/>
  <c r="AM9" i="30"/>
  <c r="AM28" i="7"/>
  <c r="AM6" i="7"/>
  <c r="AM7" i="30"/>
  <c r="AM19" i="7"/>
  <c r="AM8" i="30"/>
  <c r="AJ15" i="7"/>
  <c r="AM27" i="7"/>
  <c r="AJ31" i="7"/>
  <c r="AM10" i="30"/>
  <c r="AD23" i="9"/>
  <c r="AD22" i="9"/>
  <c r="AD26" i="9"/>
  <c r="AD30" i="9"/>
  <c r="AD33" i="9"/>
  <c r="AD35" i="9"/>
  <c r="AD7" i="29"/>
  <c r="AD11" i="29"/>
  <c r="AD15" i="9"/>
  <c r="AD9" i="29"/>
  <c r="AD12" i="29"/>
  <c r="AD18" i="9"/>
  <c r="AB20" i="9"/>
  <c r="AD29" i="9"/>
  <c r="AD27" i="9"/>
  <c r="AD11" i="9"/>
  <c r="AD17" i="9"/>
  <c r="AD25" i="9"/>
  <c r="AC37" i="29"/>
  <c r="AC15" i="9"/>
  <c r="AB6" i="9"/>
  <c r="AB27" i="9"/>
  <c r="AB8" i="9"/>
  <c r="AC19" i="9"/>
  <c r="AC32" i="9"/>
  <c r="AC36" i="9"/>
  <c r="AC24" i="9"/>
  <c r="AC16" i="9"/>
  <c r="AC20" i="9"/>
  <c r="AB22" i="9"/>
  <c r="AC28" i="9"/>
  <c r="AC31" i="9"/>
  <c r="AC23" i="9"/>
  <c r="AC14" i="9"/>
  <c r="AB26" i="9"/>
  <c r="AC6" i="29"/>
  <c r="AB7" i="9"/>
  <c r="AB12" i="9"/>
  <c r="AB14" i="9"/>
  <c r="AB16" i="9"/>
  <c r="AC18" i="9"/>
  <c r="AB19" i="9"/>
  <c r="AB30" i="9"/>
  <c r="AB32" i="9"/>
  <c r="AC34" i="9"/>
  <c r="AB35" i="9"/>
  <c r="AC7" i="29"/>
  <c r="AC8" i="29"/>
  <c r="AC9" i="29"/>
  <c r="AC10" i="29"/>
  <c r="AC11" i="29"/>
  <c r="AB10" i="9"/>
  <c r="AB15" i="9"/>
  <c r="AC27" i="9"/>
  <c r="AB31" i="9"/>
  <c r="AC22" i="9"/>
  <c r="AB23" i="9"/>
  <c r="AB34" i="9"/>
  <c r="AB36" i="9"/>
  <c r="AJ34" i="28"/>
  <c r="AJ20" i="28"/>
  <c r="AJ16" i="28"/>
  <c r="AM12" i="28"/>
  <c r="AM29" i="28"/>
  <c r="AO35" i="28"/>
  <c r="AJ15" i="5"/>
  <c r="AM22" i="5"/>
  <c r="AJ26" i="5"/>
  <c r="AK34" i="5"/>
  <c r="AM7" i="28"/>
  <c r="AM10" i="28"/>
  <c r="AM18" i="5"/>
  <c r="AM31" i="5"/>
  <c r="AM36" i="5"/>
  <c r="AM15" i="5"/>
  <c r="AM26" i="5"/>
  <c r="AJ27" i="5"/>
  <c r="AJ36" i="5"/>
  <c r="AM11" i="28"/>
  <c r="AJ23" i="5"/>
  <c r="AM25" i="5"/>
  <c r="AM30" i="5"/>
  <c r="AJ31" i="5"/>
  <c r="AM9" i="5"/>
  <c r="AM6" i="28"/>
  <c r="AM8" i="28"/>
  <c r="AN9" i="28"/>
  <c r="AN26" i="5"/>
  <c r="AO33" i="5"/>
  <c r="AN10" i="5"/>
  <c r="AO13" i="5"/>
  <c r="AL19" i="5"/>
  <c r="AL23" i="5"/>
  <c r="AN31" i="5"/>
  <c r="AO25" i="5"/>
  <c r="AL36" i="5"/>
  <c r="AN33" i="5"/>
  <c r="AN8" i="28"/>
  <c r="AN23" i="5"/>
  <c r="AO17" i="5"/>
  <c r="AN18" i="5"/>
  <c r="AJ19" i="5"/>
  <c r="AO20" i="5"/>
  <c r="AJ22" i="5"/>
  <c r="AO24" i="5"/>
  <c r="AN29" i="5"/>
  <c r="AK33" i="5"/>
  <c r="AL34" i="5"/>
  <c r="AN6" i="5"/>
  <c r="AO7" i="5"/>
  <c r="AL27" i="5"/>
  <c r="AN35" i="5"/>
  <c r="AJ6" i="5"/>
  <c r="AL11" i="5"/>
  <c r="AJ14" i="5"/>
  <c r="AL15" i="5"/>
  <c r="AN21" i="5"/>
  <c r="AO28" i="5"/>
  <c r="AJ30" i="5"/>
  <c r="AL31" i="5"/>
  <c r="AK36" i="5"/>
  <c r="AO7" i="28"/>
  <c r="AO10" i="28"/>
  <c r="AN11" i="28"/>
  <c r="AN13" i="5"/>
  <c r="AO12" i="28"/>
  <c r="AN17" i="5"/>
  <c r="AN22" i="5"/>
  <c r="AO36" i="5"/>
  <c r="AN7" i="28"/>
  <c r="AJ10" i="5"/>
  <c r="AJ11" i="5"/>
  <c r="AN14" i="5"/>
  <c r="AO16" i="5"/>
  <c r="AJ18" i="5"/>
  <c r="AN27" i="5"/>
  <c r="AN25" i="5"/>
  <c r="AL26" i="5"/>
  <c r="AN30" i="5"/>
  <c r="AO32" i="5"/>
  <c r="AL35" i="5"/>
  <c r="AN6" i="28"/>
  <c r="AO11" i="28"/>
  <c r="AN12" i="28"/>
  <c r="AN25" i="28"/>
  <c r="AO27" i="28"/>
  <c r="AJ37" i="32"/>
  <c r="AK37" i="32"/>
  <c r="AL37" i="32"/>
  <c r="AL37" i="31"/>
  <c r="AK37" i="31"/>
  <c r="AJ37" i="31"/>
  <c r="AJ37" i="26"/>
  <c r="AL37" i="26"/>
  <c r="AK37" i="26"/>
  <c r="AL9" i="24"/>
  <c r="AL29" i="24"/>
  <c r="AK30" i="24"/>
  <c r="AH37" i="24"/>
  <c r="AL6" i="24"/>
  <c r="AK7" i="24"/>
  <c r="AK11" i="24"/>
  <c r="AL22" i="24"/>
  <c r="AK23" i="24"/>
  <c r="AO23" i="24"/>
  <c r="AN24" i="24"/>
  <c r="AM25" i="24"/>
  <c r="AN28" i="24"/>
  <c r="AO31" i="24"/>
  <c r="AO35" i="24"/>
  <c r="AK8" i="24"/>
  <c r="AJ9" i="24"/>
  <c r="AK12" i="24"/>
  <c r="AJ13" i="24"/>
  <c r="AN13" i="24"/>
  <c r="AM14" i="24"/>
  <c r="AK16" i="24"/>
  <c r="AO16" i="24"/>
  <c r="AJ17" i="24"/>
  <c r="AN17" i="24"/>
  <c r="AM18" i="24"/>
  <c r="AK20" i="24"/>
  <c r="AO20" i="24"/>
  <c r="AJ21" i="24"/>
  <c r="AN21" i="24"/>
  <c r="AM22" i="24"/>
  <c r="AK24" i="24"/>
  <c r="AO24" i="24"/>
  <c r="AJ25" i="24"/>
  <c r="AN25" i="24"/>
  <c r="AM26" i="24"/>
  <c r="AK28" i="24"/>
  <c r="AO28" i="24"/>
  <c r="AJ29" i="24"/>
  <c r="AN29" i="24"/>
  <c r="AK32" i="24"/>
  <c r="AO32" i="24"/>
  <c r="AJ33" i="24"/>
  <c r="AN33" i="24"/>
  <c r="AM34" i="24"/>
  <c r="AK36" i="24"/>
  <c r="AO36" i="24"/>
  <c r="AK6" i="24"/>
  <c r="AK10" i="24"/>
  <c r="AL13" i="24"/>
  <c r="AK14" i="24"/>
  <c r="AK22" i="24"/>
  <c r="AL25" i="24"/>
  <c r="AK26" i="24"/>
  <c r="AL10" i="24"/>
  <c r="AL14" i="24"/>
  <c r="AK15" i="24"/>
  <c r="AO15" i="24"/>
  <c r="AL18" i="24"/>
  <c r="AK19" i="24"/>
  <c r="AO19" i="24"/>
  <c r="AL26" i="24"/>
  <c r="AK27" i="24"/>
  <c r="AO27" i="24"/>
  <c r="AL30" i="24"/>
  <c r="AK31" i="24"/>
  <c r="AL34" i="24"/>
  <c r="AK35" i="24"/>
  <c r="AI37" i="24"/>
  <c r="AJ6" i="24"/>
  <c r="AK9" i="24"/>
  <c r="AJ10" i="24"/>
  <c r="AK13" i="24"/>
  <c r="AJ14" i="24"/>
  <c r="AK17" i="24"/>
  <c r="AJ18" i="24"/>
  <c r="AK21" i="24"/>
  <c r="AJ22" i="24"/>
  <c r="AK25" i="24"/>
  <c r="AJ26" i="24"/>
  <c r="AK29" i="24"/>
  <c r="AJ30" i="24"/>
  <c r="AK33" i="24"/>
  <c r="AJ34" i="24"/>
  <c r="AK6" i="23"/>
  <c r="AL14" i="23"/>
  <c r="AK15" i="23"/>
  <c r="AM17" i="23"/>
  <c r="AL18" i="23"/>
  <c r="AK19" i="23"/>
  <c r="AL26" i="23"/>
  <c r="AK27" i="23"/>
  <c r="AL30" i="23"/>
  <c r="AK31" i="23"/>
  <c r="AI37" i="23"/>
  <c r="AL8" i="23"/>
  <c r="AL12" i="23"/>
  <c r="AN13" i="23"/>
  <c r="AO16" i="23"/>
  <c r="AN17" i="23"/>
  <c r="AL19" i="23"/>
  <c r="AK20" i="23"/>
  <c r="AO20" i="23"/>
  <c r="AN21" i="23"/>
  <c r="AM22" i="23"/>
  <c r="AL27" i="23"/>
  <c r="AK28" i="23"/>
  <c r="AO28" i="23"/>
  <c r="AK32" i="23"/>
  <c r="AO32" i="23"/>
  <c r="AN33" i="23"/>
  <c r="AK36" i="23"/>
  <c r="AK7" i="23"/>
  <c r="AK9" i="23"/>
  <c r="AK11" i="23"/>
  <c r="AK13" i="23"/>
  <c r="AO13" i="23"/>
  <c r="AJ14" i="23"/>
  <c r="AK17" i="23"/>
  <c r="AO17" i="23"/>
  <c r="AJ18" i="23"/>
  <c r="AN18" i="23"/>
  <c r="AM19" i="23"/>
  <c r="AK21" i="23"/>
  <c r="AO21" i="23"/>
  <c r="AJ22" i="23"/>
  <c r="AN22" i="23"/>
  <c r="AM23" i="23"/>
  <c r="AK25" i="23"/>
  <c r="AO25" i="23"/>
  <c r="AJ26" i="23"/>
  <c r="AM27" i="23"/>
  <c r="AK29" i="23"/>
  <c r="AO29" i="23"/>
  <c r="AJ30" i="23"/>
  <c r="AK33" i="23"/>
  <c r="AO33" i="23"/>
  <c r="AJ34" i="23"/>
  <c r="AN34" i="23"/>
  <c r="AM35" i="23"/>
  <c r="AL22" i="23"/>
  <c r="AK23" i="23"/>
  <c r="AL10" i="23"/>
  <c r="AL15" i="23"/>
  <c r="AK16" i="23"/>
  <c r="AL23" i="23"/>
  <c r="AK24" i="23"/>
  <c r="AO24" i="23"/>
  <c r="AL31" i="23"/>
  <c r="AL35" i="23"/>
  <c r="AO36" i="23"/>
  <c r="AJ6" i="23"/>
  <c r="AK14" i="23"/>
  <c r="AJ15" i="23"/>
  <c r="AK18" i="23"/>
  <c r="AJ19" i="23"/>
  <c r="AK22" i="23"/>
  <c r="AJ23" i="23"/>
  <c r="AK26" i="23"/>
  <c r="AJ27" i="23"/>
  <c r="AK30" i="23"/>
  <c r="AJ31" i="23"/>
  <c r="AK34" i="23"/>
  <c r="AJ35" i="23"/>
  <c r="AL9" i="22"/>
  <c r="AL13" i="22"/>
  <c r="AK14" i="22"/>
  <c r="AK18" i="22"/>
  <c r="AK22" i="22"/>
  <c r="AL25" i="22"/>
  <c r="AK26" i="22"/>
  <c r="AL29" i="22"/>
  <c r="AK30" i="22"/>
  <c r="AL33" i="22"/>
  <c r="AK34" i="22"/>
  <c r="AK11" i="22"/>
  <c r="AN16" i="22"/>
  <c r="AM17" i="22"/>
  <c r="AL22" i="22"/>
  <c r="AK23" i="22"/>
  <c r="AO23" i="22"/>
  <c r="AL26" i="22"/>
  <c r="AK27" i="22"/>
  <c r="AO27" i="22"/>
  <c r="AN28" i="22"/>
  <c r="AN32" i="22"/>
  <c r="AM33" i="22"/>
  <c r="AK35" i="22"/>
  <c r="AO35" i="22"/>
  <c r="AN36" i="22"/>
  <c r="AM6" i="22"/>
  <c r="AK8" i="22"/>
  <c r="AO8" i="22"/>
  <c r="AJ9" i="22"/>
  <c r="AN9" i="22"/>
  <c r="AM10" i="22"/>
  <c r="AK12" i="22"/>
  <c r="AO12" i="22"/>
  <c r="AJ13" i="22"/>
  <c r="AN13" i="22"/>
  <c r="AM14" i="22"/>
  <c r="AK16" i="22"/>
  <c r="AO16" i="22"/>
  <c r="AJ17" i="22"/>
  <c r="AN17" i="22"/>
  <c r="AM18" i="22"/>
  <c r="AK20" i="22"/>
  <c r="AO20" i="22"/>
  <c r="AJ21" i="22"/>
  <c r="AN21" i="22"/>
  <c r="AM22" i="22"/>
  <c r="AK24" i="22"/>
  <c r="AO24" i="22"/>
  <c r="AJ25" i="22"/>
  <c r="AK28" i="22"/>
  <c r="AO28" i="22"/>
  <c r="AJ29" i="22"/>
  <c r="AK32" i="22"/>
  <c r="AO32" i="22"/>
  <c r="AJ33" i="22"/>
  <c r="AK36" i="22"/>
  <c r="AO36" i="22"/>
  <c r="AK6" i="22"/>
  <c r="AL17" i="22"/>
  <c r="AL6" i="22"/>
  <c r="AK7" i="22"/>
  <c r="AL10" i="22"/>
  <c r="AL14" i="22"/>
  <c r="AK15" i="22"/>
  <c r="AO15" i="22"/>
  <c r="AL18" i="22"/>
  <c r="AK19" i="22"/>
  <c r="AO19" i="22"/>
  <c r="AL30" i="22"/>
  <c r="AK31" i="22"/>
  <c r="AO31" i="22"/>
  <c r="AL34" i="22"/>
  <c r="AI37" i="22"/>
  <c r="AO37" i="22" s="1"/>
  <c r="AJ6" i="22"/>
  <c r="AK9" i="22"/>
  <c r="AJ10" i="22"/>
  <c r="AK13" i="22"/>
  <c r="AJ14" i="22"/>
  <c r="AK17" i="22"/>
  <c r="AJ18" i="22"/>
  <c r="AK21" i="22"/>
  <c r="AJ22" i="22"/>
  <c r="AK25" i="22"/>
  <c r="AJ26" i="22"/>
  <c r="AK29" i="22"/>
  <c r="AJ30" i="22"/>
  <c r="AK33" i="22"/>
  <c r="AJ34" i="22"/>
  <c r="AJ37" i="21"/>
  <c r="AL9" i="21"/>
  <c r="AL25" i="21"/>
  <c r="AK26" i="21"/>
  <c r="AK7" i="21"/>
  <c r="AL10" i="21"/>
  <c r="AK11" i="21"/>
  <c r="AN16" i="21"/>
  <c r="AL18" i="21"/>
  <c r="AK19" i="21"/>
  <c r="AO19" i="21"/>
  <c r="AN28" i="21"/>
  <c r="AN32" i="21"/>
  <c r="AM33" i="21"/>
  <c r="AL34" i="21"/>
  <c r="AK35" i="21"/>
  <c r="AO35" i="21"/>
  <c r="AK8" i="21"/>
  <c r="AJ9" i="21"/>
  <c r="AK12" i="21"/>
  <c r="AJ13" i="21"/>
  <c r="AN13" i="21"/>
  <c r="AM14" i="21"/>
  <c r="AK16" i="21"/>
  <c r="AO16" i="21"/>
  <c r="AJ17" i="21"/>
  <c r="AN17" i="21"/>
  <c r="AM18" i="21"/>
  <c r="AK20" i="21"/>
  <c r="AO20" i="21"/>
  <c r="AJ21" i="21"/>
  <c r="AN21" i="21"/>
  <c r="AM22" i="21"/>
  <c r="AK24" i="21"/>
  <c r="AO24" i="21"/>
  <c r="AJ25" i="21"/>
  <c r="AK28" i="21"/>
  <c r="AO28" i="21"/>
  <c r="AJ29" i="21"/>
  <c r="AN29" i="21"/>
  <c r="AM30" i="21"/>
  <c r="AK32" i="21"/>
  <c r="AO32" i="21"/>
  <c r="AJ33" i="21"/>
  <c r="AN33" i="21"/>
  <c r="AM34" i="21"/>
  <c r="AK36" i="21"/>
  <c r="AO36" i="21"/>
  <c r="AK6" i="21"/>
  <c r="AK10" i="21"/>
  <c r="AL13" i="21"/>
  <c r="AK14" i="21"/>
  <c r="AL17" i="21"/>
  <c r="AK18" i="21"/>
  <c r="AK22" i="21"/>
  <c r="AL29" i="21"/>
  <c r="AL6" i="21"/>
  <c r="AL14" i="21"/>
  <c r="AK15" i="21"/>
  <c r="AO15" i="21"/>
  <c r="AL22" i="21"/>
  <c r="AK23" i="21"/>
  <c r="AO23" i="21"/>
  <c r="AL26" i="21"/>
  <c r="AK27" i="21"/>
  <c r="AO27" i="21"/>
  <c r="AL30" i="21"/>
  <c r="AK31" i="21"/>
  <c r="AO31" i="21"/>
  <c r="AI37" i="21"/>
  <c r="AJ6" i="21"/>
  <c r="AK9" i="21"/>
  <c r="AJ10" i="21"/>
  <c r="AK13" i="21"/>
  <c r="AJ14" i="21"/>
  <c r="AK17" i="21"/>
  <c r="AJ18" i="21"/>
  <c r="AK21" i="21"/>
  <c r="AJ22" i="21"/>
  <c r="AK25" i="21"/>
  <c r="AJ26" i="21"/>
  <c r="AK29" i="21"/>
  <c r="AJ30" i="21"/>
  <c r="AK33" i="21"/>
  <c r="AJ34" i="21"/>
  <c r="AK7" i="20"/>
  <c r="AK8" i="20"/>
  <c r="AJ10" i="20"/>
  <c r="AO13" i="20"/>
  <c r="AK13" i="20"/>
  <c r="AN17" i="20"/>
  <c r="AJ17" i="20"/>
  <c r="AN21" i="20"/>
  <c r="AJ21" i="20"/>
  <c r="AN25" i="20"/>
  <c r="AJ25" i="20"/>
  <c r="AN29" i="20"/>
  <c r="AJ29" i="20"/>
  <c r="AN14" i="20"/>
  <c r="AJ14" i="20"/>
  <c r="AN18" i="20"/>
  <c r="AJ18" i="20"/>
  <c r="AO21" i="20"/>
  <c r="AK21" i="20"/>
  <c r="AN26" i="20"/>
  <c r="AJ26" i="20"/>
  <c r="AI37" i="20"/>
  <c r="AJ6" i="20"/>
  <c r="AK9" i="20"/>
  <c r="AK10" i="20"/>
  <c r="AK11" i="20"/>
  <c r="AK12" i="20"/>
  <c r="AL13" i="20"/>
  <c r="AM15" i="20"/>
  <c r="AK15" i="20"/>
  <c r="AN16" i="20"/>
  <c r="AM19" i="20"/>
  <c r="AK19" i="20"/>
  <c r="AL21" i="20"/>
  <c r="AK23" i="20"/>
  <c r="AN24" i="20"/>
  <c r="AK27" i="20"/>
  <c r="AN28" i="20"/>
  <c r="AK31" i="20"/>
  <c r="AN32" i="20"/>
  <c r="AK35" i="20"/>
  <c r="AN36" i="20"/>
  <c r="AM14" i="20"/>
  <c r="AO19" i="20"/>
  <c r="AN33" i="20"/>
  <c r="AJ33" i="20"/>
  <c r="AH37" i="20"/>
  <c r="AL7" i="20"/>
  <c r="AO17" i="20"/>
  <c r="AK17" i="20"/>
  <c r="AN22" i="20"/>
  <c r="AJ22" i="20"/>
  <c r="AO25" i="20"/>
  <c r="AK25" i="20"/>
  <c r="AO29" i="20"/>
  <c r="AK29" i="20"/>
  <c r="AN30" i="20"/>
  <c r="AJ30" i="20"/>
  <c r="AO33" i="20"/>
  <c r="AK33" i="20"/>
  <c r="AN34" i="20"/>
  <c r="AJ34" i="20"/>
  <c r="AN13" i="20"/>
  <c r="AK14" i="20"/>
  <c r="AL16" i="20"/>
  <c r="AO16" i="20"/>
  <c r="AK16" i="20"/>
  <c r="AK18" i="20"/>
  <c r="AL20" i="20"/>
  <c r="AO20" i="20"/>
  <c r="AK20" i="20"/>
  <c r="AM21" i="20"/>
  <c r="AK22" i="20"/>
  <c r="AL24" i="20"/>
  <c r="AO24" i="20"/>
  <c r="AK24" i="20"/>
  <c r="AM25" i="20"/>
  <c r="AK26" i="20"/>
  <c r="AL28" i="20"/>
  <c r="AO28" i="20"/>
  <c r="AK28" i="20"/>
  <c r="AM29" i="20"/>
  <c r="AK30" i="20"/>
  <c r="AL32" i="20"/>
  <c r="AO32" i="20"/>
  <c r="AK32" i="20"/>
  <c r="AM33" i="20"/>
  <c r="AK34" i="20"/>
  <c r="AL36" i="20"/>
  <c r="AO36" i="20"/>
  <c r="AK36" i="20"/>
  <c r="AK10" i="19"/>
  <c r="AM13" i="19"/>
  <c r="AL22" i="19"/>
  <c r="AK23" i="19"/>
  <c r="AL30" i="19"/>
  <c r="AK31" i="19"/>
  <c r="AL8" i="19"/>
  <c r="AO16" i="19"/>
  <c r="AN17" i="19"/>
  <c r="AO20" i="19"/>
  <c r="AN21" i="19"/>
  <c r="AK24" i="19"/>
  <c r="AO24" i="19"/>
  <c r="AN25" i="19"/>
  <c r="AL31" i="19"/>
  <c r="AN33" i="19"/>
  <c r="AM34" i="19"/>
  <c r="AL35" i="19"/>
  <c r="AK36" i="19"/>
  <c r="AK7" i="19"/>
  <c r="AK9" i="19"/>
  <c r="AK11" i="19"/>
  <c r="AK13" i="19"/>
  <c r="AO13" i="19"/>
  <c r="AJ14" i="19"/>
  <c r="AN14" i="19"/>
  <c r="AM15" i="19"/>
  <c r="AK17" i="19"/>
  <c r="AO17" i="19"/>
  <c r="AJ18" i="19"/>
  <c r="AN18" i="19"/>
  <c r="AM19" i="19"/>
  <c r="AK21" i="19"/>
  <c r="AO21" i="19"/>
  <c r="AJ22" i="19"/>
  <c r="AN22" i="19"/>
  <c r="AM23" i="19"/>
  <c r="AK25" i="19"/>
  <c r="AO25" i="19"/>
  <c r="AJ26" i="19"/>
  <c r="AN26" i="19"/>
  <c r="AM27" i="19"/>
  <c r="AK29" i="19"/>
  <c r="AO29" i="19"/>
  <c r="AJ30" i="19"/>
  <c r="AK33" i="19"/>
  <c r="AO33" i="19"/>
  <c r="AJ34" i="19"/>
  <c r="AN34" i="19"/>
  <c r="AM35" i="19"/>
  <c r="AK15" i="19"/>
  <c r="AK19" i="19"/>
  <c r="AI37" i="19"/>
  <c r="AL6" i="19"/>
  <c r="AL10" i="19"/>
  <c r="AL12" i="19"/>
  <c r="AN13" i="19"/>
  <c r="AL15" i="19"/>
  <c r="AK16" i="19"/>
  <c r="AL19" i="19"/>
  <c r="AK20" i="19"/>
  <c r="AL23" i="19"/>
  <c r="AL27" i="19"/>
  <c r="AK28" i="19"/>
  <c r="AO28" i="19"/>
  <c r="AK32" i="19"/>
  <c r="AO32" i="19"/>
  <c r="AO36" i="19"/>
  <c r="AJ6" i="19"/>
  <c r="AK14" i="19"/>
  <c r="AJ15" i="19"/>
  <c r="AK18" i="19"/>
  <c r="AJ19" i="19"/>
  <c r="AK22" i="19"/>
  <c r="AJ23" i="19"/>
  <c r="AK26" i="19"/>
  <c r="AJ27" i="19"/>
  <c r="AK30" i="19"/>
  <c r="AJ31" i="19"/>
  <c r="AK34" i="19"/>
  <c r="AJ35" i="19"/>
  <c r="AJ15" i="30"/>
  <c r="AM23" i="30"/>
  <c r="AJ17" i="30"/>
  <c r="AL11" i="30"/>
  <c r="AN12" i="30"/>
  <c r="AN11" i="30"/>
  <c r="AM21" i="30"/>
  <c r="AJ23" i="30"/>
  <c r="AJ9" i="30"/>
  <c r="AL10" i="30"/>
  <c r="AJ11" i="30"/>
  <c r="AM19" i="30"/>
  <c r="AN29" i="30"/>
  <c r="AN27" i="30"/>
  <c r="AM31" i="30"/>
  <c r="AJ35" i="30"/>
  <c r="AL9" i="30"/>
  <c r="AL7" i="30"/>
  <c r="AK15" i="30"/>
  <c r="AJ19" i="30"/>
  <c r="AN23" i="30"/>
  <c r="AM27" i="30"/>
  <c r="AJ31" i="30"/>
  <c r="AL34" i="30"/>
  <c r="AL13" i="30"/>
  <c r="AM33" i="30"/>
  <c r="AL19" i="30"/>
  <c r="AL23" i="30"/>
  <c r="AL27" i="30"/>
  <c r="AL31" i="30"/>
  <c r="AL35" i="30"/>
  <c r="AM25" i="30"/>
  <c r="AM29" i="30"/>
  <c r="AJ7" i="30"/>
  <c r="AN21" i="30"/>
  <c r="AL15" i="30"/>
  <c r="AL17" i="30"/>
  <c r="AO18" i="30"/>
  <c r="AO20" i="30"/>
  <c r="AL21" i="30"/>
  <c r="AO22" i="30"/>
  <c r="AO24" i="30"/>
  <c r="AL25" i="30"/>
  <c r="AO26" i="30"/>
  <c r="AO28" i="30"/>
  <c r="AL29" i="30"/>
  <c r="AO30" i="30"/>
  <c r="AO32" i="30"/>
  <c r="AL33" i="30"/>
  <c r="AO34" i="30"/>
  <c r="AO36" i="30"/>
  <c r="AH37" i="30"/>
  <c r="AJ6" i="30"/>
  <c r="AK12" i="30"/>
  <c r="AO19" i="30"/>
  <c r="AM13" i="30"/>
  <c r="AM20" i="30"/>
  <c r="AN26" i="30"/>
  <c r="AJ26" i="30"/>
  <c r="AK6" i="30"/>
  <c r="AI37" i="30"/>
  <c r="AK7" i="30"/>
  <c r="AJ8" i="30"/>
  <c r="AN13" i="30"/>
  <c r="AO14" i="30"/>
  <c r="AK14" i="30"/>
  <c r="AO21" i="30"/>
  <c r="N37" i="30"/>
  <c r="AL6" i="30"/>
  <c r="AK8" i="30"/>
  <c r="AK9" i="30"/>
  <c r="AJ10" i="30"/>
  <c r="AO13" i="30"/>
  <c r="AL14" i="30"/>
  <c r="AN15" i="30"/>
  <c r="AO16" i="30"/>
  <c r="AK16" i="30"/>
  <c r="AO23" i="30"/>
  <c r="AM17" i="30"/>
  <c r="AK17" i="30"/>
  <c r="AM24" i="30"/>
  <c r="AN17" i="30"/>
  <c r="AL18" i="30"/>
  <c r="AN20" i="30"/>
  <c r="AJ20" i="30"/>
  <c r="AL22" i="30"/>
  <c r="AN24" i="30"/>
  <c r="AJ24" i="30"/>
  <c r="AL26" i="30"/>
  <c r="AN28" i="30"/>
  <c r="AJ28" i="30"/>
  <c r="AN32" i="30"/>
  <c r="AJ32" i="30"/>
  <c r="AN33" i="30"/>
  <c r="AN36" i="30"/>
  <c r="AJ36" i="30"/>
  <c r="AK13" i="30"/>
  <c r="AN14" i="30"/>
  <c r="AJ14" i="30"/>
  <c r="AN18" i="30"/>
  <c r="AJ18" i="30"/>
  <c r="AN22" i="30"/>
  <c r="AJ22" i="30"/>
  <c r="AN30" i="30"/>
  <c r="AJ30" i="30"/>
  <c r="AN34" i="30"/>
  <c r="AJ34" i="30"/>
  <c r="AL12" i="30"/>
  <c r="AM15" i="30"/>
  <c r="AM22" i="30"/>
  <c r="AN16" i="30"/>
  <c r="AJ16" i="30"/>
  <c r="E37" i="30"/>
  <c r="AL8" i="30"/>
  <c r="AK10" i="30"/>
  <c r="AO17" i="30"/>
  <c r="AM18" i="30"/>
  <c r="AK11" i="30"/>
  <c r="AJ12" i="30"/>
  <c r="AJ13" i="30"/>
  <c r="AM14" i="30"/>
  <c r="AO15" i="30"/>
  <c r="AL16" i="30"/>
  <c r="G37" i="30"/>
  <c r="P37" i="30"/>
  <c r="AK19" i="30"/>
  <c r="AK23" i="30"/>
  <c r="AO25" i="30"/>
  <c r="AK27" i="30"/>
  <c r="AM28" i="30"/>
  <c r="AO29" i="30"/>
  <c r="AK31" i="30"/>
  <c r="AM32" i="30"/>
  <c r="AO33" i="30"/>
  <c r="AK35" i="30"/>
  <c r="AO35" i="30"/>
  <c r="AM36" i="30"/>
  <c r="AK21" i="30"/>
  <c r="AK25" i="30"/>
  <c r="AM26" i="30"/>
  <c r="AO27" i="30"/>
  <c r="AK29" i="30"/>
  <c r="AM30" i="30"/>
  <c r="AO31" i="30"/>
  <c r="AK33" i="30"/>
  <c r="AM34" i="30"/>
  <c r="AK18" i="30"/>
  <c r="AK20" i="30"/>
  <c r="AK22" i="30"/>
  <c r="AK24" i="30"/>
  <c r="AK26" i="30"/>
  <c r="AK28" i="30"/>
  <c r="AK30" i="30"/>
  <c r="AK32" i="30"/>
  <c r="AK34" i="30"/>
  <c r="AK36" i="30"/>
  <c r="F37" i="30"/>
  <c r="O37" i="30"/>
  <c r="AK10" i="7"/>
  <c r="AL13" i="7"/>
  <c r="AK14" i="7"/>
  <c r="AL21" i="7"/>
  <c r="AK22" i="7"/>
  <c r="AL25" i="7"/>
  <c r="AK26" i="7"/>
  <c r="AL29" i="7"/>
  <c r="AK30" i="7"/>
  <c r="AL33" i="7"/>
  <c r="AH37" i="7"/>
  <c r="AN37" i="7" s="1"/>
  <c r="AL6" i="7"/>
  <c r="AK7" i="7"/>
  <c r="AL10" i="7"/>
  <c r="AK11" i="7"/>
  <c r="AM17" i="7"/>
  <c r="AL18" i="7"/>
  <c r="AK19" i="7"/>
  <c r="AN28" i="7"/>
  <c r="AM29" i="7"/>
  <c r="AL34" i="7"/>
  <c r="AK35" i="7"/>
  <c r="AO35" i="7"/>
  <c r="AK8" i="7"/>
  <c r="AJ9" i="7"/>
  <c r="AK12" i="7"/>
  <c r="AJ13" i="7"/>
  <c r="AN13" i="7"/>
  <c r="AM14" i="7"/>
  <c r="AK16" i="7"/>
  <c r="AO16" i="7"/>
  <c r="AJ17" i="7"/>
  <c r="AN17" i="7"/>
  <c r="AM18" i="7"/>
  <c r="AK20" i="7"/>
  <c r="AO20" i="7"/>
  <c r="AJ21" i="7"/>
  <c r="AK24" i="7"/>
  <c r="AO24" i="7"/>
  <c r="AJ25" i="7"/>
  <c r="AN25" i="7"/>
  <c r="AM26" i="7"/>
  <c r="AK28" i="7"/>
  <c r="AO28" i="7"/>
  <c r="AJ29" i="7"/>
  <c r="AN29" i="7"/>
  <c r="AK32" i="7"/>
  <c r="AO32" i="7"/>
  <c r="AJ33" i="7"/>
  <c r="AM34" i="7"/>
  <c r="AK36" i="7"/>
  <c r="AO36" i="7"/>
  <c r="AK6" i="7"/>
  <c r="AL9" i="7"/>
  <c r="AL17" i="7"/>
  <c r="AK18" i="7"/>
  <c r="AL14" i="7"/>
  <c r="AK15" i="7"/>
  <c r="AO15" i="7"/>
  <c r="AO19" i="7"/>
  <c r="AL22" i="7"/>
  <c r="AK23" i="7"/>
  <c r="AO23" i="7"/>
  <c r="AL26" i="7"/>
  <c r="AK27" i="7"/>
  <c r="AO27" i="7"/>
  <c r="AL30" i="7"/>
  <c r="AK31" i="7"/>
  <c r="AO31" i="7"/>
  <c r="AI37" i="7"/>
  <c r="AO37" i="7" s="1"/>
  <c r="AJ6" i="7"/>
  <c r="AK9" i="7"/>
  <c r="AJ10" i="7"/>
  <c r="AK13" i="7"/>
  <c r="AJ14" i="7"/>
  <c r="AK17" i="7"/>
  <c r="AJ18" i="7"/>
  <c r="AK21" i="7"/>
  <c r="AJ22" i="7"/>
  <c r="AK25" i="7"/>
  <c r="AJ26" i="7"/>
  <c r="AK29" i="7"/>
  <c r="AJ30" i="7"/>
  <c r="AK33" i="7"/>
  <c r="AJ34" i="7"/>
  <c r="AL9" i="16"/>
  <c r="AL13" i="16"/>
  <c r="AL33" i="16"/>
  <c r="AH37" i="16"/>
  <c r="AN37" i="16" s="1"/>
  <c r="AK7" i="16"/>
  <c r="AL10" i="16"/>
  <c r="AO15" i="16"/>
  <c r="AN16" i="16"/>
  <c r="AM17" i="16"/>
  <c r="AL18" i="16"/>
  <c r="AK19" i="16"/>
  <c r="AM21" i="16"/>
  <c r="AL22" i="16"/>
  <c r="AK23" i="16"/>
  <c r="AL26" i="16"/>
  <c r="AK27" i="16"/>
  <c r="AO27" i="16"/>
  <c r="AN28" i="16"/>
  <c r="AM29" i="16"/>
  <c r="AL30" i="16"/>
  <c r="AK31" i="16"/>
  <c r="AM33" i="16"/>
  <c r="AL34" i="16"/>
  <c r="AK35" i="16"/>
  <c r="AO35" i="16"/>
  <c r="AK8" i="16"/>
  <c r="AJ9" i="16"/>
  <c r="AK12" i="16"/>
  <c r="AJ13" i="16"/>
  <c r="AN13" i="16"/>
  <c r="AM14" i="16"/>
  <c r="AK16" i="16"/>
  <c r="AO16" i="16"/>
  <c r="AJ17" i="16"/>
  <c r="AN17" i="16"/>
  <c r="AM18" i="16"/>
  <c r="AK20" i="16"/>
  <c r="AO20" i="16"/>
  <c r="AJ21" i="16"/>
  <c r="AN21" i="16"/>
  <c r="AM22" i="16"/>
  <c r="AK24" i="16"/>
  <c r="AO24" i="16"/>
  <c r="AJ25" i="16"/>
  <c r="AN25" i="16"/>
  <c r="AM26" i="16"/>
  <c r="AK28" i="16"/>
  <c r="AO28" i="16"/>
  <c r="AJ29" i="16"/>
  <c r="AN29" i="16"/>
  <c r="AM30" i="16"/>
  <c r="AK32" i="16"/>
  <c r="AO32" i="16"/>
  <c r="AJ33" i="16"/>
  <c r="AM34" i="16"/>
  <c r="AK36" i="16"/>
  <c r="AO36" i="16"/>
  <c r="AK6" i="16"/>
  <c r="AL17" i="16"/>
  <c r="AK18" i="16"/>
  <c r="AL25" i="16"/>
  <c r="AL29" i="16"/>
  <c r="AL6" i="16"/>
  <c r="AK11" i="16"/>
  <c r="AL14" i="16"/>
  <c r="AK15" i="16"/>
  <c r="AO19" i="16"/>
  <c r="AO23" i="16"/>
  <c r="AO31" i="16"/>
  <c r="AI37" i="16"/>
  <c r="AO37" i="16" s="1"/>
  <c r="AJ6" i="16"/>
  <c r="AK9" i="16"/>
  <c r="AJ10" i="16"/>
  <c r="AK13" i="16"/>
  <c r="AJ14" i="16"/>
  <c r="AK17" i="16"/>
  <c r="AJ18" i="16"/>
  <c r="AK21" i="16"/>
  <c r="AJ22" i="16"/>
  <c r="AK25" i="16"/>
  <c r="AJ26" i="16"/>
  <c r="AK29" i="16"/>
  <c r="AJ30" i="16"/>
  <c r="AK33" i="16"/>
  <c r="AJ34" i="16"/>
  <c r="AM13" i="17"/>
  <c r="AL14" i="17"/>
  <c r="AK15" i="17"/>
  <c r="AL26" i="17"/>
  <c r="AK27" i="17"/>
  <c r="AL34" i="17"/>
  <c r="AK35" i="17"/>
  <c r="AL8" i="17"/>
  <c r="AL12" i="17"/>
  <c r="AN13" i="17"/>
  <c r="AL15" i="17"/>
  <c r="AK16" i="17"/>
  <c r="AL19" i="17"/>
  <c r="AK20" i="17"/>
  <c r="AM22" i="17"/>
  <c r="AO24" i="17"/>
  <c r="AN25" i="17"/>
  <c r="AK28" i="17"/>
  <c r="AO28" i="17"/>
  <c r="AN29" i="17"/>
  <c r="AM30" i="17"/>
  <c r="AK32" i="17"/>
  <c r="AO32" i="17"/>
  <c r="AL35" i="17"/>
  <c r="AK36" i="17"/>
  <c r="AK7" i="17"/>
  <c r="AK9" i="17"/>
  <c r="AK11" i="17"/>
  <c r="AK13" i="17"/>
  <c r="AO13" i="17"/>
  <c r="AJ14" i="17"/>
  <c r="AN14" i="17"/>
  <c r="AK17" i="17"/>
  <c r="AO17" i="17"/>
  <c r="AJ18" i="17"/>
  <c r="AN18" i="17"/>
  <c r="AM19" i="17"/>
  <c r="AK21" i="17"/>
  <c r="AO21" i="17"/>
  <c r="AJ22" i="17"/>
  <c r="AN22" i="17"/>
  <c r="AM23" i="17"/>
  <c r="AK25" i="17"/>
  <c r="AO25" i="17"/>
  <c r="AJ26" i="17"/>
  <c r="AN26" i="17"/>
  <c r="AM27" i="17"/>
  <c r="AK29" i="17"/>
  <c r="AO29" i="17"/>
  <c r="AJ30" i="17"/>
  <c r="AN30" i="17"/>
  <c r="AM31" i="17"/>
  <c r="AK33" i="17"/>
  <c r="AO33" i="17"/>
  <c r="AJ34" i="17"/>
  <c r="AK10" i="17"/>
  <c r="AK19" i="17"/>
  <c r="AI37" i="17"/>
  <c r="AL10" i="17"/>
  <c r="AO16" i="17"/>
  <c r="AN17" i="17"/>
  <c r="AO20" i="17"/>
  <c r="AL23" i="17"/>
  <c r="AK24" i="17"/>
  <c r="AL27" i="17"/>
  <c r="AL31" i="17"/>
  <c r="AO36" i="17"/>
  <c r="AJ6" i="17"/>
  <c r="AK14" i="17"/>
  <c r="AJ15" i="17"/>
  <c r="AK18" i="17"/>
  <c r="AJ19" i="17"/>
  <c r="AK22" i="17"/>
  <c r="AJ23" i="17"/>
  <c r="AK26" i="17"/>
  <c r="AJ27" i="17"/>
  <c r="AK30" i="17"/>
  <c r="AJ31" i="17"/>
  <c r="AK34" i="17"/>
  <c r="AJ35" i="17"/>
  <c r="AC16" i="29"/>
  <c r="AC20" i="29"/>
  <c r="AB10" i="29"/>
  <c r="AB13" i="29"/>
  <c r="AB6" i="29"/>
  <c r="AC19" i="29"/>
  <c r="AD10" i="29"/>
  <c r="AD6" i="29"/>
  <c r="AC24" i="29"/>
  <c r="AC28" i="29"/>
  <c r="AC31" i="29"/>
  <c r="AC32" i="29"/>
  <c r="AC35" i="29"/>
  <c r="AC36" i="29"/>
  <c r="AD15" i="29"/>
  <c r="AB17" i="29"/>
  <c r="AB18" i="29"/>
  <c r="AD23" i="29"/>
  <c r="AB25" i="29"/>
  <c r="AB26" i="29"/>
  <c r="AB29" i="29"/>
  <c r="AB30" i="29"/>
  <c r="AB33" i="29"/>
  <c r="AB9" i="29"/>
  <c r="AA37" i="29"/>
  <c r="AC15" i="29"/>
  <c r="AC23" i="29"/>
  <c r="AC27" i="29"/>
  <c r="AD13" i="29"/>
  <c r="AB14" i="29"/>
  <c r="AB21" i="29"/>
  <c r="AB22" i="29"/>
  <c r="AD27" i="29"/>
  <c r="AB34" i="29"/>
  <c r="AD25" i="29"/>
  <c r="AD29" i="29"/>
  <c r="AD33" i="29"/>
  <c r="AB7" i="29"/>
  <c r="AD14" i="29"/>
  <c r="AB19" i="29"/>
  <c r="AD22" i="29"/>
  <c r="AD26" i="29"/>
  <c r="AB31" i="29"/>
  <c r="AB35" i="29"/>
  <c r="AB8" i="29"/>
  <c r="AB12" i="29"/>
  <c r="AC13" i="29"/>
  <c r="AB16" i="29"/>
  <c r="AC17" i="29"/>
  <c r="AD19" i="29"/>
  <c r="AB20" i="29"/>
  <c r="AC21" i="29"/>
  <c r="AB24" i="29"/>
  <c r="AC25" i="29"/>
  <c r="AB28" i="29"/>
  <c r="AC29" i="29"/>
  <c r="AD31" i="29"/>
  <c r="AB32" i="29"/>
  <c r="AC33" i="29"/>
  <c r="AD35" i="29"/>
  <c r="AB36" i="29"/>
  <c r="AD17" i="29"/>
  <c r="AD21" i="29"/>
  <c r="AB11" i="29"/>
  <c r="AB15" i="29"/>
  <c r="AD18" i="29"/>
  <c r="AB23" i="29"/>
  <c r="AB27" i="29"/>
  <c r="AD30" i="29"/>
  <c r="AD34" i="29"/>
  <c r="AC14" i="29"/>
  <c r="AD16" i="29"/>
  <c r="AC18" i="29"/>
  <c r="AD20" i="29"/>
  <c r="AC22" i="29"/>
  <c r="AD24" i="29"/>
  <c r="AC26" i="29"/>
  <c r="AD28" i="29"/>
  <c r="AC30" i="29"/>
  <c r="AD32" i="29"/>
  <c r="AC34" i="29"/>
  <c r="AD36" i="29"/>
  <c r="D37" i="29"/>
  <c r="AL37" i="18"/>
  <c r="AJ9" i="18"/>
  <c r="AJ13" i="18"/>
  <c r="AL14" i="18"/>
  <c r="AJ17" i="18"/>
  <c r="AL18" i="18"/>
  <c r="AJ21" i="18"/>
  <c r="AL22" i="18"/>
  <c r="AJ25" i="18"/>
  <c r="AL26" i="18"/>
  <c r="AN29" i="18"/>
  <c r="AJ33" i="18"/>
  <c r="AN33" i="18"/>
  <c r="AL34" i="18"/>
  <c r="AL6" i="18"/>
  <c r="AJ8" i="18"/>
  <c r="AL10" i="18"/>
  <c r="AJ12" i="18"/>
  <c r="AO13" i="18"/>
  <c r="AK15" i="18"/>
  <c r="AO15" i="18"/>
  <c r="AM16" i="18"/>
  <c r="AK19" i="18"/>
  <c r="AO19" i="18"/>
  <c r="AM20" i="18"/>
  <c r="AK23" i="18"/>
  <c r="AO23" i="18"/>
  <c r="AM24" i="18"/>
  <c r="AK27" i="18"/>
  <c r="AO27" i="18"/>
  <c r="AM28" i="18"/>
  <c r="AK29" i="18"/>
  <c r="AK31" i="18"/>
  <c r="AO31" i="18"/>
  <c r="AM32" i="18"/>
  <c r="AK35" i="18"/>
  <c r="AO35" i="18"/>
  <c r="AM36" i="18"/>
  <c r="AN13" i="18"/>
  <c r="AN21" i="18"/>
  <c r="AN25" i="18"/>
  <c r="AL30" i="18"/>
  <c r="AL9" i="18"/>
  <c r="AL13" i="18"/>
  <c r="AJ14" i="18"/>
  <c r="AL17" i="18"/>
  <c r="AJ18" i="18"/>
  <c r="AL21" i="18"/>
  <c r="AJ22" i="18"/>
  <c r="AL25" i="18"/>
  <c r="AJ26" i="18"/>
  <c r="AL29" i="18"/>
  <c r="AJ30" i="18"/>
  <c r="AJ34" i="18"/>
  <c r="AK37" i="18"/>
  <c r="AB13" i="9"/>
  <c r="AB21" i="9"/>
  <c r="AB25" i="9"/>
  <c r="AB29" i="9"/>
  <c r="AB33" i="9"/>
  <c r="AC13" i="9"/>
  <c r="AD16" i="9"/>
  <c r="AC17" i="9"/>
  <c r="AD20" i="9"/>
  <c r="AC21" i="9"/>
  <c r="AD24" i="9"/>
  <c r="AC25" i="9"/>
  <c r="AD28" i="9"/>
  <c r="AC29" i="9"/>
  <c r="AD32" i="9"/>
  <c r="AC33" i="9"/>
  <c r="AD36" i="9"/>
  <c r="AB9" i="9"/>
  <c r="AB17" i="9"/>
  <c r="AB9" i="13"/>
  <c r="AB21" i="13"/>
  <c r="AB29" i="13"/>
  <c r="AB33" i="13"/>
  <c r="AB37" i="13"/>
  <c r="AC13" i="13"/>
  <c r="AD16" i="13"/>
  <c r="AC17" i="13"/>
  <c r="AD20" i="13"/>
  <c r="AC21" i="13"/>
  <c r="AD24" i="13"/>
  <c r="AC25" i="13"/>
  <c r="AD28" i="13"/>
  <c r="AC29" i="13"/>
  <c r="AD32" i="13"/>
  <c r="AC33" i="13"/>
  <c r="AD36" i="13"/>
  <c r="AB13" i="13"/>
  <c r="AB17" i="13"/>
  <c r="AB25" i="13"/>
  <c r="AB7" i="14"/>
  <c r="AD17" i="14"/>
  <c r="AB19" i="14"/>
  <c r="AB27" i="14"/>
  <c r="AB35" i="14"/>
  <c r="AB6" i="14"/>
  <c r="AD18" i="14"/>
  <c r="AD22" i="14"/>
  <c r="AC23" i="14"/>
  <c r="AD26" i="14"/>
  <c r="AC27" i="14"/>
  <c r="AD30" i="14"/>
  <c r="AC31" i="14"/>
  <c r="AD34" i="14"/>
  <c r="AC35" i="14"/>
  <c r="AB15" i="14"/>
  <c r="AB23" i="14"/>
  <c r="AB31" i="14"/>
  <c r="AB7" i="15"/>
  <c r="AB11" i="15"/>
  <c r="AD13" i="15"/>
  <c r="AB15" i="15"/>
  <c r="AC16" i="15"/>
  <c r="AD17" i="15"/>
  <c r="AB19" i="15"/>
  <c r="AC20" i="15"/>
  <c r="AD21" i="15"/>
  <c r="AB23" i="15"/>
  <c r="AC24" i="15"/>
  <c r="AD25" i="15"/>
  <c r="AB27" i="15"/>
  <c r="AC28" i="15"/>
  <c r="AD29" i="15"/>
  <c r="AB8" i="15"/>
  <c r="AB12" i="15"/>
  <c r="AN10" i="28"/>
  <c r="AL9" i="28"/>
  <c r="AO9" i="28"/>
  <c r="AJ14" i="28"/>
  <c r="AJ8" i="28"/>
  <c r="AK17" i="28"/>
  <c r="AM24" i="28"/>
  <c r="AO31" i="28"/>
  <c r="AM31" i="28"/>
  <c r="AJ32" i="28"/>
  <c r="E37" i="28"/>
  <c r="N37" i="28"/>
  <c r="AM25" i="28"/>
  <c r="AM20" i="28"/>
  <c r="AO23" i="28"/>
  <c r="AM28" i="28"/>
  <c r="AJ12" i="28"/>
  <c r="AK13" i="28"/>
  <c r="AK21" i="28"/>
  <c r="AJ24" i="28"/>
  <c r="AK25" i="28"/>
  <c r="AM27" i="28"/>
  <c r="AJ28" i="28"/>
  <c r="AK33" i="28"/>
  <c r="AM36" i="28"/>
  <c r="AM32" i="28"/>
  <c r="AO15" i="28"/>
  <c r="AN21" i="28"/>
  <c r="AJ6" i="28"/>
  <c r="AL11" i="28"/>
  <c r="AO19" i="28"/>
  <c r="AN23" i="28"/>
  <c r="AN27" i="28"/>
  <c r="AO13" i="28"/>
  <c r="AL7" i="28"/>
  <c r="AK9" i="28"/>
  <c r="AK11" i="28"/>
  <c r="AM13" i="28"/>
  <c r="AM15" i="28"/>
  <c r="AM17" i="28"/>
  <c r="AM19" i="28"/>
  <c r="AN29" i="28"/>
  <c r="AN31" i="28"/>
  <c r="AM33" i="28"/>
  <c r="AM35" i="28"/>
  <c r="AH37" i="28"/>
  <c r="AN13" i="28"/>
  <c r="AN15" i="28"/>
  <c r="AN17" i="28"/>
  <c r="AN19" i="28"/>
  <c r="AM21" i="28"/>
  <c r="AM23" i="28"/>
  <c r="AN33" i="28"/>
  <c r="AN35" i="28"/>
  <c r="P37" i="28"/>
  <c r="O37" i="28"/>
  <c r="AL8" i="28"/>
  <c r="AK8" i="28"/>
  <c r="AL18" i="28"/>
  <c r="AO18" i="28"/>
  <c r="AK18" i="28"/>
  <c r="AL22" i="28"/>
  <c r="AO22" i="28"/>
  <c r="AK22" i="28"/>
  <c r="AL26" i="28"/>
  <c r="AO26" i="28"/>
  <c r="AK26" i="28"/>
  <c r="AL34" i="28"/>
  <c r="AO34" i="28"/>
  <c r="AK34" i="28"/>
  <c r="AJ9" i="28"/>
  <c r="AN16" i="28"/>
  <c r="AL10" i="28"/>
  <c r="AK10" i="28"/>
  <c r="AL12" i="28"/>
  <c r="AK12" i="28"/>
  <c r="AO17" i="28"/>
  <c r="AO25" i="28"/>
  <c r="AO29" i="28"/>
  <c r="AO33" i="28"/>
  <c r="AJ7" i="28"/>
  <c r="AN14" i="28"/>
  <c r="AL14" i="28"/>
  <c r="AO14" i="28"/>
  <c r="AK14" i="28"/>
  <c r="AM16" i="28"/>
  <c r="AL30" i="28"/>
  <c r="AO30" i="28"/>
  <c r="AK30" i="28"/>
  <c r="AL6" i="28"/>
  <c r="AK6" i="28"/>
  <c r="AK7" i="28"/>
  <c r="AJ11" i="28"/>
  <c r="AN18" i="28"/>
  <c r="AM14" i="28"/>
  <c r="AK15" i="28"/>
  <c r="AL16" i="28"/>
  <c r="AO16" i="28"/>
  <c r="AK16" i="28"/>
  <c r="AM18" i="28"/>
  <c r="AK19" i="28"/>
  <c r="AL20" i="28"/>
  <c r="AO20" i="28"/>
  <c r="AK20" i="28"/>
  <c r="AM22" i="28"/>
  <c r="AK23" i="28"/>
  <c r="AL24" i="28"/>
  <c r="AO24" i="28"/>
  <c r="AK24" i="28"/>
  <c r="AM26" i="28"/>
  <c r="AK27" i="28"/>
  <c r="AL28" i="28"/>
  <c r="AO28" i="28"/>
  <c r="AK28" i="28"/>
  <c r="AM30" i="28"/>
  <c r="AK31" i="28"/>
  <c r="AL32" i="28"/>
  <c r="AO32" i="28"/>
  <c r="AK32" i="28"/>
  <c r="AM34" i="28"/>
  <c r="AK35" i="28"/>
  <c r="AL36" i="28"/>
  <c r="AO36" i="28"/>
  <c r="AK36" i="28"/>
  <c r="G37" i="28"/>
  <c r="AI37" i="28"/>
  <c r="F37" i="28"/>
  <c r="AL15" i="28"/>
  <c r="AL17" i="28"/>
  <c r="AL21" i="28"/>
  <c r="AN22" i="28"/>
  <c r="AL27" i="28"/>
  <c r="AN28" i="28"/>
  <c r="AN30" i="28"/>
  <c r="AL33" i="28"/>
  <c r="AN34" i="28"/>
  <c r="AL13" i="28"/>
  <c r="AL19" i="28"/>
  <c r="AN20" i="28"/>
  <c r="AL23" i="28"/>
  <c r="AN24" i="28"/>
  <c r="AL25" i="28"/>
  <c r="AN26" i="28"/>
  <c r="AL29" i="28"/>
  <c r="AL31" i="28"/>
  <c r="AN32" i="28"/>
  <c r="AL35" i="28"/>
  <c r="AN36" i="28"/>
  <c r="AJ13" i="28"/>
  <c r="AJ15" i="28"/>
  <c r="AJ17" i="28"/>
  <c r="AJ19" i="28"/>
  <c r="AJ21" i="28"/>
  <c r="AJ23" i="28"/>
  <c r="AJ25" i="28"/>
  <c r="AJ27" i="28"/>
  <c r="AJ29" i="28"/>
  <c r="AJ31" i="28"/>
  <c r="AJ33" i="28"/>
  <c r="AJ35" i="28"/>
  <c r="AJ34" i="5"/>
  <c r="AN34" i="5"/>
  <c r="AO35" i="5"/>
  <c r="AL8" i="5"/>
  <c r="AL12" i="5"/>
  <c r="AK13" i="5"/>
  <c r="AL20" i="5"/>
  <c r="AL24" i="5"/>
  <c r="AK25" i="5"/>
  <c r="AL28" i="5"/>
  <c r="AK10" i="5"/>
  <c r="AL13" i="5"/>
  <c r="AK14" i="5"/>
  <c r="AO14" i="5"/>
  <c r="AN15" i="5"/>
  <c r="AM16" i="5"/>
  <c r="AL17" i="5"/>
  <c r="AK18" i="5"/>
  <c r="AO18" i="5"/>
  <c r="AN19" i="5"/>
  <c r="AM20" i="5"/>
  <c r="AL21" i="5"/>
  <c r="AK22" i="5"/>
  <c r="AM24" i="5"/>
  <c r="AL25" i="5"/>
  <c r="AK26" i="5"/>
  <c r="AO26" i="5"/>
  <c r="AM28" i="5"/>
  <c r="AL29" i="5"/>
  <c r="AK30" i="5"/>
  <c r="AM32" i="5"/>
  <c r="AL33" i="5"/>
  <c r="AK7" i="5"/>
  <c r="AJ8" i="5"/>
  <c r="AK11" i="5"/>
  <c r="AJ12" i="5"/>
  <c r="AK15" i="5"/>
  <c r="AO15" i="5"/>
  <c r="AJ16" i="5"/>
  <c r="AN16" i="5"/>
  <c r="AM17" i="5"/>
  <c r="AK19" i="5"/>
  <c r="AO19" i="5"/>
  <c r="AJ20" i="5"/>
  <c r="AN20" i="5"/>
  <c r="AM21" i="5"/>
  <c r="AK23" i="5"/>
  <c r="AO23" i="5"/>
  <c r="AJ24" i="5"/>
  <c r="AN24" i="5"/>
  <c r="AK27" i="5"/>
  <c r="AO27" i="5"/>
  <c r="AJ28" i="5"/>
  <c r="AN28" i="5"/>
  <c r="AM29" i="5"/>
  <c r="AK31" i="5"/>
  <c r="AO31" i="5"/>
  <c r="AJ32" i="5"/>
  <c r="AN32" i="5"/>
  <c r="AM33" i="5"/>
  <c r="AO34" i="5"/>
  <c r="AL16" i="5"/>
  <c r="AK29" i="5"/>
  <c r="AK6" i="5"/>
  <c r="AL9" i="5"/>
  <c r="AO22" i="5"/>
  <c r="AO30" i="5"/>
  <c r="AN36" i="5"/>
  <c r="AK8" i="5"/>
  <c r="AJ9" i="5"/>
  <c r="AK12" i="5"/>
  <c r="AJ13" i="5"/>
  <c r="AK16" i="5"/>
  <c r="AJ17" i="5"/>
  <c r="AK20" i="5"/>
  <c r="AJ21" i="5"/>
  <c r="AK24" i="5"/>
  <c r="AJ25" i="5"/>
  <c r="AK28" i="5"/>
  <c r="AJ29" i="5"/>
  <c r="AK32" i="5"/>
  <c r="AJ33" i="5"/>
  <c r="AL9" i="10"/>
  <c r="AK10" i="10"/>
  <c r="AL17" i="10"/>
  <c r="AK18" i="10"/>
  <c r="AL21" i="10"/>
  <c r="AL25" i="10"/>
  <c r="AK26" i="10"/>
  <c r="AK30" i="10"/>
  <c r="AL37" i="10"/>
  <c r="AL6" i="10"/>
  <c r="AK7" i="10"/>
  <c r="AK11" i="10"/>
  <c r="AO15" i="10"/>
  <c r="AN16" i="10"/>
  <c r="AM17" i="10"/>
  <c r="AL18" i="10"/>
  <c r="AK19" i="10"/>
  <c r="AO19" i="10"/>
  <c r="AN20" i="10"/>
  <c r="AM21" i="10"/>
  <c r="AL22" i="10"/>
  <c r="AK23" i="10"/>
  <c r="AO23" i="10"/>
  <c r="AN24" i="10"/>
  <c r="AM25" i="10"/>
  <c r="AL26" i="10"/>
  <c r="AK27" i="10"/>
  <c r="AN28" i="10"/>
  <c r="AM29" i="10"/>
  <c r="AK35" i="10"/>
  <c r="AO35" i="10"/>
  <c r="AK8" i="10"/>
  <c r="AJ9" i="10"/>
  <c r="AK12" i="10"/>
  <c r="AJ13" i="10"/>
  <c r="AN13" i="10"/>
  <c r="AM14" i="10"/>
  <c r="AK16" i="10"/>
  <c r="AO16" i="10"/>
  <c r="AJ17" i="10"/>
  <c r="AK20" i="10"/>
  <c r="AO20" i="10"/>
  <c r="AJ21" i="10"/>
  <c r="AM22" i="10"/>
  <c r="AK24" i="10"/>
  <c r="AO24" i="10"/>
  <c r="AJ25" i="10"/>
  <c r="AN25" i="10"/>
  <c r="AM26" i="10"/>
  <c r="AK28" i="10"/>
  <c r="AO28" i="10"/>
  <c r="AJ29" i="10"/>
  <c r="AN29" i="10"/>
  <c r="AK32" i="10"/>
  <c r="AO32" i="10"/>
  <c r="AJ33" i="10"/>
  <c r="AN33" i="10"/>
  <c r="AM34" i="10"/>
  <c r="AK36" i="10"/>
  <c r="AO36" i="10"/>
  <c r="AJ37" i="10"/>
  <c r="AK6" i="10"/>
  <c r="AL29" i="10"/>
  <c r="AL10" i="10"/>
  <c r="AL14" i="10"/>
  <c r="AK15" i="10"/>
  <c r="AO27" i="10"/>
  <c r="AL30" i="10"/>
  <c r="AK31" i="10"/>
  <c r="AO31" i="10"/>
  <c r="AL34" i="10"/>
  <c r="AJ6" i="10"/>
  <c r="AK9" i="10"/>
  <c r="AJ10" i="10"/>
  <c r="AK13" i="10"/>
  <c r="AJ14" i="10"/>
  <c r="AK17" i="10"/>
  <c r="AJ18" i="10"/>
  <c r="AK21" i="10"/>
  <c r="AJ22" i="10"/>
  <c r="AK25" i="10"/>
  <c r="AJ26" i="10"/>
  <c r="AK29" i="10"/>
  <c r="AJ30" i="10"/>
  <c r="AK33" i="10"/>
  <c r="AJ34" i="10"/>
  <c r="AK37" i="10"/>
  <c r="AK6" i="11"/>
  <c r="AK10" i="11"/>
  <c r="AL22" i="11"/>
  <c r="AK23" i="11"/>
  <c r="AL26" i="11"/>
  <c r="AK31" i="11"/>
  <c r="AK35" i="11"/>
  <c r="AL8" i="11"/>
  <c r="AL12" i="11"/>
  <c r="AN13" i="11"/>
  <c r="AO16" i="11"/>
  <c r="AN17" i="11"/>
  <c r="AL19" i="11"/>
  <c r="AK20" i="11"/>
  <c r="AL23" i="11"/>
  <c r="AK24" i="11"/>
  <c r="AO24" i="11"/>
  <c r="AM26" i="11"/>
  <c r="AL31" i="11"/>
  <c r="AK32" i="11"/>
  <c r="AO32" i="11"/>
  <c r="AK7" i="11"/>
  <c r="AK9" i="11"/>
  <c r="AK11" i="11"/>
  <c r="AK13" i="11"/>
  <c r="AO13" i="11"/>
  <c r="AJ14" i="11"/>
  <c r="AN14" i="11"/>
  <c r="AM15" i="11"/>
  <c r="AK17" i="11"/>
  <c r="AO17" i="11"/>
  <c r="AJ18" i="11"/>
  <c r="AN18" i="11"/>
  <c r="AM19" i="11"/>
  <c r="AK21" i="11"/>
  <c r="AO21" i="11"/>
  <c r="AJ22" i="11"/>
  <c r="AN22" i="11"/>
  <c r="AM23" i="11"/>
  <c r="AK25" i="11"/>
  <c r="AO25" i="11"/>
  <c r="AJ26" i="11"/>
  <c r="AN26" i="11"/>
  <c r="AM27" i="11"/>
  <c r="AK29" i="11"/>
  <c r="AO29" i="11"/>
  <c r="AJ30" i="11"/>
  <c r="AN30" i="11"/>
  <c r="AK33" i="11"/>
  <c r="AO33" i="11"/>
  <c r="AJ34" i="11"/>
  <c r="AN34" i="11"/>
  <c r="AK37" i="11"/>
  <c r="AL14" i="11"/>
  <c r="AK15" i="11"/>
  <c r="AL18" i="11"/>
  <c r="AK27" i="11"/>
  <c r="AL10" i="11"/>
  <c r="AL15" i="11"/>
  <c r="AK16" i="11"/>
  <c r="AO20" i="11"/>
  <c r="AL27" i="11"/>
  <c r="AK28" i="11"/>
  <c r="AO28" i="11"/>
  <c r="AL35" i="11"/>
  <c r="AK36" i="11"/>
  <c r="AO36" i="11"/>
  <c r="AK14" i="11"/>
  <c r="AJ15" i="11"/>
  <c r="AK18" i="11"/>
  <c r="AJ19" i="11"/>
  <c r="AK22" i="11"/>
  <c r="AJ23" i="11"/>
  <c r="AK26" i="11"/>
  <c r="AJ27" i="11"/>
  <c r="AK30" i="11"/>
  <c r="AJ31" i="11"/>
  <c r="AK34" i="11"/>
  <c r="AJ35" i="11"/>
  <c r="AK16" i="12"/>
  <c r="AM17" i="12"/>
  <c r="AK18" i="12"/>
  <c r="AO20" i="12"/>
  <c r="AK22" i="12"/>
  <c r="AO24" i="12"/>
  <c r="AK26" i="12"/>
  <c r="AO28" i="12"/>
  <c r="AK30" i="12"/>
  <c r="AO32" i="12"/>
  <c r="AK34" i="12"/>
  <c r="AO36" i="12"/>
  <c r="AJ9" i="12"/>
  <c r="AK10" i="12"/>
  <c r="AJ13" i="12"/>
  <c r="AN13" i="12"/>
  <c r="AL14" i="12"/>
  <c r="AJ15" i="12"/>
  <c r="AL16" i="12"/>
  <c r="AJ17" i="12"/>
  <c r="AN17" i="12"/>
  <c r="AL18" i="12"/>
  <c r="AJ19" i="12"/>
  <c r="AL20" i="12"/>
  <c r="AJ21" i="12"/>
  <c r="AL22" i="12"/>
  <c r="AJ23" i="12"/>
  <c r="AL24" i="12"/>
  <c r="AJ25" i="12"/>
  <c r="AL26" i="12"/>
  <c r="AJ27" i="12"/>
  <c r="AL28" i="12"/>
  <c r="AJ29" i="12"/>
  <c r="AJ31" i="12"/>
  <c r="AL32" i="12"/>
  <c r="AJ33" i="12"/>
  <c r="AJ35" i="12"/>
  <c r="AL36" i="12"/>
  <c r="AK14" i="12"/>
  <c r="AM21" i="12"/>
  <c r="AM25" i="12"/>
  <c r="AM29" i="12"/>
  <c r="AM33" i="12"/>
  <c r="AK9" i="12"/>
  <c r="AK13" i="12"/>
  <c r="AK15" i="12"/>
  <c r="AK17" i="12"/>
  <c r="AK19" i="12"/>
  <c r="AK21" i="12"/>
  <c r="AK23" i="12"/>
  <c r="AK25" i="12"/>
  <c r="AK27" i="12"/>
  <c r="AK29" i="12"/>
  <c r="AK31" i="12"/>
  <c r="AK35" i="12"/>
  <c r="AK37" i="12"/>
  <c r="M37" i="27"/>
  <c r="L37" i="27"/>
  <c r="N37" i="27" s="1"/>
  <c r="F37" i="27"/>
  <c r="D37" i="27"/>
  <c r="G37" i="27" s="1"/>
  <c r="C37" i="27"/>
  <c r="E37" i="27" s="1"/>
  <c r="S36" i="27"/>
  <c r="R36" i="27"/>
  <c r="Q36" i="27"/>
  <c r="P36" i="27"/>
  <c r="O36" i="27"/>
  <c r="N36" i="27"/>
  <c r="J36" i="27"/>
  <c r="I36" i="27"/>
  <c r="H36" i="27"/>
  <c r="G36" i="27"/>
  <c r="F36" i="27"/>
  <c r="E36" i="27"/>
  <c r="S35" i="27"/>
  <c r="R35" i="27"/>
  <c r="Q35" i="27"/>
  <c r="P35" i="27"/>
  <c r="O35" i="27"/>
  <c r="N35" i="27"/>
  <c r="J35" i="27"/>
  <c r="I35" i="27"/>
  <c r="H35" i="27"/>
  <c r="G35" i="27"/>
  <c r="F35" i="27"/>
  <c r="E35" i="27"/>
  <c r="S34" i="27"/>
  <c r="R34" i="27"/>
  <c r="Q34" i="27"/>
  <c r="P34" i="27"/>
  <c r="O34" i="27"/>
  <c r="N34" i="27"/>
  <c r="J34" i="27"/>
  <c r="I34" i="27"/>
  <c r="H34" i="27"/>
  <c r="G34" i="27"/>
  <c r="F34" i="27"/>
  <c r="E34" i="27"/>
  <c r="S33" i="27"/>
  <c r="R33" i="27"/>
  <c r="Q33" i="27"/>
  <c r="P33" i="27"/>
  <c r="O33" i="27"/>
  <c r="N33" i="27"/>
  <c r="J33" i="27"/>
  <c r="I33" i="27"/>
  <c r="H33" i="27"/>
  <c r="G33" i="27"/>
  <c r="F33" i="27"/>
  <c r="E33" i="27"/>
  <c r="S32" i="27"/>
  <c r="R32" i="27"/>
  <c r="Q32" i="27"/>
  <c r="P32" i="27"/>
  <c r="O32" i="27"/>
  <c r="N32" i="27"/>
  <c r="J32" i="27"/>
  <c r="I32" i="27"/>
  <c r="H32" i="27"/>
  <c r="G32" i="27"/>
  <c r="F32" i="27"/>
  <c r="E32" i="27"/>
  <c r="S31" i="27"/>
  <c r="R31" i="27"/>
  <c r="Q31" i="27"/>
  <c r="P31" i="27"/>
  <c r="O31" i="27"/>
  <c r="N31" i="27"/>
  <c r="J31" i="27"/>
  <c r="I31" i="27"/>
  <c r="H31" i="27"/>
  <c r="G31" i="27"/>
  <c r="F31" i="27"/>
  <c r="E31" i="27"/>
  <c r="S30" i="27"/>
  <c r="R30" i="27"/>
  <c r="Q30" i="27"/>
  <c r="P30" i="27"/>
  <c r="O30" i="27"/>
  <c r="N30" i="27"/>
  <c r="J30" i="27"/>
  <c r="I30" i="27"/>
  <c r="H30" i="27"/>
  <c r="G30" i="27"/>
  <c r="F30" i="27"/>
  <c r="E30" i="27"/>
  <c r="S29" i="27"/>
  <c r="R29" i="27"/>
  <c r="Q29" i="27"/>
  <c r="P29" i="27"/>
  <c r="O29" i="27"/>
  <c r="N29" i="27"/>
  <c r="J29" i="27"/>
  <c r="I29" i="27"/>
  <c r="H29" i="27"/>
  <c r="G29" i="27"/>
  <c r="F29" i="27"/>
  <c r="E29" i="27"/>
  <c r="S28" i="27"/>
  <c r="R28" i="27"/>
  <c r="Q28" i="27"/>
  <c r="P28" i="27"/>
  <c r="O28" i="27"/>
  <c r="N28" i="27"/>
  <c r="J28" i="27"/>
  <c r="I28" i="27"/>
  <c r="H28" i="27"/>
  <c r="G28" i="27"/>
  <c r="F28" i="27"/>
  <c r="E28" i="27"/>
  <c r="S27" i="27"/>
  <c r="R27" i="27"/>
  <c r="Q27" i="27"/>
  <c r="P27" i="27"/>
  <c r="O27" i="27"/>
  <c r="N27" i="27"/>
  <c r="J27" i="27"/>
  <c r="I27" i="27"/>
  <c r="H27" i="27"/>
  <c r="G27" i="27"/>
  <c r="F27" i="27"/>
  <c r="E27" i="27"/>
  <c r="S26" i="27"/>
  <c r="R26" i="27"/>
  <c r="Q26" i="27"/>
  <c r="P26" i="27"/>
  <c r="O26" i="27"/>
  <c r="N26" i="27"/>
  <c r="J26" i="27"/>
  <c r="I26" i="27"/>
  <c r="H26" i="27"/>
  <c r="G26" i="27"/>
  <c r="F26" i="27"/>
  <c r="E26" i="27"/>
  <c r="S25" i="27"/>
  <c r="R25" i="27"/>
  <c r="Q25" i="27"/>
  <c r="P25" i="27"/>
  <c r="O25" i="27"/>
  <c r="N25" i="27"/>
  <c r="J25" i="27"/>
  <c r="I25" i="27"/>
  <c r="H25" i="27"/>
  <c r="G25" i="27"/>
  <c r="F25" i="27"/>
  <c r="E25" i="27"/>
  <c r="S24" i="27"/>
  <c r="R24" i="27"/>
  <c r="Q24" i="27"/>
  <c r="P24" i="27"/>
  <c r="O24" i="27"/>
  <c r="N24" i="27"/>
  <c r="J24" i="27"/>
  <c r="I24" i="27"/>
  <c r="H24" i="27"/>
  <c r="G24" i="27"/>
  <c r="F24" i="27"/>
  <c r="E24" i="27"/>
  <c r="S23" i="27"/>
  <c r="R23" i="27"/>
  <c r="Q23" i="27"/>
  <c r="P23" i="27"/>
  <c r="O23" i="27"/>
  <c r="N23" i="27"/>
  <c r="J23" i="27"/>
  <c r="I23" i="27"/>
  <c r="H23" i="27"/>
  <c r="G23" i="27"/>
  <c r="F23" i="27"/>
  <c r="E23" i="27"/>
  <c r="S22" i="27"/>
  <c r="R22" i="27"/>
  <c r="Q22" i="27"/>
  <c r="P22" i="27"/>
  <c r="O22" i="27"/>
  <c r="N22" i="27"/>
  <c r="J22" i="27"/>
  <c r="I22" i="27"/>
  <c r="H22" i="27"/>
  <c r="G22" i="27"/>
  <c r="F22" i="27"/>
  <c r="E22" i="27"/>
  <c r="S21" i="27"/>
  <c r="R21" i="27"/>
  <c r="Q21" i="27"/>
  <c r="P21" i="27"/>
  <c r="O21" i="27"/>
  <c r="N21" i="27"/>
  <c r="J21" i="27"/>
  <c r="I21" i="27"/>
  <c r="H21" i="27"/>
  <c r="G21" i="27"/>
  <c r="F21" i="27"/>
  <c r="E21" i="27"/>
  <c r="S20" i="27"/>
  <c r="R20" i="27"/>
  <c r="Q20" i="27"/>
  <c r="P20" i="27"/>
  <c r="O20" i="27"/>
  <c r="N20" i="27"/>
  <c r="J20" i="27"/>
  <c r="I20" i="27"/>
  <c r="H20" i="27"/>
  <c r="G20" i="27"/>
  <c r="F20" i="27"/>
  <c r="E20" i="27"/>
  <c r="S19" i="27"/>
  <c r="R19" i="27"/>
  <c r="Q19" i="27"/>
  <c r="P19" i="27"/>
  <c r="O19" i="27"/>
  <c r="N19" i="27"/>
  <c r="J19" i="27"/>
  <c r="I19" i="27"/>
  <c r="H19" i="27"/>
  <c r="G19" i="27"/>
  <c r="F19" i="27"/>
  <c r="E19" i="27"/>
  <c r="S18" i="27"/>
  <c r="R18" i="27"/>
  <c r="Q18" i="27"/>
  <c r="P18" i="27"/>
  <c r="O18" i="27"/>
  <c r="N18" i="27"/>
  <c r="J18" i="27"/>
  <c r="I18" i="27"/>
  <c r="H18" i="27"/>
  <c r="G18" i="27"/>
  <c r="F18" i="27"/>
  <c r="E18" i="27"/>
  <c r="S17" i="27"/>
  <c r="R17" i="27"/>
  <c r="Q17" i="27"/>
  <c r="P17" i="27"/>
  <c r="O17" i="27"/>
  <c r="N17" i="27"/>
  <c r="J17" i="27"/>
  <c r="I17" i="27"/>
  <c r="H17" i="27"/>
  <c r="G17" i="27"/>
  <c r="F17" i="27"/>
  <c r="E17" i="27"/>
  <c r="S16" i="27"/>
  <c r="R16" i="27"/>
  <c r="Q16" i="27"/>
  <c r="P16" i="27"/>
  <c r="O16" i="27"/>
  <c r="N16" i="27"/>
  <c r="J16" i="27"/>
  <c r="I16" i="27"/>
  <c r="H16" i="27"/>
  <c r="G16" i="27"/>
  <c r="F16" i="27"/>
  <c r="E16" i="27"/>
  <c r="S15" i="27"/>
  <c r="R15" i="27"/>
  <c r="Q15" i="27"/>
  <c r="P15" i="27"/>
  <c r="O15" i="27"/>
  <c r="N15" i="27"/>
  <c r="J15" i="27"/>
  <c r="I15" i="27"/>
  <c r="H15" i="27"/>
  <c r="G15" i="27"/>
  <c r="F15" i="27"/>
  <c r="E15" i="27"/>
  <c r="S14" i="27"/>
  <c r="R14" i="27"/>
  <c r="Q14" i="27"/>
  <c r="P14" i="27"/>
  <c r="O14" i="27"/>
  <c r="N14" i="27"/>
  <c r="J14" i="27"/>
  <c r="I14" i="27"/>
  <c r="H14" i="27"/>
  <c r="G14" i="27"/>
  <c r="F14" i="27"/>
  <c r="E14" i="27"/>
  <c r="S13" i="27"/>
  <c r="R13" i="27"/>
  <c r="Q13" i="27"/>
  <c r="P13" i="27"/>
  <c r="O13" i="27"/>
  <c r="N13" i="27"/>
  <c r="J13" i="27"/>
  <c r="I13" i="27"/>
  <c r="H13" i="27"/>
  <c r="G13" i="27"/>
  <c r="F13" i="27"/>
  <c r="E13" i="27"/>
  <c r="P12" i="27"/>
  <c r="O12" i="27"/>
  <c r="N12" i="27"/>
  <c r="G12" i="27"/>
  <c r="F12" i="27"/>
  <c r="E12" i="27"/>
  <c r="P11" i="27"/>
  <c r="O11" i="27"/>
  <c r="N11" i="27"/>
  <c r="G11" i="27"/>
  <c r="F11" i="27"/>
  <c r="E11" i="27"/>
  <c r="P10" i="27"/>
  <c r="O10" i="27"/>
  <c r="N10" i="27"/>
  <c r="G10" i="27"/>
  <c r="F10" i="27"/>
  <c r="E10" i="27"/>
  <c r="P9" i="27"/>
  <c r="O9" i="27"/>
  <c r="N9" i="27"/>
  <c r="G9" i="27"/>
  <c r="F9" i="27"/>
  <c r="E9" i="27"/>
  <c r="P8" i="27"/>
  <c r="O8" i="27"/>
  <c r="N8" i="27"/>
  <c r="G8" i="27"/>
  <c r="F8" i="27"/>
  <c r="E8" i="27"/>
  <c r="P7" i="27"/>
  <c r="O7" i="27"/>
  <c r="N7" i="27"/>
  <c r="G7" i="27"/>
  <c r="F7" i="27"/>
  <c r="E7" i="27"/>
  <c r="A7" i="27"/>
  <c r="A8" i="27" s="1"/>
  <c r="A9" i="27" s="1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34" i="27" s="1"/>
  <c r="A35" i="27" s="1"/>
  <c r="A36" i="27" s="1"/>
  <c r="P6" i="27"/>
  <c r="O6" i="27"/>
  <c r="N6" i="27"/>
  <c r="G6" i="27"/>
  <c r="F6" i="27"/>
  <c r="E6" i="27"/>
  <c r="M37" i="26"/>
  <c r="L37" i="26"/>
  <c r="N37" i="26" s="1"/>
  <c r="D37" i="26"/>
  <c r="F37" i="26" s="1"/>
  <c r="C37" i="26"/>
  <c r="G37" i="26" s="1"/>
  <c r="S36" i="26"/>
  <c r="R36" i="26"/>
  <c r="Q36" i="26"/>
  <c r="P36" i="26"/>
  <c r="O36" i="26"/>
  <c r="N36" i="26"/>
  <c r="J36" i="26"/>
  <c r="I36" i="26"/>
  <c r="H36" i="26"/>
  <c r="G36" i="26"/>
  <c r="F36" i="26"/>
  <c r="E36" i="26"/>
  <c r="S35" i="26"/>
  <c r="R35" i="26"/>
  <c r="Q35" i="26"/>
  <c r="P35" i="26"/>
  <c r="O35" i="26"/>
  <c r="N35" i="26"/>
  <c r="J35" i="26"/>
  <c r="I35" i="26"/>
  <c r="H35" i="26"/>
  <c r="G35" i="26"/>
  <c r="F35" i="26"/>
  <c r="E35" i="26"/>
  <c r="S34" i="26"/>
  <c r="R34" i="26"/>
  <c r="Q34" i="26"/>
  <c r="P34" i="26"/>
  <c r="O34" i="26"/>
  <c r="N34" i="26"/>
  <c r="J34" i="26"/>
  <c r="I34" i="26"/>
  <c r="H34" i="26"/>
  <c r="G34" i="26"/>
  <c r="F34" i="26"/>
  <c r="E34" i="26"/>
  <c r="S33" i="26"/>
  <c r="R33" i="26"/>
  <c r="Q33" i="26"/>
  <c r="P33" i="26"/>
  <c r="O33" i="26"/>
  <c r="N33" i="26"/>
  <c r="J33" i="26"/>
  <c r="I33" i="26"/>
  <c r="H33" i="26"/>
  <c r="G33" i="26"/>
  <c r="F33" i="26"/>
  <c r="E33" i="26"/>
  <c r="S32" i="26"/>
  <c r="R32" i="26"/>
  <c r="Q32" i="26"/>
  <c r="P32" i="26"/>
  <c r="O32" i="26"/>
  <c r="N32" i="26"/>
  <c r="J32" i="26"/>
  <c r="I32" i="26"/>
  <c r="H32" i="26"/>
  <c r="G32" i="26"/>
  <c r="F32" i="26"/>
  <c r="E32" i="26"/>
  <c r="S31" i="26"/>
  <c r="R31" i="26"/>
  <c r="Q31" i="26"/>
  <c r="P31" i="26"/>
  <c r="O31" i="26"/>
  <c r="N31" i="26"/>
  <c r="J31" i="26"/>
  <c r="I31" i="26"/>
  <c r="H31" i="26"/>
  <c r="G31" i="26"/>
  <c r="F31" i="26"/>
  <c r="E31" i="26"/>
  <c r="S30" i="26"/>
  <c r="R30" i="26"/>
  <c r="Q30" i="26"/>
  <c r="P30" i="26"/>
  <c r="O30" i="26"/>
  <c r="N30" i="26"/>
  <c r="J30" i="26"/>
  <c r="I30" i="26"/>
  <c r="H30" i="26"/>
  <c r="G30" i="26"/>
  <c r="F30" i="26"/>
  <c r="E30" i="26"/>
  <c r="S29" i="26"/>
  <c r="R29" i="26"/>
  <c r="Q29" i="26"/>
  <c r="P29" i="26"/>
  <c r="O29" i="26"/>
  <c r="N29" i="26"/>
  <c r="J29" i="26"/>
  <c r="I29" i="26"/>
  <c r="H29" i="26"/>
  <c r="G29" i="26"/>
  <c r="F29" i="26"/>
  <c r="E29" i="26"/>
  <c r="S28" i="26"/>
  <c r="R28" i="26"/>
  <c r="Q28" i="26"/>
  <c r="P28" i="26"/>
  <c r="O28" i="26"/>
  <c r="N28" i="26"/>
  <c r="J28" i="26"/>
  <c r="I28" i="26"/>
  <c r="H28" i="26"/>
  <c r="G28" i="26"/>
  <c r="F28" i="26"/>
  <c r="E28" i="26"/>
  <c r="S27" i="26"/>
  <c r="R27" i="26"/>
  <c r="Q27" i="26"/>
  <c r="P27" i="26"/>
  <c r="O27" i="26"/>
  <c r="N27" i="26"/>
  <c r="J27" i="26"/>
  <c r="I27" i="26"/>
  <c r="H27" i="26"/>
  <c r="G27" i="26"/>
  <c r="F27" i="26"/>
  <c r="E27" i="26"/>
  <c r="S26" i="26"/>
  <c r="R26" i="26"/>
  <c r="Q26" i="26"/>
  <c r="P26" i="26"/>
  <c r="O26" i="26"/>
  <c r="N26" i="26"/>
  <c r="J26" i="26"/>
  <c r="I26" i="26"/>
  <c r="H26" i="26"/>
  <c r="G26" i="26"/>
  <c r="F26" i="26"/>
  <c r="E26" i="26"/>
  <c r="S25" i="26"/>
  <c r="R25" i="26"/>
  <c r="Q25" i="26"/>
  <c r="P25" i="26"/>
  <c r="O25" i="26"/>
  <c r="N25" i="26"/>
  <c r="J25" i="26"/>
  <c r="I25" i="26"/>
  <c r="H25" i="26"/>
  <c r="G25" i="26"/>
  <c r="F25" i="26"/>
  <c r="E25" i="26"/>
  <c r="S24" i="26"/>
  <c r="R24" i="26"/>
  <c r="Q24" i="26"/>
  <c r="P24" i="26"/>
  <c r="O24" i="26"/>
  <c r="N24" i="26"/>
  <c r="J24" i="26"/>
  <c r="I24" i="26"/>
  <c r="H24" i="26"/>
  <c r="G24" i="26"/>
  <c r="F24" i="26"/>
  <c r="E24" i="26"/>
  <c r="S23" i="26"/>
  <c r="R23" i="26"/>
  <c r="Q23" i="26"/>
  <c r="P23" i="26"/>
  <c r="O23" i="26"/>
  <c r="N23" i="26"/>
  <c r="J23" i="26"/>
  <c r="I23" i="26"/>
  <c r="H23" i="26"/>
  <c r="G23" i="26"/>
  <c r="F23" i="26"/>
  <c r="E23" i="26"/>
  <c r="S22" i="26"/>
  <c r="R22" i="26"/>
  <c r="Q22" i="26"/>
  <c r="P22" i="26"/>
  <c r="O22" i="26"/>
  <c r="N22" i="26"/>
  <c r="J22" i="26"/>
  <c r="I22" i="26"/>
  <c r="H22" i="26"/>
  <c r="G22" i="26"/>
  <c r="F22" i="26"/>
  <c r="E22" i="26"/>
  <c r="S21" i="26"/>
  <c r="R21" i="26"/>
  <c r="Q21" i="26"/>
  <c r="P21" i="26"/>
  <c r="O21" i="26"/>
  <c r="N21" i="26"/>
  <c r="J21" i="26"/>
  <c r="I21" i="26"/>
  <c r="H21" i="26"/>
  <c r="G21" i="26"/>
  <c r="F21" i="26"/>
  <c r="E21" i="26"/>
  <c r="S20" i="26"/>
  <c r="R20" i="26"/>
  <c r="Q20" i="26"/>
  <c r="P20" i="26"/>
  <c r="O20" i="26"/>
  <c r="N20" i="26"/>
  <c r="J20" i="26"/>
  <c r="I20" i="26"/>
  <c r="H20" i="26"/>
  <c r="G20" i="26"/>
  <c r="F20" i="26"/>
  <c r="E20" i="26"/>
  <c r="S19" i="26"/>
  <c r="R19" i="26"/>
  <c r="Q19" i="26"/>
  <c r="P19" i="26"/>
  <c r="O19" i="26"/>
  <c r="N19" i="26"/>
  <c r="J19" i="26"/>
  <c r="I19" i="26"/>
  <c r="H19" i="26"/>
  <c r="G19" i="26"/>
  <c r="F19" i="26"/>
  <c r="E19" i="26"/>
  <c r="S18" i="26"/>
  <c r="R18" i="26"/>
  <c r="Q18" i="26"/>
  <c r="P18" i="26"/>
  <c r="O18" i="26"/>
  <c r="N18" i="26"/>
  <c r="J18" i="26"/>
  <c r="I18" i="26"/>
  <c r="H18" i="26"/>
  <c r="G18" i="26"/>
  <c r="F18" i="26"/>
  <c r="E18" i="26"/>
  <c r="S17" i="26"/>
  <c r="R17" i="26"/>
  <c r="Q17" i="26"/>
  <c r="P17" i="26"/>
  <c r="O17" i="26"/>
  <c r="N17" i="26"/>
  <c r="J17" i="26"/>
  <c r="I17" i="26"/>
  <c r="H17" i="26"/>
  <c r="G17" i="26"/>
  <c r="F17" i="26"/>
  <c r="E17" i="26"/>
  <c r="S16" i="26"/>
  <c r="R16" i="26"/>
  <c r="Q16" i="26"/>
  <c r="P16" i="26"/>
  <c r="O16" i="26"/>
  <c r="N16" i="26"/>
  <c r="J16" i="26"/>
  <c r="I16" i="26"/>
  <c r="H16" i="26"/>
  <c r="G16" i="26"/>
  <c r="F16" i="26"/>
  <c r="E16" i="26"/>
  <c r="S15" i="26"/>
  <c r="R15" i="26"/>
  <c r="Q15" i="26"/>
  <c r="P15" i="26"/>
  <c r="O15" i="26"/>
  <c r="N15" i="26"/>
  <c r="J15" i="26"/>
  <c r="I15" i="26"/>
  <c r="H15" i="26"/>
  <c r="G15" i="26"/>
  <c r="F15" i="26"/>
  <c r="E15" i="26"/>
  <c r="S14" i="26"/>
  <c r="R14" i="26"/>
  <c r="Q14" i="26"/>
  <c r="P14" i="26"/>
  <c r="O14" i="26"/>
  <c r="N14" i="26"/>
  <c r="J14" i="26"/>
  <c r="I14" i="26"/>
  <c r="H14" i="26"/>
  <c r="G14" i="26"/>
  <c r="F14" i="26"/>
  <c r="E14" i="26"/>
  <c r="S13" i="26"/>
  <c r="R13" i="26"/>
  <c r="Q13" i="26"/>
  <c r="P13" i="26"/>
  <c r="O13" i="26"/>
  <c r="N13" i="26"/>
  <c r="J13" i="26"/>
  <c r="I13" i="26"/>
  <c r="H13" i="26"/>
  <c r="G13" i="26"/>
  <c r="F13" i="26"/>
  <c r="E13" i="26"/>
  <c r="P12" i="26"/>
  <c r="O12" i="26"/>
  <c r="N12" i="26"/>
  <c r="G12" i="26"/>
  <c r="F12" i="26"/>
  <c r="E12" i="26"/>
  <c r="P11" i="26"/>
  <c r="O11" i="26"/>
  <c r="N11" i="26"/>
  <c r="G11" i="26"/>
  <c r="F11" i="26"/>
  <c r="E11" i="26"/>
  <c r="P10" i="26"/>
  <c r="O10" i="26"/>
  <c r="N10" i="26"/>
  <c r="G10" i="26"/>
  <c r="F10" i="26"/>
  <c r="E10" i="26"/>
  <c r="P9" i="26"/>
  <c r="O9" i="26"/>
  <c r="N9" i="26"/>
  <c r="G9" i="26"/>
  <c r="F9" i="26"/>
  <c r="E9" i="26"/>
  <c r="P8" i="26"/>
  <c r="O8" i="26"/>
  <c r="N8" i="26"/>
  <c r="G8" i="26"/>
  <c r="F8" i="26"/>
  <c r="E8" i="26"/>
  <c r="P7" i="26"/>
  <c r="O7" i="26"/>
  <c r="N7" i="26"/>
  <c r="G7" i="26"/>
  <c r="F7" i="26"/>
  <c r="E7" i="26"/>
  <c r="A7" i="26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P6" i="26"/>
  <c r="O6" i="26"/>
  <c r="N6" i="26"/>
  <c r="G6" i="26"/>
  <c r="F6" i="26"/>
  <c r="E6" i="26"/>
  <c r="M37" i="24"/>
  <c r="P37" i="24" s="1"/>
  <c r="L37" i="24"/>
  <c r="N37" i="24" s="1"/>
  <c r="D37" i="24"/>
  <c r="C37" i="24"/>
  <c r="E37" i="24" s="1"/>
  <c r="S36" i="24"/>
  <c r="R36" i="24"/>
  <c r="Q36" i="24"/>
  <c r="P36" i="24"/>
  <c r="O36" i="24"/>
  <c r="N36" i="24"/>
  <c r="J36" i="24"/>
  <c r="I36" i="24"/>
  <c r="H36" i="24"/>
  <c r="G36" i="24"/>
  <c r="F36" i="24"/>
  <c r="E36" i="24"/>
  <c r="S35" i="24"/>
  <c r="R35" i="24"/>
  <c r="Q35" i="24"/>
  <c r="P35" i="24"/>
  <c r="O35" i="24"/>
  <c r="N35" i="24"/>
  <c r="J35" i="24"/>
  <c r="I35" i="24"/>
  <c r="H35" i="24"/>
  <c r="G35" i="24"/>
  <c r="F35" i="24"/>
  <c r="E35" i="24"/>
  <c r="S34" i="24"/>
  <c r="R34" i="24"/>
  <c r="Q34" i="24"/>
  <c r="P34" i="24"/>
  <c r="O34" i="24"/>
  <c r="N34" i="24"/>
  <c r="J34" i="24"/>
  <c r="I34" i="24"/>
  <c r="H34" i="24"/>
  <c r="G34" i="24"/>
  <c r="F34" i="24"/>
  <c r="E34" i="24"/>
  <c r="S33" i="24"/>
  <c r="R33" i="24"/>
  <c r="Q33" i="24"/>
  <c r="P33" i="24"/>
  <c r="O33" i="24"/>
  <c r="N33" i="24"/>
  <c r="J33" i="24"/>
  <c r="I33" i="24"/>
  <c r="H33" i="24"/>
  <c r="G33" i="24"/>
  <c r="F33" i="24"/>
  <c r="E33" i="24"/>
  <c r="S32" i="24"/>
  <c r="R32" i="24"/>
  <c r="Q32" i="24"/>
  <c r="P32" i="24"/>
  <c r="O32" i="24"/>
  <c r="N32" i="24"/>
  <c r="J32" i="24"/>
  <c r="I32" i="24"/>
  <c r="H32" i="24"/>
  <c r="G32" i="24"/>
  <c r="F32" i="24"/>
  <c r="E32" i="24"/>
  <c r="S31" i="24"/>
  <c r="R31" i="24"/>
  <c r="Q31" i="24"/>
  <c r="P31" i="24"/>
  <c r="O31" i="24"/>
  <c r="N31" i="24"/>
  <c r="J31" i="24"/>
  <c r="I31" i="24"/>
  <c r="H31" i="24"/>
  <c r="G31" i="24"/>
  <c r="F31" i="24"/>
  <c r="E31" i="24"/>
  <c r="S30" i="24"/>
  <c r="R30" i="24"/>
  <c r="Q30" i="24"/>
  <c r="P30" i="24"/>
  <c r="O30" i="24"/>
  <c r="N30" i="24"/>
  <c r="J30" i="24"/>
  <c r="I30" i="24"/>
  <c r="H30" i="24"/>
  <c r="G30" i="24"/>
  <c r="F30" i="24"/>
  <c r="E30" i="24"/>
  <c r="S29" i="24"/>
  <c r="R29" i="24"/>
  <c r="Q29" i="24"/>
  <c r="P29" i="24"/>
  <c r="O29" i="24"/>
  <c r="N29" i="24"/>
  <c r="J29" i="24"/>
  <c r="I29" i="24"/>
  <c r="H29" i="24"/>
  <c r="G29" i="24"/>
  <c r="F29" i="24"/>
  <c r="E29" i="24"/>
  <c r="S28" i="24"/>
  <c r="R28" i="24"/>
  <c r="Q28" i="24"/>
  <c r="P28" i="24"/>
  <c r="O28" i="24"/>
  <c r="N28" i="24"/>
  <c r="J28" i="24"/>
  <c r="I28" i="24"/>
  <c r="H28" i="24"/>
  <c r="G28" i="24"/>
  <c r="F28" i="24"/>
  <c r="E28" i="24"/>
  <c r="S27" i="24"/>
  <c r="R27" i="24"/>
  <c r="Q27" i="24"/>
  <c r="P27" i="24"/>
  <c r="O27" i="24"/>
  <c r="N27" i="24"/>
  <c r="J27" i="24"/>
  <c r="I27" i="24"/>
  <c r="H27" i="24"/>
  <c r="G27" i="24"/>
  <c r="F27" i="24"/>
  <c r="E27" i="24"/>
  <c r="S26" i="24"/>
  <c r="R26" i="24"/>
  <c r="Q26" i="24"/>
  <c r="P26" i="24"/>
  <c r="O26" i="24"/>
  <c r="N26" i="24"/>
  <c r="J26" i="24"/>
  <c r="I26" i="24"/>
  <c r="H26" i="24"/>
  <c r="G26" i="24"/>
  <c r="F26" i="24"/>
  <c r="E26" i="24"/>
  <c r="S25" i="24"/>
  <c r="R25" i="24"/>
  <c r="Q25" i="24"/>
  <c r="P25" i="24"/>
  <c r="O25" i="24"/>
  <c r="N25" i="24"/>
  <c r="J25" i="24"/>
  <c r="I25" i="24"/>
  <c r="H25" i="24"/>
  <c r="G25" i="24"/>
  <c r="F25" i="24"/>
  <c r="E25" i="24"/>
  <c r="S24" i="24"/>
  <c r="R24" i="24"/>
  <c r="Q24" i="24"/>
  <c r="P24" i="24"/>
  <c r="O24" i="24"/>
  <c r="N24" i="24"/>
  <c r="J24" i="24"/>
  <c r="I24" i="24"/>
  <c r="H24" i="24"/>
  <c r="G24" i="24"/>
  <c r="F24" i="24"/>
  <c r="E24" i="24"/>
  <c r="S23" i="24"/>
  <c r="R23" i="24"/>
  <c r="Q23" i="24"/>
  <c r="P23" i="24"/>
  <c r="O23" i="24"/>
  <c r="N23" i="24"/>
  <c r="J23" i="24"/>
  <c r="I23" i="24"/>
  <c r="H23" i="24"/>
  <c r="G23" i="24"/>
  <c r="F23" i="24"/>
  <c r="E23" i="24"/>
  <c r="S22" i="24"/>
  <c r="R22" i="24"/>
  <c r="Q22" i="24"/>
  <c r="P22" i="24"/>
  <c r="O22" i="24"/>
  <c r="N22" i="24"/>
  <c r="J22" i="24"/>
  <c r="I22" i="24"/>
  <c r="H22" i="24"/>
  <c r="G22" i="24"/>
  <c r="F22" i="24"/>
  <c r="E22" i="24"/>
  <c r="S21" i="24"/>
  <c r="R21" i="24"/>
  <c r="Q21" i="24"/>
  <c r="P21" i="24"/>
  <c r="O21" i="24"/>
  <c r="N21" i="24"/>
  <c r="J21" i="24"/>
  <c r="I21" i="24"/>
  <c r="H21" i="24"/>
  <c r="G21" i="24"/>
  <c r="F21" i="24"/>
  <c r="E21" i="24"/>
  <c r="S20" i="24"/>
  <c r="R20" i="24"/>
  <c r="Q20" i="24"/>
  <c r="P20" i="24"/>
  <c r="O20" i="24"/>
  <c r="N20" i="24"/>
  <c r="J20" i="24"/>
  <c r="I20" i="24"/>
  <c r="H20" i="24"/>
  <c r="G20" i="24"/>
  <c r="F20" i="24"/>
  <c r="E20" i="24"/>
  <c r="S19" i="24"/>
  <c r="R19" i="24"/>
  <c r="Q19" i="24"/>
  <c r="P19" i="24"/>
  <c r="O19" i="24"/>
  <c r="N19" i="24"/>
  <c r="J19" i="24"/>
  <c r="I19" i="24"/>
  <c r="H19" i="24"/>
  <c r="G19" i="24"/>
  <c r="F19" i="24"/>
  <c r="E19" i="24"/>
  <c r="S18" i="24"/>
  <c r="R18" i="24"/>
  <c r="Q18" i="24"/>
  <c r="P18" i="24"/>
  <c r="O18" i="24"/>
  <c r="N18" i="24"/>
  <c r="J18" i="24"/>
  <c r="I18" i="24"/>
  <c r="H18" i="24"/>
  <c r="G18" i="24"/>
  <c r="F18" i="24"/>
  <c r="E18" i="24"/>
  <c r="S17" i="24"/>
  <c r="R17" i="24"/>
  <c r="Q17" i="24"/>
  <c r="P17" i="24"/>
  <c r="O17" i="24"/>
  <c r="N17" i="24"/>
  <c r="J17" i="24"/>
  <c r="I17" i="24"/>
  <c r="H17" i="24"/>
  <c r="G17" i="24"/>
  <c r="F17" i="24"/>
  <c r="E17" i="24"/>
  <c r="S16" i="24"/>
  <c r="R16" i="24"/>
  <c r="Q16" i="24"/>
  <c r="P16" i="24"/>
  <c r="O16" i="24"/>
  <c r="N16" i="24"/>
  <c r="J16" i="24"/>
  <c r="I16" i="24"/>
  <c r="H16" i="24"/>
  <c r="G16" i="24"/>
  <c r="F16" i="24"/>
  <c r="E16" i="24"/>
  <c r="S15" i="24"/>
  <c r="R15" i="24"/>
  <c r="Q15" i="24"/>
  <c r="P15" i="24"/>
  <c r="O15" i="24"/>
  <c r="N15" i="24"/>
  <c r="J15" i="24"/>
  <c r="I15" i="24"/>
  <c r="H15" i="24"/>
  <c r="G15" i="24"/>
  <c r="F15" i="24"/>
  <c r="E15" i="24"/>
  <c r="S14" i="24"/>
  <c r="R14" i="24"/>
  <c r="Q14" i="24"/>
  <c r="P14" i="24"/>
  <c r="O14" i="24"/>
  <c r="N14" i="24"/>
  <c r="J14" i="24"/>
  <c r="I14" i="24"/>
  <c r="H14" i="24"/>
  <c r="G14" i="24"/>
  <c r="F14" i="24"/>
  <c r="E14" i="24"/>
  <c r="S13" i="24"/>
  <c r="R13" i="24"/>
  <c r="Q13" i="24"/>
  <c r="P13" i="24"/>
  <c r="O13" i="24"/>
  <c r="N13" i="24"/>
  <c r="J13" i="24"/>
  <c r="I13" i="24"/>
  <c r="H13" i="24"/>
  <c r="G13" i="24"/>
  <c r="F13" i="24"/>
  <c r="E13" i="24"/>
  <c r="P12" i="24"/>
  <c r="O12" i="24"/>
  <c r="N12" i="24"/>
  <c r="G12" i="24"/>
  <c r="F12" i="24"/>
  <c r="E12" i="24"/>
  <c r="P11" i="24"/>
  <c r="O11" i="24"/>
  <c r="N11" i="24"/>
  <c r="G11" i="24"/>
  <c r="F11" i="24"/>
  <c r="E11" i="24"/>
  <c r="P10" i="24"/>
  <c r="O10" i="24"/>
  <c r="N10" i="24"/>
  <c r="G10" i="24"/>
  <c r="F10" i="24"/>
  <c r="E10" i="24"/>
  <c r="P9" i="24"/>
  <c r="O9" i="24"/>
  <c r="N9" i="24"/>
  <c r="G9" i="24"/>
  <c r="F9" i="24"/>
  <c r="E9" i="24"/>
  <c r="P8" i="24"/>
  <c r="O8" i="24"/>
  <c r="N8" i="24"/>
  <c r="G8" i="24"/>
  <c r="F8" i="24"/>
  <c r="E8" i="24"/>
  <c r="P7" i="24"/>
  <c r="O7" i="24"/>
  <c r="N7" i="24"/>
  <c r="G7" i="24"/>
  <c r="F7" i="24"/>
  <c r="E7" i="24"/>
  <c r="A7" i="24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P6" i="24"/>
  <c r="O6" i="24"/>
  <c r="N6" i="24"/>
  <c r="G6" i="24"/>
  <c r="F6" i="24"/>
  <c r="E6" i="24"/>
  <c r="M37" i="23"/>
  <c r="O37" i="23" s="1"/>
  <c r="L37" i="23"/>
  <c r="D37" i="23"/>
  <c r="G37" i="23" s="1"/>
  <c r="C37" i="23"/>
  <c r="E37" i="23" s="1"/>
  <c r="S36" i="23"/>
  <c r="R36" i="23"/>
  <c r="Q36" i="23"/>
  <c r="P36" i="23"/>
  <c r="O36" i="23"/>
  <c r="N36" i="23"/>
  <c r="J36" i="23"/>
  <c r="I36" i="23"/>
  <c r="H36" i="23"/>
  <c r="G36" i="23"/>
  <c r="F36" i="23"/>
  <c r="E36" i="23"/>
  <c r="S35" i="23"/>
  <c r="R35" i="23"/>
  <c r="Q35" i="23"/>
  <c r="P35" i="23"/>
  <c r="O35" i="23"/>
  <c r="N35" i="23"/>
  <c r="J35" i="23"/>
  <c r="I35" i="23"/>
  <c r="H35" i="23"/>
  <c r="G35" i="23"/>
  <c r="F35" i="23"/>
  <c r="E35" i="23"/>
  <c r="S34" i="23"/>
  <c r="R34" i="23"/>
  <c r="Q34" i="23"/>
  <c r="P34" i="23"/>
  <c r="O34" i="23"/>
  <c r="N34" i="23"/>
  <c r="J34" i="23"/>
  <c r="I34" i="23"/>
  <c r="H34" i="23"/>
  <c r="G34" i="23"/>
  <c r="F34" i="23"/>
  <c r="E34" i="23"/>
  <c r="S33" i="23"/>
  <c r="R33" i="23"/>
  <c r="Q33" i="23"/>
  <c r="P33" i="23"/>
  <c r="O33" i="23"/>
  <c r="N33" i="23"/>
  <c r="J33" i="23"/>
  <c r="I33" i="23"/>
  <c r="H33" i="23"/>
  <c r="G33" i="23"/>
  <c r="F33" i="23"/>
  <c r="E33" i="23"/>
  <c r="S32" i="23"/>
  <c r="R32" i="23"/>
  <c r="Q32" i="23"/>
  <c r="P32" i="23"/>
  <c r="O32" i="23"/>
  <c r="N32" i="23"/>
  <c r="J32" i="23"/>
  <c r="I32" i="23"/>
  <c r="H32" i="23"/>
  <c r="G32" i="23"/>
  <c r="F32" i="23"/>
  <c r="E32" i="23"/>
  <c r="S31" i="23"/>
  <c r="R31" i="23"/>
  <c r="Q31" i="23"/>
  <c r="P31" i="23"/>
  <c r="O31" i="23"/>
  <c r="N31" i="23"/>
  <c r="J31" i="23"/>
  <c r="I31" i="23"/>
  <c r="H31" i="23"/>
  <c r="G31" i="23"/>
  <c r="F31" i="23"/>
  <c r="E31" i="23"/>
  <c r="S30" i="23"/>
  <c r="R30" i="23"/>
  <c r="Q30" i="23"/>
  <c r="P30" i="23"/>
  <c r="O30" i="23"/>
  <c r="N30" i="23"/>
  <c r="J30" i="23"/>
  <c r="I30" i="23"/>
  <c r="H30" i="23"/>
  <c r="G30" i="23"/>
  <c r="F30" i="23"/>
  <c r="E30" i="23"/>
  <c r="S29" i="23"/>
  <c r="R29" i="23"/>
  <c r="Q29" i="23"/>
  <c r="P29" i="23"/>
  <c r="O29" i="23"/>
  <c r="N29" i="23"/>
  <c r="J29" i="23"/>
  <c r="I29" i="23"/>
  <c r="H29" i="23"/>
  <c r="G29" i="23"/>
  <c r="F29" i="23"/>
  <c r="E29" i="23"/>
  <c r="S28" i="23"/>
  <c r="R28" i="23"/>
  <c r="Q28" i="23"/>
  <c r="P28" i="23"/>
  <c r="O28" i="23"/>
  <c r="N28" i="23"/>
  <c r="J28" i="23"/>
  <c r="I28" i="23"/>
  <c r="H28" i="23"/>
  <c r="G28" i="23"/>
  <c r="F28" i="23"/>
  <c r="E28" i="23"/>
  <c r="S27" i="23"/>
  <c r="R27" i="23"/>
  <c r="Q27" i="23"/>
  <c r="P27" i="23"/>
  <c r="O27" i="23"/>
  <c r="N27" i="23"/>
  <c r="J27" i="23"/>
  <c r="I27" i="23"/>
  <c r="H27" i="23"/>
  <c r="G27" i="23"/>
  <c r="F27" i="23"/>
  <c r="E27" i="23"/>
  <c r="S26" i="23"/>
  <c r="R26" i="23"/>
  <c r="Q26" i="23"/>
  <c r="P26" i="23"/>
  <c r="O26" i="23"/>
  <c r="N26" i="23"/>
  <c r="J26" i="23"/>
  <c r="I26" i="23"/>
  <c r="H26" i="23"/>
  <c r="G26" i="23"/>
  <c r="F26" i="23"/>
  <c r="E26" i="23"/>
  <c r="S25" i="23"/>
  <c r="R25" i="23"/>
  <c r="Q25" i="23"/>
  <c r="P25" i="23"/>
  <c r="O25" i="23"/>
  <c r="N25" i="23"/>
  <c r="J25" i="23"/>
  <c r="I25" i="23"/>
  <c r="H25" i="23"/>
  <c r="G25" i="23"/>
  <c r="F25" i="23"/>
  <c r="E25" i="23"/>
  <c r="S24" i="23"/>
  <c r="R24" i="23"/>
  <c r="Q24" i="23"/>
  <c r="P24" i="23"/>
  <c r="O24" i="23"/>
  <c r="N24" i="23"/>
  <c r="J24" i="23"/>
  <c r="I24" i="23"/>
  <c r="H24" i="23"/>
  <c r="G24" i="23"/>
  <c r="F24" i="23"/>
  <c r="E24" i="23"/>
  <c r="S23" i="23"/>
  <c r="R23" i="23"/>
  <c r="Q23" i="23"/>
  <c r="P23" i="23"/>
  <c r="O23" i="23"/>
  <c r="N23" i="23"/>
  <c r="J23" i="23"/>
  <c r="I23" i="23"/>
  <c r="H23" i="23"/>
  <c r="G23" i="23"/>
  <c r="F23" i="23"/>
  <c r="E23" i="23"/>
  <c r="S22" i="23"/>
  <c r="R22" i="23"/>
  <c r="Q22" i="23"/>
  <c r="P22" i="23"/>
  <c r="O22" i="23"/>
  <c r="N22" i="23"/>
  <c r="J22" i="23"/>
  <c r="I22" i="23"/>
  <c r="H22" i="23"/>
  <c r="G22" i="23"/>
  <c r="F22" i="23"/>
  <c r="E22" i="23"/>
  <c r="S21" i="23"/>
  <c r="R21" i="23"/>
  <c r="Q21" i="23"/>
  <c r="P21" i="23"/>
  <c r="O21" i="23"/>
  <c r="N21" i="23"/>
  <c r="J21" i="23"/>
  <c r="I21" i="23"/>
  <c r="H21" i="23"/>
  <c r="G21" i="23"/>
  <c r="F21" i="23"/>
  <c r="E21" i="23"/>
  <c r="S20" i="23"/>
  <c r="R20" i="23"/>
  <c r="Q20" i="23"/>
  <c r="P20" i="23"/>
  <c r="O20" i="23"/>
  <c r="N20" i="23"/>
  <c r="J20" i="23"/>
  <c r="I20" i="23"/>
  <c r="H20" i="23"/>
  <c r="G20" i="23"/>
  <c r="F20" i="23"/>
  <c r="E20" i="23"/>
  <c r="S19" i="23"/>
  <c r="R19" i="23"/>
  <c r="Q19" i="23"/>
  <c r="P19" i="23"/>
  <c r="O19" i="23"/>
  <c r="N19" i="23"/>
  <c r="J19" i="23"/>
  <c r="I19" i="23"/>
  <c r="H19" i="23"/>
  <c r="G19" i="23"/>
  <c r="F19" i="23"/>
  <c r="E19" i="23"/>
  <c r="S18" i="23"/>
  <c r="R18" i="23"/>
  <c r="Q18" i="23"/>
  <c r="P18" i="23"/>
  <c r="O18" i="23"/>
  <c r="N18" i="23"/>
  <c r="J18" i="23"/>
  <c r="I18" i="23"/>
  <c r="H18" i="23"/>
  <c r="G18" i="23"/>
  <c r="F18" i="23"/>
  <c r="E18" i="23"/>
  <c r="S17" i="23"/>
  <c r="R17" i="23"/>
  <c r="Q17" i="23"/>
  <c r="P17" i="23"/>
  <c r="O17" i="23"/>
  <c r="N17" i="23"/>
  <c r="J17" i="23"/>
  <c r="I17" i="23"/>
  <c r="H17" i="23"/>
  <c r="G17" i="23"/>
  <c r="F17" i="23"/>
  <c r="E17" i="23"/>
  <c r="S16" i="23"/>
  <c r="R16" i="23"/>
  <c r="Q16" i="23"/>
  <c r="P16" i="23"/>
  <c r="O16" i="23"/>
  <c r="N16" i="23"/>
  <c r="J16" i="23"/>
  <c r="I16" i="23"/>
  <c r="H16" i="23"/>
  <c r="G16" i="23"/>
  <c r="F16" i="23"/>
  <c r="E16" i="23"/>
  <c r="S15" i="23"/>
  <c r="R15" i="23"/>
  <c r="Q15" i="23"/>
  <c r="P15" i="23"/>
  <c r="O15" i="23"/>
  <c r="N15" i="23"/>
  <c r="J15" i="23"/>
  <c r="I15" i="23"/>
  <c r="H15" i="23"/>
  <c r="G15" i="23"/>
  <c r="F15" i="23"/>
  <c r="E15" i="23"/>
  <c r="S14" i="23"/>
  <c r="R14" i="23"/>
  <c r="Q14" i="23"/>
  <c r="P14" i="23"/>
  <c r="O14" i="23"/>
  <c r="N14" i="23"/>
  <c r="J14" i="23"/>
  <c r="I14" i="23"/>
  <c r="H14" i="23"/>
  <c r="G14" i="23"/>
  <c r="F14" i="23"/>
  <c r="E14" i="23"/>
  <c r="S13" i="23"/>
  <c r="R13" i="23"/>
  <c r="Q13" i="23"/>
  <c r="P13" i="23"/>
  <c r="O13" i="23"/>
  <c r="N13" i="23"/>
  <c r="J13" i="23"/>
  <c r="I13" i="23"/>
  <c r="H13" i="23"/>
  <c r="G13" i="23"/>
  <c r="F13" i="23"/>
  <c r="E13" i="23"/>
  <c r="P12" i="23"/>
  <c r="O12" i="23"/>
  <c r="N12" i="23"/>
  <c r="G12" i="23"/>
  <c r="F12" i="23"/>
  <c r="E12" i="23"/>
  <c r="P11" i="23"/>
  <c r="O11" i="23"/>
  <c r="N11" i="23"/>
  <c r="G11" i="23"/>
  <c r="F11" i="23"/>
  <c r="E11" i="23"/>
  <c r="P10" i="23"/>
  <c r="O10" i="23"/>
  <c r="N10" i="23"/>
  <c r="G10" i="23"/>
  <c r="F10" i="23"/>
  <c r="E10" i="23"/>
  <c r="P9" i="23"/>
  <c r="O9" i="23"/>
  <c r="N9" i="23"/>
  <c r="G9" i="23"/>
  <c r="F9" i="23"/>
  <c r="E9" i="23"/>
  <c r="P8" i="23"/>
  <c r="O8" i="23"/>
  <c r="N8" i="23"/>
  <c r="G8" i="23"/>
  <c r="F8" i="23"/>
  <c r="E8" i="23"/>
  <c r="A8" i="23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P7" i="23"/>
  <c r="O7" i="23"/>
  <c r="N7" i="23"/>
  <c r="G7" i="23"/>
  <c r="F7" i="23"/>
  <c r="E7" i="23"/>
  <c r="A7" i="23"/>
  <c r="P6" i="23"/>
  <c r="O6" i="23"/>
  <c r="N6" i="23"/>
  <c r="G6" i="23"/>
  <c r="F6" i="23"/>
  <c r="E6" i="23"/>
  <c r="M37" i="22"/>
  <c r="L37" i="22"/>
  <c r="D37" i="22"/>
  <c r="C37" i="22"/>
  <c r="S36" i="22"/>
  <c r="R36" i="22"/>
  <c r="Q36" i="22"/>
  <c r="P36" i="22"/>
  <c r="O36" i="22"/>
  <c r="N36" i="22"/>
  <c r="J36" i="22"/>
  <c r="I36" i="22"/>
  <c r="H36" i="22"/>
  <c r="G36" i="22"/>
  <c r="F36" i="22"/>
  <c r="E36" i="22"/>
  <c r="S35" i="22"/>
  <c r="R35" i="22"/>
  <c r="Q35" i="22"/>
  <c r="P35" i="22"/>
  <c r="O35" i="22"/>
  <c r="N35" i="22"/>
  <c r="J35" i="22"/>
  <c r="I35" i="22"/>
  <c r="H35" i="22"/>
  <c r="G35" i="22"/>
  <c r="F35" i="22"/>
  <c r="E35" i="22"/>
  <c r="S34" i="22"/>
  <c r="R34" i="22"/>
  <c r="Q34" i="22"/>
  <c r="P34" i="22"/>
  <c r="O34" i="22"/>
  <c r="N34" i="22"/>
  <c r="J34" i="22"/>
  <c r="I34" i="22"/>
  <c r="H34" i="22"/>
  <c r="G34" i="22"/>
  <c r="F34" i="22"/>
  <c r="E34" i="22"/>
  <c r="S33" i="22"/>
  <c r="R33" i="22"/>
  <c r="Q33" i="22"/>
  <c r="P33" i="22"/>
  <c r="O33" i="22"/>
  <c r="N33" i="22"/>
  <c r="J33" i="22"/>
  <c r="I33" i="22"/>
  <c r="H33" i="22"/>
  <c r="G33" i="22"/>
  <c r="F33" i="22"/>
  <c r="E33" i="22"/>
  <c r="S32" i="22"/>
  <c r="R32" i="22"/>
  <c r="Q32" i="22"/>
  <c r="P32" i="22"/>
  <c r="O32" i="22"/>
  <c r="N32" i="22"/>
  <c r="J32" i="22"/>
  <c r="I32" i="22"/>
  <c r="H32" i="22"/>
  <c r="G32" i="22"/>
  <c r="F32" i="22"/>
  <c r="E32" i="22"/>
  <c r="S31" i="22"/>
  <c r="R31" i="22"/>
  <c r="Q31" i="22"/>
  <c r="P31" i="22"/>
  <c r="O31" i="22"/>
  <c r="N31" i="22"/>
  <c r="J31" i="22"/>
  <c r="I31" i="22"/>
  <c r="H31" i="22"/>
  <c r="G31" i="22"/>
  <c r="F31" i="22"/>
  <c r="E31" i="22"/>
  <c r="S30" i="22"/>
  <c r="R30" i="22"/>
  <c r="Q30" i="22"/>
  <c r="P30" i="22"/>
  <c r="O30" i="22"/>
  <c r="N30" i="22"/>
  <c r="J30" i="22"/>
  <c r="I30" i="22"/>
  <c r="H30" i="22"/>
  <c r="G30" i="22"/>
  <c r="F30" i="22"/>
  <c r="E30" i="22"/>
  <c r="S29" i="22"/>
  <c r="R29" i="22"/>
  <c r="Q29" i="22"/>
  <c r="P29" i="22"/>
  <c r="O29" i="22"/>
  <c r="N29" i="22"/>
  <c r="J29" i="22"/>
  <c r="I29" i="22"/>
  <c r="H29" i="22"/>
  <c r="G29" i="22"/>
  <c r="F29" i="22"/>
  <c r="E29" i="22"/>
  <c r="S28" i="22"/>
  <c r="R28" i="22"/>
  <c r="Q28" i="22"/>
  <c r="P28" i="22"/>
  <c r="O28" i="22"/>
  <c r="N28" i="22"/>
  <c r="J28" i="22"/>
  <c r="I28" i="22"/>
  <c r="H28" i="22"/>
  <c r="G28" i="22"/>
  <c r="F28" i="22"/>
  <c r="E28" i="22"/>
  <c r="S27" i="22"/>
  <c r="R27" i="22"/>
  <c r="Q27" i="22"/>
  <c r="P27" i="22"/>
  <c r="O27" i="22"/>
  <c r="N27" i="22"/>
  <c r="J27" i="22"/>
  <c r="I27" i="22"/>
  <c r="H27" i="22"/>
  <c r="G27" i="22"/>
  <c r="F27" i="22"/>
  <c r="E27" i="22"/>
  <c r="S26" i="22"/>
  <c r="R26" i="22"/>
  <c r="Q26" i="22"/>
  <c r="P26" i="22"/>
  <c r="O26" i="22"/>
  <c r="N26" i="22"/>
  <c r="J26" i="22"/>
  <c r="I26" i="22"/>
  <c r="H26" i="22"/>
  <c r="G26" i="22"/>
  <c r="F26" i="22"/>
  <c r="E26" i="22"/>
  <c r="S25" i="22"/>
  <c r="R25" i="22"/>
  <c r="Q25" i="22"/>
  <c r="P25" i="22"/>
  <c r="O25" i="22"/>
  <c r="N25" i="22"/>
  <c r="J25" i="22"/>
  <c r="I25" i="22"/>
  <c r="H25" i="22"/>
  <c r="G25" i="22"/>
  <c r="F25" i="22"/>
  <c r="E25" i="22"/>
  <c r="S24" i="22"/>
  <c r="R24" i="22"/>
  <c r="Q24" i="22"/>
  <c r="P24" i="22"/>
  <c r="O24" i="22"/>
  <c r="N24" i="22"/>
  <c r="J24" i="22"/>
  <c r="I24" i="22"/>
  <c r="H24" i="22"/>
  <c r="G24" i="22"/>
  <c r="F24" i="22"/>
  <c r="E24" i="22"/>
  <c r="S23" i="22"/>
  <c r="R23" i="22"/>
  <c r="Q23" i="22"/>
  <c r="P23" i="22"/>
  <c r="O23" i="22"/>
  <c r="N23" i="22"/>
  <c r="J23" i="22"/>
  <c r="I23" i="22"/>
  <c r="H23" i="22"/>
  <c r="G23" i="22"/>
  <c r="F23" i="22"/>
  <c r="E23" i="22"/>
  <c r="S22" i="22"/>
  <c r="R22" i="22"/>
  <c r="Q22" i="22"/>
  <c r="P22" i="22"/>
  <c r="O22" i="22"/>
  <c r="N22" i="22"/>
  <c r="J22" i="22"/>
  <c r="I22" i="22"/>
  <c r="H22" i="22"/>
  <c r="G22" i="22"/>
  <c r="F22" i="22"/>
  <c r="E22" i="22"/>
  <c r="S21" i="22"/>
  <c r="R21" i="22"/>
  <c r="Q21" i="22"/>
  <c r="P21" i="22"/>
  <c r="O21" i="22"/>
  <c r="N21" i="22"/>
  <c r="J21" i="22"/>
  <c r="I21" i="22"/>
  <c r="H21" i="22"/>
  <c r="G21" i="22"/>
  <c r="F21" i="22"/>
  <c r="E21" i="22"/>
  <c r="S20" i="22"/>
  <c r="R20" i="22"/>
  <c r="Q20" i="22"/>
  <c r="P20" i="22"/>
  <c r="O20" i="22"/>
  <c r="N20" i="22"/>
  <c r="J20" i="22"/>
  <c r="I20" i="22"/>
  <c r="H20" i="22"/>
  <c r="G20" i="22"/>
  <c r="F20" i="22"/>
  <c r="E20" i="22"/>
  <c r="S19" i="22"/>
  <c r="R19" i="22"/>
  <c r="Q19" i="22"/>
  <c r="P19" i="22"/>
  <c r="O19" i="22"/>
  <c r="N19" i="22"/>
  <c r="J19" i="22"/>
  <c r="I19" i="22"/>
  <c r="H19" i="22"/>
  <c r="G19" i="22"/>
  <c r="F19" i="22"/>
  <c r="E19" i="22"/>
  <c r="S18" i="22"/>
  <c r="R18" i="22"/>
  <c r="Q18" i="22"/>
  <c r="P18" i="22"/>
  <c r="O18" i="22"/>
  <c r="N18" i="22"/>
  <c r="J18" i="22"/>
  <c r="I18" i="22"/>
  <c r="H18" i="22"/>
  <c r="G18" i="22"/>
  <c r="F18" i="22"/>
  <c r="E18" i="22"/>
  <c r="S17" i="22"/>
  <c r="R17" i="22"/>
  <c r="Q17" i="22"/>
  <c r="P17" i="22"/>
  <c r="O17" i="22"/>
  <c r="N17" i="22"/>
  <c r="J17" i="22"/>
  <c r="I17" i="22"/>
  <c r="H17" i="22"/>
  <c r="G17" i="22"/>
  <c r="F17" i="22"/>
  <c r="E17" i="22"/>
  <c r="S16" i="22"/>
  <c r="R16" i="22"/>
  <c r="Q16" i="22"/>
  <c r="P16" i="22"/>
  <c r="O16" i="22"/>
  <c r="N16" i="22"/>
  <c r="J16" i="22"/>
  <c r="I16" i="22"/>
  <c r="H16" i="22"/>
  <c r="G16" i="22"/>
  <c r="F16" i="22"/>
  <c r="E16" i="22"/>
  <c r="S15" i="22"/>
  <c r="R15" i="22"/>
  <c r="Q15" i="22"/>
  <c r="P15" i="22"/>
  <c r="O15" i="22"/>
  <c r="N15" i="22"/>
  <c r="J15" i="22"/>
  <c r="I15" i="22"/>
  <c r="H15" i="22"/>
  <c r="G15" i="22"/>
  <c r="F15" i="22"/>
  <c r="E15" i="22"/>
  <c r="S14" i="22"/>
  <c r="R14" i="22"/>
  <c r="Q14" i="22"/>
  <c r="P14" i="22"/>
  <c r="O14" i="22"/>
  <c r="N14" i="22"/>
  <c r="J14" i="22"/>
  <c r="I14" i="22"/>
  <c r="H14" i="22"/>
  <c r="G14" i="22"/>
  <c r="F14" i="22"/>
  <c r="E14" i="22"/>
  <c r="S13" i="22"/>
  <c r="R13" i="22"/>
  <c r="Q13" i="22"/>
  <c r="P13" i="22"/>
  <c r="O13" i="22"/>
  <c r="N13" i="22"/>
  <c r="J13" i="22"/>
  <c r="I13" i="22"/>
  <c r="H13" i="22"/>
  <c r="G13" i="22"/>
  <c r="F13" i="22"/>
  <c r="E13" i="22"/>
  <c r="P12" i="22"/>
  <c r="O12" i="22"/>
  <c r="N12" i="22"/>
  <c r="G12" i="22"/>
  <c r="F12" i="22"/>
  <c r="E12" i="22"/>
  <c r="P11" i="22"/>
  <c r="O11" i="22"/>
  <c r="N11" i="22"/>
  <c r="G11" i="22"/>
  <c r="F11" i="22"/>
  <c r="E11" i="22"/>
  <c r="P10" i="22"/>
  <c r="O10" i="22"/>
  <c r="N10" i="22"/>
  <c r="G10" i="22"/>
  <c r="F10" i="22"/>
  <c r="E10" i="22"/>
  <c r="P9" i="22"/>
  <c r="O9" i="22"/>
  <c r="N9" i="22"/>
  <c r="G9" i="22"/>
  <c r="F9" i="22"/>
  <c r="E9" i="22"/>
  <c r="P8" i="22"/>
  <c r="O8" i="22"/>
  <c r="N8" i="22"/>
  <c r="G8" i="22"/>
  <c r="F8" i="22"/>
  <c r="E8" i="22"/>
  <c r="P7" i="22"/>
  <c r="O7" i="22"/>
  <c r="N7" i="22"/>
  <c r="G7" i="22"/>
  <c r="F7" i="22"/>
  <c r="E7" i="22"/>
  <c r="A7" i="22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P6" i="22"/>
  <c r="O6" i="22"/>
  <c r="N6" i="22"/>
  <c r="G6" i="22"/>
  <c r="F6" i="22"/>
  <c r="E6" i="22"/>
  <c r="M37" i="21"/>
  <c r="P37" i="21" s="1"/>
  <c r="L37" i="21"/>
  <c r="N37" i="21" s="1"/>
  <c r="D37" i="21"/>
  <c r="F37" i="21" s="1"/>
  <c r="C37" i="21"/>
  <c r="G37" i="21" s="1"/>
  <c r="S36" i="21"/>
  <c r="R36" i="21"/>
  <c r="Q36" i="21"/>
  <c r="P36" i="21"/>
  <c r="O36" i="21"/>
  <c r="N36" i="21"/>
  <c r="J36" i="21"/>
  <c r="I36" i="21"/>
  <c r="H36" i="21"/>
  <c r="G36" i="21"/>
  <c r="F36" i="21"/>
  <c r="E36" i="21"/>
  <c r="S35" i="21"/>
  <c r="R35" i="21"/>
  <c r="Q35" i="21"/>
  <c r="P35" i="21"/>
  <c r="O35" i="21"/>
  <c r="N35" i="21"/>
  <c r="J35" i="21"/>
  <c r="I35" i="21"/>
  <c r="H35" i="21"/>
  <c r="G35" i="21"/>
  <c r="F35" i="21"/>
  <c r="E35" i="21"/>
  <c r="S34" i="21"/>
  <c r="R34" i="21"/>
  <c r="Q34" i="21"/>
  <c r="P34" i="21"/>
  <c r="O34" i="21"/>
  <c r="N34" i="21"/>
  <c r="J34" i="21"/>
  <c r="I34" i="21"/>
  <c r="H34" i="21"/>
  <c r="G34" i="21"/>
  <c r="F34" i="21"/>
  <c r="E34" i="21"/>
  <c r="S33" i="21"/>
  <c r="R33" i="21"/>
  <c r="Q33" i="21"/>
  <c r="P33" i="21"/>
  <c r="O33" i="21"/>
  <c r="N33" i="21"/>
  <c r="J33" i="21"/>
  <c r="I33" i="21"/>
  <c r="H33" i="21"/>
  <c r="G33" i="21"/>
  <c r="F33" i="21"/>
  <c r="E33" i="21"/>
  <c r="S32" i="21"/>
  <c r="R32" i="21"/>
  <c r="Q32" i="21"/>
  <c r="P32" i="21"/>
  <c r="O32" i="21"/>
  <c r="N32" i="21"/>
  <c r="J32" i="21"/>
  <c r="I32" i="21"/>
  <c r="H32" i="21"/>
  <c r="G32" i="21"/>
  <c r="F32" i="21"/>
  <c r="E32" i="21"/>
  <c r="S31" i="21"/>
  <c r="R31" i="21"/>
  <c r="Q31" i="21"/>
  <c r="P31" i="21"/>
  <c r="O31" i="21"/>
  <c r="N31" i="21"/>
  <c r="J31" i="21"/>
  <c r="I31" i="21"/>
  <c r="H31" i="21"/>
  <c r="G31" i="21"/>
  <c r="F31" i="21"/>
  <c r="E31" i="21"/>
  <c r="S30" i="21"/>
  <c r="R30" i="21"/>
  <c r="Q30" i="21"/>
  <c r="P30" i="21"/>
  <c r="O30" i="21"/>
  <c r="N30" i="21"/>
  <c r="J30" i="21"/>
  <c r="I30" i="21"/>
  <c r="H30" i="21"/>
  <c r="G30" i="21"/>
  <c r="F30" i="21"/>
  <c r="E30" i="21"/>
  <c r="S29" i="21"/>
  <c r="R29" i="21"/>
  <c r="Q29" i="21"/>
  <c r="P29" i="21"/>
  <c r="O29" i="21"/>
  <c r="N29" i="21"/>
  <c r="J29" i="21"/>
  <c r="I29" i="21"/>
  <c r="H29" i="21"/>
  <c r="G29" i="21"/>
  <c r="F29" i="21"/>
  <c r="E29" i="21"/>
  <c r="S28" i="21"/>
  <c r="R28" i="21"/>
  <c r="Q28" i="21"/>
  <c r="P28" i="21"/>
  <c r="O28" i="21"/>
  <c r="N28" i="21"/>
  <c r="J28" i="21"/>
  <c r="I28" i="21"/>
  <c r="H28" i="21"/>
  <c r="G28" i="21"/>
  <c r="F28" i="21"/>
  <c r="E28" i="21"/>
  <c r="S27" i="21"/>
  <c r="R27" i="21"/>
  <c r="Q27" i="21"/>
  <c r="P27" i="21"/>
  <c r="O27" i="21"/>
  <c r="N27" i="21"/>
  <c r="J27" i="21"/>
  <c r="I27" i="21"/>
  <c r="H27" i="21"/>
  <c r="G27" i="21"/>
  <c r="F27" i="21"/>
  <c r="E27" i="21"/>
  <c r="S26" i="21"/>
  <c r="R26" i="21"/>
  <c r="Q26" i="21"/>
  <c r="P26" i="21"/>
  <c r="O26" i="21"/>
  <c r="N26" i="21"/>
  <c r="J26" i="21"/>
  <c r="I26" i="21"/>
  <c r="H26" i="21"/>
  <c r="G26" i="21"/>
  <c r="F26" i="21"/>
  <c r="E26" i="21"/>
  <c r="S25" i="21"/>
  <c r="R25" i="21"/>
  <c r="Q25" i="21"/>
  <c r="P25" i="21"/>
  <c r="O25" i="21"/>
  <c r="N25" i="21"/>
  <c r="J25" i="21"/>
  <c r="I25" i="21"/>
  <c r="H25" i="21"/>
  <c r="G25" i="21"/>
  <c r="F25" i="21"/>
  <c r="E25" i="21"/>
  <c r="S24" i="21"/>
  <c r="R24" i="21"/>
  <c r="Q24" i="21"/>
  <c r="P24" i="21"/>
  <c r="O24" i="21"/>
  <c r="N24" i="21"/>
  <c r="J24" i="21"/>
  <c r="I24" i="21"/>
  <c r="H24" i="21"/>
  <c r="G24" i="21"/>
  <c r="F24" i="21"/>
  <c r="E24" i="21"/>
  <c r="S23" i="21"/>
  <c r="R23" i="21"/>
  <c r="Q23" i="21"/>
  <c r="P23" i="21"/>
  <c r="O23" i="21"/>
  <c r="N23" i="21"/>
  <c r="J23" i="21"/>
  <c r="I23" i="21"/>
  <c r="H23" i="21"/>
  <c r="G23" i="21"/>
  <c r="F23" i="21"/>
  <c r="E23" i="21"/>
  <c r="S22" i="21"/>
  <c r="R22" i="21"/>
  <c r="Q22" i="21"/>
  <c r="P22" i="21"/>
  <c r="O22" i="21"/>
  <c r="N22" i="21"/>
  <c r="J22" i="21"/>
  <c r="I22" i="21"/>
  <c r="H22" i="21"/>
  <c r="G22" i="21"/>
  <c r="F22" i="21"/>
  <c r="E22" i="21"/>
  <c r="S21" i="21"/>
  <c r="R21" i="21"/>
  <c r="Q21" i="21"/>
  <c r="P21" i="21"/>
  <c r="O21" i="21"/>
  <c r="N21" i="21"/>
  <c r="J21" i="21"/>
  <c r="I21" i="21"/>
  <c r="H21" i="21"/>
  <c r="G21" i="21"/>
  <c r="F21" i="21"/>
  <c r="E21" i="21"/>
  <c r="S20" i="21"/>
  <c r="R20" i="21"/>
  <c r="Q20" i="21"/>
  <c r="P20" i="21"/>
  <c r="O20" i="21"/>
  <c r="N20" i="21"/>
  <c r="J20" i="21"/>
  <c r="I20" i="21"/>
  <c r="H20" i="21"/>
  <c r="G20" i="21"/>
  <c r="F20" i="21"/>
  <c r="E20" i="21"/>
  <c r="S19" i="21"/>
  <c r="R19" i="21"/>
  <c r="Q19" i="21"/>
  <c r="P19" i="21"/>
  <c r="O19" i="21"/>
  <c r="N19" i="21"/>
  <c r="J19" i="21"/>
  <c r="I19" i="21"/>
  <c r="H19" i="21"/>
  <c r="G19" i="21"/>
  <c r="F19" i="21"/>
  <c r="E19" i="21"/>
  <c r="S18" i="21"/>
  <c r="R18" i="21"/>
  <c r="Q18" i="21"/>
  <c r="P18" i="21"/>
  <c r="O18" i="21"/>
  <c r="N18" i="21"/>
  <c r="J18" i="21"/>
  <c r="I18" i="21"/>
  <c r="H18" i="21"/>
  <c r="G18" i="21"/>
  <c r="F18" i="21"/>
  <c r="E18" i="21"/>
  <c r="S17" i="21"/>
  <c r="R17" i="21"/>
  <c r="Q17" i="21"/>
  <c r="P17" i="21"/>
  <c r="O17" i="21"/>
  <c r="N17" i="21"/>
  <c r="J17" i="21"/>
  <c r="I17" i="21"/>
  <c r="H17" i="21"/>
  <c r="G17" i="21"/>
  <c r="F17" i="21"/>
  <c r="E17" i="21"/>
  <c r="S16" i="21"/>
  <c r="R16" i="21"/>
  <c r="Q16" i="21"/>
  <c r="P16" i="21"/>
  <c r="O16" i="21"/>
  <c r="N16" i="21"/>
  <c r="J16" i="21"/>
  <c r="I16" i="21"/>
  <c r="H16" i="21"/>
  <c r="G16" i="21"/>
  <c r="F16" i="21"/>
  <c r="E16" i="21"/>
  <c r="S15" i="21"/>
  <c r="R15" i="21"/>
  <c r="Q15" i="21"/>
  <c r="P15" i="21"/>
  <c r="O15" i="21"/>
  <c r="N15" i="21"/>
  <c r="J15" i="21"/>
  <c r="I15" i="21"/>
  <c r="H15" i="21"/>
  <c r="G15" i="21"/>
  <c r="F15" i="21"/>
  <c r="E15" i="21"/>
  <c r="S14" i="21"/>
  <c r="R14" i="21"/>
  <c r="Q14" i="21"/>
  <c r="P14" i="21"/>
  <c r="O14" i="21"/>
  <c r="N14" i="21"/>
  <c r="J14" i="21"/>
  <c r="I14" i="21"/>
  <c r="H14" i="21"/>
  <c r="G14" i="21"/>
  <c r="F14" i="21"/>
  <c r="E14" i="21"/>
  <c r="S13" i="21"/>
  <c r="R13" i="21"/>
  <c r="Q13" i="21"/>
  <c r="P13" i="21"/>
  <c r="O13" i="21"/>
  <c r="N13" i="21"/>
  <c r="J13" i="21"/>
  <c r="I13" i="21"/>
  <c r="H13" i="21"/>
  <c r="G13" i="21"/>
  <c r="F13" i="21"/>
  <c r="E13" i="21"/>
  <c r="P12" i="21"/>
  <c r="O12" i="21"/>
  <c r="N12" i="21"/>
  <c r="G12" i="21"/>
  <c r="F12" i="21"/>
  <c r="E12" i="21"/>
  <c r="P11" i="21"/>
  <c r="O11" i="21"/>
  <c r="N11" i="21"/>
  <c r="G11" i="21"/>
  <c r="F11" i="21"/>
  <c r="E11" i="21"/>
  <c r="P10" i="21"/>
  <c r="O10" i="21"/>
  <c r="N10" i="21"/>
  <c r="G10" i="21"/>
  <c r="F10" i="21"/>
  <c r="E10" i="21"/>
  <c r="P9" i="21"/>
  <c r="O9" i="21"/>
  <c r="N9" i="21"/>
  <c r="G9" i="21"/>
  <c r="F9" i="21"/>
  <c r="E9" i="21"/>
  <c r="P8" i="21"/>
  <c r="O8" i="21"/>
  <c r="N8" i="21"/>
  <c r="G8" i="21"/>
  <c r="F8" i="21"/>
  <c r="E8" i="21"/>
  <c r="P7" i="21"/>
  <c r="O7" i="21"/>
  <c r="N7" i="21"/>
  <c r="G7" i="21"/>
  <c r="F7" i="21"/>
  <c r="E7" i="21"/>
  <c r="A7" i="2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P6" i="21"/>
  <c r="O6" i="21"/>
  <c r="N6" i="21"/>
  <c r="G6" i="21"/>
  <c r="F6" i="21"/>
  <c r="E6" i="21"/>
  <c r="M37" i="20"/>
  <c r="L37" i="20"/>
  <c r="N37" i="20" s="1"/>
  <c r="D37" i="20"/>
  <c r="G37" i="20" s="1"/>
  <c r="C37" i="20"/>
  <c r="E37" i="20" s="1"/>
  <c r="S36" i="20"/>
  <c r="R36" i="20"/>
  <c r="Q36" i="20"/>
  <c r="P36" i="20"/>
  <c r="O36" i="20"/>
  <c r="N36" i="20"/>
  <c r="J36" i="20"/>
  <c r="I36" i="20"/>
  <c r="H36" i="20"/>
  <c r="G36" i="20"/>
  <c r="F36" i="20"/>
  <c r="E36" i="20"/>
  <c r="S35" i="20"/>
  <c r="R35" i="20"/>
  <c r="Q35" i="20"/>
  <c r="P35" i="20"/>
  <c r="O35" i="20"/>
  <c r="N35" i="20"/>
  <c r="J35" i="20"/>
  <c r="I35" i="20"/>
  <c r="H35" i="20"/>
  <c r="G35" i="20"/>
  <c r="F35" i="20"/>
  <c r="E35" i="20"/>
  <c r="S34" i="20"/>
  <c r="R34" i="20"/>
  <c r="Q34" i="20"/>
  <c r="P34" i="20"/>
  <c r="O34" i="20"/>
  <c r="N34" i="20"/>
  <c r="J34" i="20"/>
  <c r="I34" i="20"/>
  <c r="H34" i="20"/>
  <c r="G34" i="20"/>
  <c r="F34" i="20"/>
  <c r="E34" i="20"/>
  <c r="S33" i="20"/>
  <c r="R33" i="20"/>
  <c r="Q33" i="20"/>
  <c r="P33" i="20"/>
  <c r="O33" i="20"/>
  <c r="N33" i="20"/>
  <c r="J33" i="20"/>
  <c r="I33" i="20"/>
  <c r="H33" i="20"/>
  <c r="G33" i="20"/>
  <c r="F33" i="20"/>
  <c r="E33" i="20"/>
  <c r="S32" i="20"/>
  <c r="R32" i="20"/>
  <c r="Q32" i="20"/>
  <c r="P32" i="20"/>
  <c r="O32" i="20"/>
  <c r="N32" i="20"/>
  <c r="J32" i="20"/>
  <c r="I32" i="20"/>
  <c r="H32" i="20"/>
  <c r="G32" i="20"/>
  <c r="F32" i="20"/>
  <c r="E32" i="20"/>
  <c r="S31" i="20"/>
  <c r="R31" i="20"/>
  <c r="Q31" i="20"/>
  <c r="P31" i="20"/>
  <c r="O31" i="20"/>
  <c r="N31" i="20"/>
  <c r="J31" i="20"/>
  <c r="I31" i="20"/>
  <c r="H31" i="20"/>
  <c r="G31" i="20"/>
  <c r="F31" i="20"/>
  <c r="E31" i="20"/>
  <c r="S30" i="20"/>
  <c r="R30" i="20"/>
  <c r="Q30" i="20"/>
  <c r="P30" i="20"/>
  <c r="O30" i="20"/>
  <c r="N30" i="20"/>
  <c r="J30" i="20"/>
  <c r="I30" i="20"/>
  <c r="H30" i="20"/>
  <c r="G30" i="20"/>
  <c r="F30" i="20"/>
  <c r="E30" i="20"/>
  <c r="S29" i="20"/>
  <c r="R29" i="20"/>
  <c r="Q29" i="20"/>
  <c r="P29" i="20"/>
  <c r="O29" i="20"/>
  <c r="N29" i="20"/>
  <c r="J29" i="20"/>
  <c r="I29" i="20"/>
  <c r="H29" i="20"/>
  <c r="G29" i="20"/>
  <c r="F29" i="20"/>
  <c r="E29" i="20"/>
  <c r="S28" i="20"/>
  <c r="R28" i="20"/>
  <c r="Q28" i="20"/>
  <c r="P28" i="20"/>
  <c r="O28" i="20"/>
  <c r="N28" i="20"/>
  <c r="J28" i="20"/>
  <c r="I28" i="20"/>
  <c r="H28" i="20"/>
  <c r="G28" i="20"/>
  <c r="F28" i="20"/>
  <c r="E28" i="20"/>
  <c r="S27" i="20"/>
  <c r="R27" i="20"/>
  <c r="Q27" i="20"/>
  <c r="P27" i="20"/>
  <c r="O27" i="20"/>
  <c r="N27" i="20"/>
  <c r="J27" i="20"/>
  <c r="I27" i="20"/>
  <c r="H27" i="20"/>
  <c r="G27" i="20"/>
  <c r="F27" i="20"/>
  <c r="E27" i="20"/>
  <c r="S26" i="20"/>
  <c r="R26" i="20"/>
  <c r="Q26" i="20"/>
  <c r="P26" i="20"/>
  <c r="O26" i="20"/>
  <c r="N26" i="20"/>
  <c r="J26" i="20"/>
  <c r="I26" i="20"/>
  <c r="H26" i="20"/>
  <c r="G26" i="20"/>
  <c r="F26" i="20"/>
  <c r="E26" i="20"/>
  <c r="S25" i="20"/>
  <c r="R25" i="20"/>
  <c r="Q25" i="20"/>
  <c r="P25" i="20"/>
  <c r="O25" i="20"/>
  <c r="N25" i="20"/>
  <c r="J25" i="20"/>
  <c r="I25" i="20"/>
  <c r="H25" i="20"/>
  <c r="G25" i="20"/>
  <c r="F25" i="20"/>
  <c r="E25" i="20"/>
  <c r="S24" i="20"/>
  <c r="R24" i="20"/>
  <c r="Q24" i="20"/>
  <c r="P24" i="20"/>
  <c r="O24" i="20"/>
  <c r="N24" i="20"/>
  <c r="J24" i="20"/>
  <c r="I24" i="20"/>
  <c r="H24" i="20"/>
  <c r="G24" i="20"/>
  <c r="F24" i="20"/>
  <c r="E24" i="20"/>
  <c r="S23" i="20"/>
  <c r="R23" i="20"/>
  <c r="Q23" i="20"/>
  <c r="P23" i="20"/>
  <c r="O23" i="20"/>
  <c r="N23" i="20"/>
  <c r="J23" i="20"/>
  <c r="I23" i="20"/>
  <c r="H23" i="20"/>
  <c r="G23" i="20"/>
  <c r="F23" i="20"/>
  <c r="E23" i="20"/>
  <c r="S22" i="20"/>
  <c r="R22" i="20"/>
  <c r="Q22" i="20"/>
  <c r="P22" i="20"/>
  <c r="O22" i="20"/>
  <c r="N22" i="20"/>
  <c r="J22" i="20"/>
  <c r="I22" i="20"/>
  <c r="H22" i="20"/>
  <c r="G22" i="20"/>
  <c r="F22" i="20"/>
  <c r="E22" i="20"/>
  <c r="S21" i="20"/>
  <c r="R21" i="20"/>
  <c r="Q21" i="20"/>
  <c r="P21" i="20"/>
  <c r="O21" i="20"/>
  <c r="N21" i="20"/>
  <c r="J21" i="20"/>
  <c r="I21" i="20"/>
  <c r="H21" i="20"/>
  <c r="G21" i="20"/>
  <c r="F21" i="20"/>
  <c r="E21" i="20"/>
  <c r="S20" i="20"/>
  <c r="R20" i="20"/>
  <c r="Q20" i="20"/>
  <c r="P20" i="20"/>
  <c r="O20" i="20"/>
  <c r="N20" i="20"/>
  <c r="J20" i="20"/>
  <c r="I20" i="20"/>
  <c r="H20" i="20"/>
  <c r="G20" i="20"/>
  <c r="F20" i="20"/>
  <c r="E20" i="20"/>
  <c r="S19" i="20"/>
  <c r="R19" i="20"/>
  <c r="Q19" i="20"/>
  <c r="P19" i="20"/>
  <c r="O19" i="20"/>
  <c r="N19" i="20"/>
  <c r="J19" i="20"/>
  <c r="I19" i="20"/>
  <c r="H19" i="20"/>
  <c r="G19" i="20"/>
  <c r="F19" i="20"/>
  <c r="E19" i="20"/>
  <c r="S18" i="20"/>
  <c r="R18" i="20"/>
  <c r="Q18" i="20"/>
  <c r="P18" i="20"/>
  <c r="O18" i="20"/>
  <c r="N18" i="20"/>
  <c r="J18" i="20"/>
  <c r="I18" i="20"/>
  <c r="H18" i="20"/>
  <c r="G18" i="20"/>
  <c r="F18" i="20"/>
  <c r="E18" i="20"/>
  <c r="S17" i="20"/>
  <c r="R17" i="20"/>
  <c r="Q17" i="20"/>
  <c r="P17" i="20"/>
  <c r="O17" i="20"/>
  <c r="N17" i="20"/>
  <c r="J17" i="20"/>
  <c r="I17" i="20"/>
  <c r="H17" i="20"/>
  <c r="G17" i="20"/>
  <c r="F17" i="20"/>
  <c r="E17" i="20"/>
  <c r="S16" i="20"/>
  <c r="R16" i="20"/>
  <c r="Q16" i="20"/>
  <c r="P16" i="20"/>
  <c r="O16" i="20"/>
  <c r="N16" i="20"/>
  <c r="J16" i="20"/>
  <c r="I16" i="20"/>
  <c r="H16" i="20"/>
  <c r="G16" i="20"/>
  <c r="F16" i="20"/>
  <c r="E16" i="20"/>
  <c r="S15" i="20"/>
  <c r="R15" i="20"/>
  <c r="Q15" i="20"/>
  <c r="P15" i="20"/>
  <c r="O15" i="20"/>
  <c r="N15" i="20"/>
  <c r="J15" i="20"/>
  <c r="I15" i="20"/>
  <c r="H15" i="20"/>
  <c r="G15" i="20"/>
  <c r="F15" i="20"/>
  <c r="E15" i="20"/>
  <c r="S14" i="20"/>
  <c r="R14" i="20"/>
  <c r="Q14" i="20"/>
  <c r="P14" i="20"/>
  <c r="O14" i="20"/>
  <c r="N14" i="20"/>
  <c r="J14" i="20"/>
  <c r="I14" i="20"/>
  <c r="H14" i="20"/>
  <c r="G14" i="20"/>
  <c r="F14" i="20"/>
  <c r="E14" i="20"/>
  <c r="S13" i="20"/>
  <c r="R13" i="20"/>
  <c r="Q13" i="20"/>
  <c r="P13" i="20"/>
  <c r="O13" i="20"/>
  <c r="N13" i="20"/>
  <c r="J13" i="20"/>
  <c r="I13" i="20"/>
  <c r="H13" i="20"/>
  <c r="G13" i="20"/>
  <c r="F13" i="20"/>
  <c r="E13" i="20"/>
  <c r="P12" i="20"/>
  <c r="O12" i="20"/>
  <c r="N12" i="20"/>
  <c r="G12" i="20"/>
  <c r="F12" i="20"/>
  <c r="E12" i="20"/>
  <c r="P11" i="20"/>
  <c r="O11" i="20"/>
  <c r="N11" i="20"/>
  <c r="G11" i="20"/>
  <c r="F11" i="20"/>
  <c r="E11" i="20"/>
  <c r="P10" i="20"/>
  <c r="O10" i="20"/>
  <c r="N10" i="20"/>
  <c r="G10" i="20"/>
  <c r="F10" i="20"/>
  <c r="E10" i="20"/>
  <c r="P9" i="20"/>
  <c r="O9" i="20"/>
  <c r="N9" i="20"/>
  <c r="G9" i="20"/>
  <c r="F9" i="20"/>
  <c r="E9" i="20"/>
  <c r="P8" i="20"/>
  <c r="O8" i="20"/>
  <c r="N8" i="20"/>
  <c r="G8" i="20"/>
  <c r="F8" i="20"/>
  <c r="E8" i="20"/>
  <c r="P7" i="20"/>
  <c r="O7" i="20"/>
  <c r="N7" i="20"/>
  <c r="G7" i="20"/>
  <c r="F7" i="20"/>
  <c r="E7" i="20"/>
  <c r="A7" i="20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P6" i="20"/>
  <c r="O6" i="20"/>
  <c r="N6" i="20"/>
  <c r="G6" i="20"/>
  <c r="F6" i="20"/>
  <c r="E6" i="20"/>
  <c r="M37" i="19"/>
  <c r="P37" i="19" s="1"/>
  <c r="L37" i="19"/>
  <c r="N37" i="19" s="1"/>
  <c r="D37" i="19"/>
  <c r="F37" i="19" s="1"/>
  <c r="C37" i="19"/>
  <c r="E37" i="19" s="1"/>
  <c r="S36" i="19"/>
  <c r="R36" i="19"/>
  <c r="Q36" i="19"/>
  <c r="P36" i="19"/>
  <c r="O36" i="19"/>
  <c r="N36" i="19"/>
  <c r="J36" i="19"/>
  <c r="I36" i="19"/>
  <c r="H36" i="19"/>
  <c r="G36" i="19"/>
  <c r="F36" i="19"/>
  <c r="E36" i="19"/>
  <c r="S35" i="19"/>
  <c r="R35" i="19"/>
  <c r="Q35" i="19"/>
  <c r="P35" i="19"/>
  <c r="O35" i="19"/>
  <c r="N35" i="19"/>
  <c r="J35" i="19"/>
  <c r="I35" i="19"/>
  <c r="H35" i="19"/>
  <c r="G35" i="19"/>
  <c r="F35" i="19"/>
  <c r="E35" i="19"/>
  <c r="S34" i="19"/>
  <c r="R34" i="19"/>
  <c r="Q34" i="19"/>
  <c r="P34" i="19"/>
  <c r="O34" i="19"/>
  <c r="N34" i="19"/>
  <c r="J34" i="19"/>
  <c r="I34" i="19"/>
  <c r="H34" i="19"/>
  <c r="G34" i="19"/>
  <c r="F34" i="19"/>
  <c r="E34" i="19"/>
  <c r="S33" i="19"/>
  <c r="R33" i="19"/>
  <c r="Q33" i="19"/>
  <c r="P33" i="19"/>
  <c r="O33" i="19"/>
  <c r="N33" i="19"/>
  <c r="J33" i="19"/>
  <c r="I33" i="19"/>
  <c r="H33" i="19"/>
  <c r="G33" i="19"/>
  <c r="F33" i="19"/>
  <c r="E33" i="19"/>
  <c r="S32" i="19"/>
  <c r="R32" i="19"/>
  <c r="Q32" i="19"/>
  <c r="P32" i="19"/>
  <c r="O32" i="19"/>
  <c r="N32" i="19"/>
  <c r="J32" i="19"/>
  <c r="I32" i="19"/>
  <c r="H32" i="19"/>
  <c r="G32" i="19"/>
  <c r="F32" i="19"/>
  <c r="E32" i="19"/>
  <c r="S31" i="19"/>
  <c r="R31" i="19"/>
  <c r="Q31" i="19"/>
  <c r="P31" i="19"/>
  <c r="O31" i="19"/>
  <c r="N31" i="19"/>
  <c r="J31" i="19"/>
  <c r="I31" i="19"/>
  <c r="H31" i="19"/>
  <c r="G31" i="19"/>
  <c r="F31" i="19"/>
  <c r="E31" i="19"/>
  <c r="S30" i="19"/>
  <c r="R30" i="19"/>
  <c r="Q30" i="19"/>
  <c r="P30" i="19"/>
  <c r="O30" i="19"/>
  <c r="N30" i="19"/>
  <c r="J30" i="19"/>
  <c r="I30" i="19"/>
  <c r="H30" i="19"/>
  <c r="G30" i="19"/>
  <c r="F30" i="19"/>
  <c r="E30" i="19"/>
  <c r="S29" i="19"/>
  <c r="R29" i="19"/>
  <c r="Q29" i="19"/>
  <c r="P29" i="19"/>
  <c r="O29" i="19"/>
  <c r="N29" i="19"/>
  <c r="J29" i="19"/>
  <c r="I29" i="19"/>
  <c r="H29" i="19"/>
  <c r="G29" i="19"/>
  <c r="F29" i="19"/>
  <c r="E29" i="19"/>
  <c r="S28" i="19"/>
  <c r="R28" i="19"/>
  <c r="Q28" i="19"/>
  <c r="P28" i="19"/>
  <c r="O28" i="19"/>
  <c r="N28" i="19"/>
  <c r="J28" i="19"/>
  <c r="I28" i="19"/>
  <c r="H28" i="19"/>
  <c r="G28" i="19"/>
  <c r="F28" i="19"/>
  <c r="E28" i="19"/>
  <c r="S27" i="19"/>
  <c r="R27" i="19"/>
  <c r="Q27" i="19"/>
  <c r="P27" i="19"/>
  <c r="O27" i="19"/>
  <c r="N27" i="19"/>
  <c r="J27" i="19"/>
  <c r="I27" i="19"/>
  <c r="H27" i="19"/>
  <c r="G27" i="19"/>
  <c r="F27" i="19"/>
  <c r="E27" i="19"/>
  <c r="S26" i="19"/>
  <c r="R26" i="19"/>
  <c r="Q26" i="19"/>
  <c r="P26" i="19"/>
  <c r="O26" i="19"/>
  <c r="N26" i="19"/>
  <c r="J26" i="19"/>
  <c r="I26" i="19"/>
  <c r="H26" i="19"/>
  <c r="G26" i="19"/>
  <c r="F26" i="19"/>
  <c r="E26" i="19"/>
  <c r="S25" i="19"/>
  <c r="R25" i="19"/>
  <c r="Q25" i="19"/>
  <c r="P25" i="19"/>
  <c r="O25" i="19"/>
  <c r="N25" i="19"/>
  <c r="J25" i="19"/>
  <c r="I25" i="19"/>
  <c r="H25" i="19"/>
  <c r="G25" i="19"/>
  <c r="F25" i="19"/>
  <c r="E25" i="19"/>
  <c r="S24" i="19"/>
  <c r="R24" i="19"/>
  <c r="Q24" i="19"/>
  <c r="P24" i="19"/>
  <c r="O24" i="19"/>
  <c r="N24" i="19"/>
  <c r="J24" i="19"/>
  <c r="I24" i="19"/>
  <c r="H24" i="19"/>
  <c r="G24" i="19"/>
  <c r="F24" i="19"/>
  <c r="E24" i="19"/>
  <c r="S23" i="19"/>
  <c r="R23" i="19"/>
  <c r="Q23" i="19"/>
  <c r="P23" i="19"/>
  <c r="O23" i="19"/>
  <c r="N23" i="19"/>
  <c r="J23" i="19"/>
  <c r="I23" i="19"/>
  <c r="H23" i="19"/>
  <c r="G23" i="19"/>
  <c r="F23" i="19"/>
  <c r="E23" i="19"/>
  <c r="S22" i="19"/>
  <c r="R22" i="19"/>
  <c r="Q22" i="19"/>
  <c r="P22" i="19"/>
  <c r="O22" i="19"/>
  <c r="N22" i="19"/>
  <c r="J22" i="19"/>
  <c r="I22" i="19"/>
  <c r="H22" i="19"/>
  <c r="G22" i="19"/>
  <c r="F22" i="19"/>
  <c r="E22" i="19"/>
  <c r="S21" i="19"/>
  <c r="R21" i="19"/>
  <c r="Q21" i="19"/>
  <c r="P21" i="19"/>
  <c r="O21" i="19"/>
  <c r="N21" i="19"/>
  <c r="J21" i="19"/>
  <c r="I21" i="19"/>
  <c r="H21" i="19"/>
  <c r="G21" i="19"/>
  <c r="F21" i="19"/>
  <c r="E21" i="19"/>
  <c r="S20" i="19"/>
  <c r="R20" i="19"/>
  <c r="Q20" i="19"/>
  <c r="P20" i="19"/>
  <c r="O20" i="19"/>
  <c r="N20" i="19"/>
  <c r="J20" i="19"/>
  <c r="I20" i="19"/>
  <c r="H20" i="19"/>
  <c r="G20" i="19"/>
  <c r="F20" i="19"/>
  <c r="E20" i="19"/>
  <c r="S19" i="19"/>
  <c r="R19" i="19"/>
  <c r="Q19" i="19"/>
  <c r="P19" i="19"/>
  <c r="O19" i="19"/>
  <c r="N19" i="19"/>
  <c r="J19" i="19"/>
  <c r="I19" i="19"/>
  <c r="H19" i="19"/>
  <c r="G19" i="19"/>
  <c r="F19" i="19"/>
  <c r="E19" i="19"/>
  <c r="S18" i="19"/>
  <c r="R18" i="19"/>
  <c r="Q18" i="19"/>
  <c r="P18" i="19"/>
  <c r="O18" i="19"/>
  <c r="N18" i="19"/>
  <c r="J18" i="19"/>
  <c r="I18" i="19"/>
  <c r="H18" i="19"/>
  <c r="G18" i="19"/>
  <c r="F18" i="19"/>
  <c r="E18" i="19"/>
  <c r="S17" i="19"/>
  <c r="R17" i="19"/>
  <c r="Q17" i="19"/>
  <c r="P17" i="19"/>
  <c r="O17" i="19"/>
  <c r="N17" i="19"/>
  <c r="J17" i="19"/>
  <c r="I17" i="19"/>
  <c r="H17" i="19"/>
  <c r="G17" i="19"/>
  <c r="F17" i="19"/>
  <c r="E17" i="19"/>
  <c r="S16" i="19"/>
  <c r="R16" i="19"/>
  <c r="Q16" i="19"/>
  <c r="P16" i="19"/>
  <c r="O16" i="19"/>
  <c r="N16" i="19"/>
  <c r="J16" i="19"/>
  <c r="I16" i="19"/>
  <c r="H16" i="19"/>
  <c r="G16" i="19"/>
  <c r="F16" i="19"/>
  <c r="E16" i="19"/>
  <c r="S15" i="19"/>
  <c r="R15" i="19"/>
  <c r="Q15" i="19"/>
  <c r="P15" i="19"/>
  <c r="O15" i="19"/>
  <c r="N15" i="19"/>
  <c r="J15" i="19"/>
  <c r="I15" i="19"/>
  <c r="H15" i="19"/>
  <c r="G15" i="19"/>
  <c r="F15" i="19"/>
  <c r="E15" i="19"/>
  <c r="S14" i="19"/>
  <c r="R14" i="19"/>
  <c r="Q14" i="19"/>
  <c r="P14" i="19"/>
  <c r="O14" i="19"/>
  <c r="N14" i="19"/>
  <c r="J14" i="19"/>
  <c r="I14" i="19"/>
  <c r="H14" i="19"/>
  <c r="G14" i="19"/>
  <c r="F14" i="19"/>
  <c r="E14" i="19"/>
  <c r="S13" i="19"/>
  <c r="R13" i="19"/>
  <c r="Q13" i="19"/>
  <c r="P13" i="19"/>
  <c r="O13" i="19"/>
  <c r="N13" i="19"/>
  <c r="J13" i="19"/>
  <c r="I13" i="19"/>
  <c r="H13" i="19"/>
  <c r="G13" i="19"/>
  <c r="F13" i="19"/>
  <c r="E13" i="19"/>
  <c r="P12" i="19"/>
  <c r="O12" i="19"/>
  <c r="N12" i="19"/>
  <c r="G12" i="19"/>
  <c r="F12" i="19"/>
  <c r="E12" i="19"/>
  <c r="P11" i="19"/>
  <c r="O11" i="19"/>
  <c r="N11" i="19"/>
  <c r="G11" i="19"/>
  <c r="F11" i="19"/>
  <c r="E11" i="19"/>
  <c r="P10" i="19"/>
  <c r="O10" i="19"/>
  <c r="N10" i="19"/>
  <c r="G10" i="19"/>
  <c r="F10" i="19"/>
  <c r="E10" i="19"/>
  <c r="P9" i="19"/>
  <c r="O9" i="19"/>
  <c r="N9" i="19"/>
  <c r="G9" i="19"/>
  <c r="F9" i="19"/>
  <c r="E9" i="19"/>
  <c r="P8" i="19"/>
  <c r="O8" i="19"/>
  <c r="N8" i="19"/>
  <c r="G8" i="19"/>
  <c r="F8" i="19"/>
  <c r="E8" i="19"/>
  <c r="A7" i="19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M37" i="18"/>
  <c r="L37" i="18"/>
  <c r="N37" i="18" s="1"/>
  <c r="D37" i="18"/>
  <c r="C37" i="18"/>
  <c r="E37" i="18" s="1"/>
  <c r="S36" i="18"/>
  <c r="R36" i="18"/>
  <c r="Q36" i="18"/>
  <c r="P36" i="18"/>
  <c r="O36" i="18"/>
  <c r="N36" i="18"/>
  <c r="J36" i="18"/>
  <c r="I36" i="18"/>
  <c r="H36" i="18"/>
  <c r="G36" i="18"/>
  <c r="F36" i="18"/>
  <c r="E36" i="18"/>
  <c r="S35" i="18"/>
  <c r="R35" i="18"/>
  <c r="Q35" i="18"/>
  <c r="P35" i="18"/>
  <c r="O35" i="18"/>
  <c r="N35" i="18"/>
  <c r="J35" i="18"/>
  <c r="I35" i="18"/>
  <c r="H35" i="18"/>
  <c r="G35" i="18"/>
  <c r="F35" i="18"/>
  <c r="E35" i="18"/>
  <c r="S34" i="18"/>
  <c r="R34" i="18"/>
  <c r="Q34" i="18"/>
  <c r="P34" i="18"/>
  <c r="O34" i="18"/>
  <c r="N34" i="18"/>
  <c r="J34" i="18"/>
  <c r="I34" i="18"/>
  <c r="H34" i="18"/>
  <c r="G34" i="18"/>
  <c r="F34" i="18"/>
  <c r="E34" i="18"/>
  <c r="S33" i="18"/>
  <c r="R33" i="18"/>
  <c r="Q33" i="18"/>
  <c r="P33" i="18"/>
  <c r="O33" i="18"/>
  <c r="N33" i="18"/>
  <c r="J33" i="18"/>
  <c r="I33" i="18"/>
  <c r="H33" i="18"/>
  <c r="G33" i="18"/>
  <c r="F33" i="18"/>
  <c r="E33" i="18"/>
  <c r="S32" i="18"/>
  <c r="R32" i="18"/>
  <c r="Q32" i="18"/>
  <c r="P32" i="18"/>
  <c r="O32" i="18"/>
  <c r="N32" i="18"/>
  <c r="J32" i="18"/>
  <c r="I32" i="18"/>
  <c r="H32" i="18"/>
  <c r="G32" i="18"/>
  <c r="F32" i="18"/>
  <c r="E32" i="18"/>
  <c r="S31" i="18"/>
  <c r="R31" i="18"/>
  <c r="Q31" i="18"/>
  <c r="P31" i="18"/>
  <c r="O31" i="18"/>
  <c r="N31" i="18"/>
  <c r="J31" i="18"/>
  <c r="I31" i="18"/>
  <c r="H31" i="18"/>
  <c r="G31" i="18"/>
  <c r="F31" i="18"/>
  <c r="E31" i="18"/>
  <c r="S30" i="18"/>
  <c r="R30" i="18"/>
  <c r="Q30" i="18"/>
  <c r="P30" i="18"/>
  <c r="O30" i="18"/>
  <c r="N30" i="18"/>
  <c r="J30" i="18"/>
  <c r="I30" i="18"/>
  <c r="H30" i="18"/>
  <c r="G30" i="18"/>
  <c r="F30" i="18"/>
  <c r="E30" i="18"/>
  <c r="S29" i="18"/>
  <c r="R29" i="18"/>
  <c r="Q29" i="18"/>
  <c r="P29" i="18"/>
  <c r="O29" i="18"/>
  <c r="N29" i="18"/>
  <c r="J29" i="18"/>
  <c r="I29" i="18"/>
  <c r="H29" i="18"/>
  <c r="G29" i="18"/>
  <c r="F29" i="18"/>
  <c r="E29" i="18"/>
  <c r="S28" i="18"/>
  <c r="R28" i="18"/>
  <c r="Q28" i="18"/>
  <c r="P28" i="18"/>
  <c r="O28" i="18"/>
  <c r="N28" i="18"/>
  <c r="J28" i="18"/>
  <c r="I28" i="18"/>
  <c r="H28" i="18"/>
  <c r="G28" i="18"/>
  <c r="F28" i="18"/>
  <c r="E28" i="18"/>
  <c r="S27" i="18"/>
  <c r="R27" i="18"/>
  <c r="Q27" i="18"/>
  <c r="P27" i="18"/>
  <c r="O27" i="18"/>
  <c r="N27" i="18"/>
  <c r="J27" i="18"/>
  <c r="I27" i="18"/>
  <c r="H27" i="18"/>
  <c r="G27" i="18"/>
  <c r="F27" i="18"/>
  <c r="E27" i="18"/>
  <c r="S26" i="18"/>
  <c r="R26" i="18"/>
  <c r="Q26" i="18"/>
  <c r="P26" i="18"/>
  <c r="O26" i="18"/>
  <c r="N26" i="18"/>
  <c r="J26" i="18"/>
  <c r="I26" i="18"/>
  <c r="H26" i="18"/>
  <c r="G26" i="18"/>
  <c r="F26" i="18"/>
  <c r="E26" i="18"/>
  <c r="S25" i="18"/>
  <c r="R25" i="18"/>
  <c r="Q25" i="18"/>
  <c r="P25" i="18"/>
  <c r="O25" i="18"/>
  <c r="N25" i="18"/>
  <c r="J25" i="18"/>
  <c r="I25" i="18"/>
  <c r="H25" i="18"/>
  <c r="G25" i="18"/>
  <c r="F25" i="18"/>
  <c r="E25" i="18"/>
  <c r="S24" i="18"/>
  <c r="R24" i="18"/>
  <c r="Q24" i="18"/>
  <c r="P24" i="18"/>
  <c r="O24" i="18"/>
  <c r="N24" i="18"/>
  <c r="J24" i="18"/>
  <c r="I24" i="18"/>
  <c r="H24" i="18"/>
  <c r="G24" i="18"/>
  <c r="F24" i="18"/>
  <c r="E24" i="18"/>
  <c r="S23" i="18"/>
  <c r="R23" i="18"/>
  <c r="Q23" i="18"/>
  <c r="P23" i="18"/>
  <c r="O23" i="18"/>
  <c r="N23" i="18"/>
  <c r="J23" i="18"/>
  <c r="I23" i="18"/>
  <c r="H23" i="18"/>
  <c r="G23" i="18"/>
  <c r="F23" i="18"/>
  <c r="E23" i="18"/>
  <c r="S22" i="18"/>
  <c r="R22" i="18"/>
  <c r="Q22" i="18"/>
  <c r="P22" i="18"/>
  <c r="O22" i="18"/>
  <c r="N22" i="18"/>
  <c r="J22" i="18"/>
  <c r="I22" i="18"/>
  <c r="H22" i="18"/>
  <c r="G22" i="18"/>
  <c r="F22" i="18"/>
  <c r="E22" i="18"/>
  <c r="S21" i="18"/>
  <c r="R21" i="18"/>
  <c r="Q21" i="18"/>
  <c r="P21" i="18"/>
  <c r="O21" i="18"/>
  <c r="N21" i="18"/>
  <c r="J21" i="18"/>
  <c r="I21" i="18"/>
  <c r="H21" i="18"/>
  <c r="G21" i="18"/>
  <c r="F21" i="18"/>
  <c r="E21" i="18"/>
  <c r="S20" i="18"/>
  <c r="R20" i="18"/>
  <c r="Q20" i="18"/>
  <c r="P20" i="18"/>
  <c r="O20" i="18"/>
  <c r="N20" i="18"/>
  <c r="J20" i="18"/>
  <c r="I20" i="18"/>
  <c r="H20" i="18"/>
  <c r="G20" i="18"/>
  <c r="F20" i="18"/>
  <c r="E20" i="18"/>
  <c r="S19" i="18"/>
  <c r="R19" i="18"/>
  <c r="Q19" i="18"/>
  <c r="P19" i="18"/>
  <c r="O19" i="18"/>
  <c r="N19" i="18"/>
  <c r="J19" i="18"/>
  <c r="I19" i="18"/>
  <c r="H19" i="18"/>
  <c r="G19" i="18"/>
  <c r="F19" i="18"/>
  <c r="E19" i="18"/>
  <c r="S18" i="18"/>
  <c r="R18" i="18"/>
  <c r="Q18" i="18"/>
  <c r="P18" i="18"/>
  <c r="O18" i="18"/>
  <c r="N18" i="18"/>
  <c r="J18" i="18"/>
  <c r="I18" i="18"/>
  <c r="H18" i="18"/>
  <c r="G18" i="18"/>
  <c r="F18" i="18"/>
  <c r="E18" i="18"/>
  <c r="S17" i="18"/>
  <c r="R17" i="18"/>
  <c r="Q17" i="18"/>
  <c r="P17" i="18"/>
  <c r="O17" i="18"/>
  <c r="N17" i="18"/>
  <c r="J17" i="18"/>
  <c r="I17" i="18"/>
  <c r="H17" i="18"/>
  <c r="G17" i="18"/>
  <c r="F17" i="18"/>
  <c r="E17" i="18"/>
  <c r="S16" i="18"/>
  <c r="R16" i="18"/>
  <c r="Q16" i="18"/>
  <c r="P16" i="18"/>
  <c r="O16" i="18"/>
  <c r="N16" i="18"/>
  <c r="J16" i="18"/>
  <c r="I16" i="18"/>
  <c r="H16" i="18"/>
  <c r="G16" i="18"/>
  <c r="F16" i="18"/>
  <c r="E16" i="18"/>
  <c r="S15" i="18"/>
  <c r="R15" i="18"/>
  <c r="Q15" i="18"/>
  <c r="P15" i="18"/>
  <c r="O15" i="18"/>
  <c r="N15" i="18"/>
  <c r="J15" i="18"/>
  <c r="I15" i="18"/>
  <c r="H15" i="18"/>
  <c r="G15" i="18"/>
  <c r="F15" i="18"/>
  <c r="E15" i="18"/>
  <c r="S14" i="18"/>
  <c r="R14" i="18"/>
  <c r="Q14" i="18"/>
  <c r="P14" i="18"/>
  <c r="O14" i="18"/>
  <c r="N14" i="18"/>
  <c r="J14" i="18"/>
  <c r="I14" i="18"/>
  <c r="H14" i="18"/>
  <c r="G14" i="18"/>
  <c r="F14" i="18"/>
  <c r="E14" i="18"/>
  <c r="S13" i="18"/>
  <c r="R13" i="18"/>
  <c r="Q13" i="18"/>
  <c r="P13" i="18"/>
  <c r="O13" i="18"/>
  <c r="N13" i="18"/>
  <c r="J13" i="18"/>
  <c r="I13" i="18"/>
  <c r="H13" i="18"/>
  <c r="G13" i="18"/>
  <c r="F13" i="18"/>
  <c r="E13" i="18"/>
  <c r="P12" i="18"/>
  <c r="O12" i="18"/>
  <c r="N12" i="18"/>
  <c r="G12" i="18"/>
  <c r="F12" i="18"/>
  <c r="E12" i="18"/>
  <c r="P11" i="18"/>
  <c r="O11" i="18"/>
  <c r="N11" i="18"/>
  <c r="G11" i="18"/>
  <c r="F11" i="18"/>
  <c r="E11" i="18"/>
  <c r="P10" i="18"/>
  <c r="O10" i="18"/>
  <c r="N10" i="18"/>
  <c r="G10" i="18"/>
  <c r="F10" i="18"/>
  <c r="E10" i="18"/>
  <c r="P9" i="18"/>
  <c r="O9" i="18"/>
  <c r="N9" i="18"/>
  <c r="G9" i="18"/>
  <c r="F9" i="18"/>
  <c r="E9" i="18"/>
  <c r="P8" i="18"/>
  <c r="O8" i="18"/>
  <c r="N8" i="18"/>
  <c r="G8" i="18"/>
  <c r="F8" i="18"/>
  <c r="E8" i="18"/>
  <c r="P7" i="18"/>
  <c r="O7" i="18"/>
  <c r="N7" i="18"/>
  <c r="G7" i="18"/>
  <c r="F7" i="18"/>
  <c r="E7" i="18"/>
  <c r="A7" i="18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P6" i="18"/>
  <c r="O6" i="18"/>
  <c r="N6" i="18"/>
  <c r="G6" i="18"/>
  <c r="F6" i="18"/>
  <c r="E6" i="18"/>
  <c r="M37" i="17"/>
  <c r="P37" i="17" s="1"/>
  <c r="L37" i="17"/>
  <c r="N37" i="17" s="1"/>
  <c r="D37" i="17"/>
  <c r="C37" i="17"/>
  <c r="E37" i="17" s="1"/>
  <c r="S36" i="17"/>
  <c r="R36" i="17"/>
  <c r="Q36" i="17"/>
  <c r="P36" i="17"/>
  <c r="O36" i="17"/>
  <c r="N36" i="17"/>
  <c r="J36" i="17"/>
  <c r="I36" i="17"/>
  <c r="H36" i="17"/>
  <c r="G36" i="17"/>
  <c r="F36" i="17"/>
  <c r="E36" i="17"/>
  <c r="S35" i="17"/>
  <c r="R35" i="17"/>
  <c r="Q35" i="17"/>
  <c r="P35" i="17"/>
  <c r="O35" i="17"/>
  <c r="N35" i="17"/>
  <c r="J35" i="17"/>
  <c r="I35" i="17"/>
  <c r="H35" i="17"/>
  <c r="G35" i="17"/>
  <c r="F35" i="17"/>
  <c r="E35" i="17"/>
  <c r="S34" i="17"/>
  <c r="R34" i="17"/>
  <c r="Q34" i="17"/>
  <c r="P34" i="17"/>
  <c r="O34" i="17"/>
  <c r="N34" i="17"/>
  <c r="J34" i="17"/>
  <c r="I34" i="17"/>
  <c r="H34" i="17"/>
  <c r="G34" i="17"/>
  <c r="F34" i="17"/>
  <c r="E34" i="17"/>
  <c r="S33" i="17"/>
  <c r="R33" i="17"/>
  <c r="Q33" i="17"/>
  <c r="P33" i="17"/>
  <c r="O33" i="17"/>
  <c r="N33" i="17"/>
  <c r="J33" i="17"/>
  <c r="I33" i="17"/>
  <c r="H33" i="17"/>
  <c r="G33" i="17"/>
  <c r="F33" i="17"/>
  <c r="E33" i="17"/>
  <c r="S32" i="17"/>
  <c r="R32" i="17"/>
  <c r="Q32" i="17"/>
  <c r="P32" i="17"/>
  <c r="O32" i="17"/>
  <c r="N32" i="17"/>
  <c r="J32" i="17"/>
  <c r="I32" i="17"/>
  <c r="H32" i="17"/>
  <c r="G32" i="17"/>
  <c r="F32" i="17"/>
  <c r="E32" i="17"/>
  <c r="S31" i="17"/>
  <c r="R31" i="17"/>
  <c r="Q31" i="17"/>
  <c r="P31" i="17"/>
  <c r="O31" i="17"/>
  <c r="N31" i="17"/>
  <c r="J31" i="17"/>
  <c r="I31" i="17"/>
  <c r="H31" i="17"/>
  <c r="G31" i="17"/>
  <c r="F31" i="17"/>
  <c r="E31" i="17"/>
  <c r="S30" i="17"/>
  <c r="R30" i="17"/>
  <c r="Q30" i="17"/>
  <c r="P30" i="17"/>
  <c r="O30" i="17"/>
  <c r="N30" i="17"/>
  <c r="J30" i="17"/>
  <c r="I30" i="17"/>
  <c r="H30" i="17"/>
  <c r="G30" i="17"/>
  <c r="F30" i="17"/>
  <c r="E30" i="17"/>
  <c r="S29" i="17"/>
  <c r="R29" i="17"/>
  <c r="Q29" i="17"/>
  <c r="P29" i="17"/>
  <c r="O29" i="17"/>
  <c r="N29" i="17"/>
  <c r="J29" i="17"/>
  <c r="I29" i="17"/>
  <c r="H29" i="17"/>
  <c r="G29" i="17"/>
  <c r="F29" i="17"/>
  <c r="E29" i="17"/>
  <c r="S28" i="17"/>
  <c r="R28" i="17"/>
  <c r="Q28" i="17"/>
  <c r="P28" i="17"/>
  <c r="O28" i="17"/>
  <c r="N28" i="17"/>
  <c r="J28" i="17"/>
  <c r="I28" i="17"/>
  <c r="H28" i="17"/>
  <c r="G28" i="17"/>
  <c r="F28" i="17"/>
  <c r="E28" i="17"/>
  <c r="S27" i="17"/>
  <c r="R27" i="17"/>
  <c r="Q27" i="17"/>
  <c r="P27" i="17"/>
  <c r="O27" i="17"/>
  <c r="N27" i="17"/>
  <c r="J27" i="17"/>
  <c r="I27" i="17"/>
  <c r="H27" i="17"/>
  <c r="G27" i="17"/>
  <c r="F27" i="17"/>
  <c r="E27" i="17"/>
  <c r="S26" i="17"/>
  <c r="R26" i="17"/>
  <c r="Q26" i="17"/>
  <c r="P26" i="17"/>
  <c r="O26" i="17"/>
  <c r="N26" i="17"/>
  <c r="J26" i="17"/>
  <c r="I26" i="17"/>
  <c r="H26" i="17"/>
  <c r="G26" i="17"/>
  <c r="F26" i="17"/>
  <c r="E26" i="17"/>
  <c r="S25" i="17"/>
  <c r="R25" i="17"/>
  <c r="Q25" i="17"/>
  <c r="P25" i="17"/>
  <c r="O25" i="17"/>
  <c r="N25" i="17"/>
  <c r="J25" i="17"/>
  <c r="I25" i="17"/>
  <c r="H25" i="17"/>
  <c r="G25" i="17"/>
  <c r="F25" i="17"/>
  <c r="E25" i="17"/>
  <c r="S24" i="17"/>
  <c r="R24" i="17"/>
  <c r="Q24" i="17"/>
  <c r="P24" i="17"/>
  <c r="O24" i="17"/>
  <c r="N24" i="17"/>
  <c r="J24" i="17"/>
  <c r="I24" i="17"/>
  <c r="H24" i="17"/>
  <c r="G24" i="17"/>
  <c r="F24" i="17"/>
  <c r="E24" i="17"/>
  <c r="S23" i="17"/>
  <c r="R23" i="17"/>
  <c r="Q23" i="17"/>
  <c r="P23" i="17"/>
  <c r="O23" i="17"/>
  <c r="N23" i="17"/>
  <c r="J23" i="17"/>
  <c r="I23" i="17"/>
  <c r="H23" i="17"/>
  <c r="G23" i="17"/>
  <c r="F23" i="17"/>
  <c r="E23" i="17"/>
  <c r="S22" i="17"/>
  <c r="R22" i="17"/>
  <c r="Q22" i="17"/>
  <c r="P22" i="17"/>
  <c r="O22" i="17"/>
  <c r="N22" i="17"/>
  <c r="J22" i="17"/>
  <c r="I22" i="17"/>
  <c r="H22" i="17"/>
  <c r="G22" i="17"/>
  <c r="F22" i="17"/>
  <c r="E22" i="17"/>
  <c r="S21" i="17"/>
  <c r="R21" i="17"/>
  <c r="Q21" i="17"/>
  <c r="P21" i="17"/>
  <c r="O21" i="17"/>
  <c r="N21" i="17"/>
  <c r="J21" i="17"/>
  <c r="I21" i="17"/>
  <c r="H21" i="17"/>
  <c r="G21" i="17"/>
  <c r="F21" i="17"/>
  <c r="E21" i="17"/>
  <c r="S20" i="17"/>
  <c r="R20" i="17"/>
  <c r="Q20" i="17"/>
  <c r="P20" i="17"/>
  <c r="O20" i="17"/>
  <c r="N20" i="17"/>
  <c r="J20" i="17"/>
  <c r="I20" i="17"/>
  <c r="H20" i="17"/>
  <c r="G20" i="17"/>
  <c r="F20" i="17"/>
  <c r="E20" i="17"/>
  <c r="S19" i="17"/>
  <c r="R19" i="17"/>
  <c r="Q19" i="17"/>
  <c r="P19" i="17"/>
  <c r="O19" i="17"/>
  <c r="N19" i="17"/>
  <c r="J19" i="17"/>
  <c r="I19" i="17"/>
  <c r="H19" i="17"/>
  <c r="G19" i="17"/>
  <c r="F19" i="17"/>
  <c r="E19" i="17"/>
  <c r="S18" i="17"/>
  <c r="R18" i="17"/>
  <c r="Q18" i="17"/>
  <c r="P18" i="17"/>
  <c r="O18" i="17"/>
  <c r="N18" i="17"/>
  <c r="J18" i="17"/>
  <c r="I18" i="17"/>
  <c r="H18" i="17"/>
  <c r="G18" i="17"/>
  <c r="F18" i="17"/>
  <c r="E18" i="17"/>
  <c r="S17" i="17"/>
  <c r="R17" i="17"/>
  <c r="Q17" i="17"/>
  <c r="P17" i="17"/>
  <c r="O17" i="17"/>
  <c r="N17" i="17"/>
  <c r="J17" i="17"/>
  <c r="I17" i="17"/>
  <c r="H17" i="17"/>
  <c r="G17" i="17"/>
  <c r="F17" i="17"/>
  <c r="E17" i="17"/>
  <c r="S16" i="17"/>
  <c r="R16" i="17"/>
  <c r="Q16" i="17"/>
  <c r="P16" i="17"/>
  <c r="O16" i="17"/>
  <c r="N16" i="17"/>
  <c r="J16" i="17"/>
  <c r="I16" i="17"/>
  <c r="H16" i="17"/>
  <c r="G16" i="17"/>
  <c r="F16" i="17"/>
  <c r="E16" i="17"/>
  <c r="S15" i="17"/>
  <c r="R15" i="17"/>
  <c r="Q15" i="17"/>
  <c r="P15" i="17"/>
  <c r="O15" i="17"/>
  <c r="N15" i="17"/>
  <c r="J15" i="17"/>
  <c r="I15" i="17"/>
  <c r="H15" i="17"/>
  <c r="G15" i="17"/>
  <c r="F15" i="17"/>
  <c r="E15" i="17"/>
  <c r="S14" i="17"/>
  <c r="R14" i="17"/>
  <c r="Q14" i="17"/>
  <c r="P14" i="17"/>
  <c r="O14" i="17"/>
  <c r="N14" i="17"/>
  <c r="J14" i="17"/>
  <c r="I14" i="17"/>
  <c r="H14" i="17"/>
  <c r="G14" i="17"/>
  <c r="F14" i="17"/>
  <c r="E14" i="17"/>
  <c r="S13" i="17"/>
  <c r="R13" i="17"/>
  <c r="Q13" i="17"/>
  <c r="P13" i="17"/>
  <c r="O13" i="17"/>
  <c r="N13" i="17"/>
  <c r="J13" i="17"/>
  <c r="I13" i="17"/>
  <c r="H13" i="17"/>
  <c r="G13" i="17"/>
  <c r="F13" i="17"/>
  <c r="E13" i="17"/>
  <c r="P12" i="17"/>
  <c r="O12" i="17"/>
  <c r="N12" i="17"/>
  <c r="G12" i="17"/>
  <c r="F12" i="17"/>
  <c r="E12" i="17"/>
  <c r="P11" i="17"/>
  <c r="O11" i="17"/>
  <c r="N11" i="17"/>
  <c r="G11" i="17"/>
  <c r="F11" i="17"/>
  <c r="E11" i="17"/>
  <c r="P10" i="17"/>
  <c r="O10" i="17"/>
  <c r="N10" i="17"/>
  <c r="G10" i="17"/>
  <c r="F10" i="17"/>
  <c r="E10" i="17"/>
  <c r="P9" i="17"/>
  <c r="O9" i="17"/>
  <c r="N9" i="17"/>
  <c r="G9" i="17"/>
  <c r="F9" i="17"/>
  <c r="E9" i="17"/>
  <c r="P8" i="17"/>
  <c r="O8" i="17"/>
  <c r="N8" i="17"/>
  <c r="G8" i="17"/>
  <c r="F8" i="17"/>
  <c r="E8" i="17"/>
  <c r="P7" i="17"/>
  <c r="O7" i="17"/>
  <c r="N7" i="17"/>
  <c r="G7" i="17"/>
  <c r="F7" i="17"/>
  <c r="E7" i="17"/>
  <c r="A7" i="17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P6" i="17"/>
  <c r="O6" i="17"/>
  <c r="N6" i="17"/>
  <c r="G6" i="17"/>
  <c r="F6" i="17"/>
  <c r="E6" i="17"/>
  <c r="M37" i="16"/>
  <c r="L37" i="16"/>
  <c r="N37" i="16" s="1"/>
  <c r="D37" i="16"/>
  <c r="C37" i="16"/>
  <c r="E37" i="16" s="1"/>
  <c r="S36" i="16"/>
  <c r="R36" i="16"/>
  <c r="Q36" i="16"/>
  <c r="P36" i="16"/>
  <c r="O36" i="16"/>
  <c r="N36" i="16"/>
  <c r="J36" i="16"/>
  <c r="I36" i="16"/>
  <c r="H36" i="16"/>
  <c r="G36" i="16"/>
  <c r="F36" i="16"/>
  <c r="E36" i="16"/>
  <c r="S35" i="16"/>
  <c r="R35" i="16"/>
  <c r="Q35" i="16"/>
  <c r="P35" i="16"/>
  <c r="O35" i="16"/>
  <c r="N35" i="16"/>
  <c r="J35" i="16"/>
  <c r="I35" i="16"/>
  <c r="H35" i="16"/>
  <c r="G35" i="16"/>
  <c r="F35" i="16"/>
  <c r="E35" i="16"/>
  <c r="S34" i="16"/>
  <c r="R34" i="16"/>
  <c r="Q34" i="16"/>
  <c r="P34" i="16"/>
  <c r="O34" i="16"/>
  <c r="N34" i="16"/>
  <c r="J34" i="16"/>
  <c r="I34" i="16"/>
  <c r="H34" i="16"/>
  <c r="G34" i="16"/>
  <c r="F34" i="16"/>
  <c r="E34" i="16"/>
  <c r="S33" i="16"/>
  <c r="R33" i="16"/>
  <c r="Q33" i="16"/>
  <c r="P33" i="16"/>
  <c r="O33" i="16"/>
  <c r="N33" i="16"/>
  <c r="J33" i="16"/>
  <c r="I33" i="16"/>
  <c r="H33" i="16"/>
  <c r="G33" i="16"/>
  <c r="F33" i="16"/>
  <c r="E33" i="16"/>
  <c r="S32" i="16"/>
  <c r="R32" i="16"/>
  <c r="Q32" i="16"/>
  <c r="P32" i="16"/>
  <c r="O32" i="16"/>
  <c r="N32" i="16"/>
  <c r="J32" i="16"/>
  <c r="I32" i="16"/>
  <c r="H32" i="16"/>
  <c r="G32" i="16"/>
  <c r="F32" i="16"/>
  <c r="E32" i="16"/>
  <c r="S31" i="16"/>
  <c r="R31" i="16"/>
  <c r="Q31" i="16"/>
  <c r="P31" i="16"/>
  <c r="O31" i="16"/>
  <c r="N31" i="16"/>
  <c r="J31" i="16"/>
  <c r="I31" i="16"/>
  <c r="H31" i="16"/>
  <c r="G31" i="16"/>
  <c r="F31" i="16"/>
  <c r="E31" i="16"/>
  <c r="S30" i="16"/>
  <c r="R30" i="16"/>
  <c r="Q30" i="16"/>
  <c r="P30" i="16"/>
  <c r="O30" i="16"/>
  <c r="N30" i="16"/>
  <c r="J30" i="16"/>
  <c r="I30" i="16"/>
  <c r="H30" i="16"/>
  <c r="G30" i="16"/>
  <c r="F30" i="16"/>
  <c r="E30" i="16"/>
  <c r="S29" i="16"/>
  <c r="R29" i="16"/>
  <c r="Q29" i="16"/>
  <c r="P29" i="16"/>
  <c r="O29" i="16"/>
  <c r="N29" i="16"/>
  <c r="J29" i="16"/>
  <c r="I29" i="16"/>
  <c r="H29" i="16"/>
  <c r="G29" i="16"/>
  <c r="F29" i="16"/>
  <c r="E29" i="16"/>
  <c r="S28" i="16"/>
  <c r="R28" i="16"/>
  <c r="Q28" i="16"/>
  <c r="P28" i="16"/>
  <c r="O28" i="16"/>
  <c r="N28" i="16"/>
  <c r="J28" i="16"/>
  <c r="I28" i="16"/>
  <c r="H28" i="16"/>
  <c r="G28" i="16"/>
  <c r="F28" i="16"/>
  <c r="E28" i="16"/>
  <c r="S27" i="16"/>
  <c r="R27" i="16"/>
  <c r="Q27" i="16"/>
  <c r="P27" i="16"/>
  <c r="O27" i="16"/>
  <c r="N27" i="16"/>
  <c r="J27" i="16"/>
  <c r="I27" i="16"/>
  <c r="H27" i="16"/>
  <c r="G27" i="16"/>
  <c r="F27" i="16"/>
  <c r="E27" i="16"/>
  <c r="S26" i="16"/>
  <c r="R26" i="16"/>
  <c r="Q26" i="16"/>
  <c r="P26" i="16"/>
  <c r="O26" i="16"/>
  <c r="N26" i="16"/>
  <c r="J26" i="16"/>
  <c r="I26" i="16"/>
  <c r="H26" i="16"/>
  <c r="G26" i="16"/>
  <c r="F26" i="16"/>
  <c r="E26" i="16"/>
  <c r="S25" i="16"/>
  <c r="R25" i="16"/>
  <c r="Q25" i="16"/>
  <c r="P25" i="16"/>
  <c r="O25" i="16"/>
  <c r="N25" i="16"/>
  <c r="J25" i="16"/>
  <c r="I25" i="16"/>
  <c r="H25" i="16"/>
  <c r="G25" i="16"/>
  <c r="F25" i="16"/>
  <c r="E25" i="16"/>
  <c r="S24" i="16"/>
  <c r="R24" i="16"/>
  <c r="Q24" i="16"/>
  <c r="P24" i="16"/>
  <c r="O24" i="16"/>
  <c r="N24" i="16"/>
  <c r="J24" i="16"/>
  <c r="I24" i="16"/>
  <c r="H24" i="16"/>
  <c r="G24" i="16"/>
  <c r="F24" i="16"/>
  <c r="E24" i="16"/>
  <c r="S23" i="16"/>
  <c r="R23" i="16"/>
  <c r="Q23" i="16"/>
  <c r="P23" i="16"/>
  <c r="O23" i="16"/>
  <c r="N23" i="16"/>
  <c r="J23" i="16"/>
  <c r="I23" i="16"/>
  <c r="H23" i="16"/>
  <c r="G23" i="16"/>
  <c r="F23" i="16"/>
  <c r="E23" i="16"/>
  <c r="S22" i="16"/>
  <c r="R22" i="16"/>
  <c r="Q22" i="16"/>
  <c r="P22" i="16"/>
  <c r="O22" i="16"/>
  <c r="N22" i="16"/>
  <c r="J22" i="16"/>
  <c r="I22" i="16"/>
  <c r="H22" i="16"/>
  <c r="G22" i="16"/>
  <c r="F22" i="16"/>
  <c r="E22" i="16"/>
  <c r="S21" i="16"/>
  <c r="R21" i="16"/>
  <c r="Q21" i="16"/>
  <c r="P21" i="16"/>
  <c r="O21" i="16"/>
  <c r="N21" i="16"/>
  <c r="J21" i="16"/>
  <c r="I21" i="16"/>
  <c r="H21" i="16"/>
  <c r="G21" i="16"/>
  <c r="F21" i="16"/>
  <c r="E21" i="16"/>
  <c r="S20" i="16"/>
  <c r="R20" i="16"/>
  <c r="Q20" i="16"/>
  <c r="P20" i="16"/>
  <c r="O20" i="16"/>
  <c r="N20" i="16"/>
  <c r="J20" i="16"/>
  <c r="I20" i="16"/>
  <c r="H20" i="16"/>
  <c r="G20" i="16"/>
  <c r="F20" i="16"/>
  <c r="E20" i="16"/>
  <c r="S19" i="16"/>
  <c r="R19" i="16"/>
  <c r="Q19" i="16"/>
  <c r="P19" i="16"/>
  <c r="O19" i="16"/>
  <c r="N19" i="16"/>
  <c r="J19" i="16"/>
  <c r="I19" i="16"/>
  <c r="H19" i="16"/>
  <c r="G19" i="16"/>
  <c r="F19" i="16"/>
  <c r="E19" i="16"/>
  <c r="S18" i="16"/>
  <c r="R18" i="16"/>
  <c r="Q18" i="16"/>
  <c r="P18" i="16"/>
  <c r="O18" i="16"/>
  <c r="N18" i="16"/>
  <c r="J18" i="16"/>
  <c r="I18" i="16"/>
  <c r="H18" i="16"/>
  <c r="G18" i="16"/>
  <c r="F18" i="16"/>
  <c r="E18" i="16"/>
  <c r="S17" i="16"/>
  <c r="R17" i="16"/>
  <c r="Q17" i="16"/>
  <c r="P17" i="16"/>
  <c r="O17" i="16"/>
  <c r="N17" i="16"/>
  <c r="J17" i="16"/>
  <c r="I17" i="16"/>
  <c r="H17" i="16"/>
  <c r="G17" i="16"/>
  <c r="F17" i="16"/>
  <c r="E17" i="16"/>
  <c r="S16" i="16"/>
  <c r="R16" i="16"/>
  <c r="Q16" i="16"/>
  <c r="P16" i="16"/>
  <c r="O16" i="16"/>
  <c r="N16" i="16"/>
  <c r="J16" i="16"/>
  <c r="I16" i="16"/>
  <c r="H16" i="16"/>
  <c r="G16" i="16"/>
  <c r="F16" i="16"/>
  <c r="E16" i="16"/>
  <c r="S15" i="16"/>
  <c r="R15" i="16"/>
  <c r="Q15" i="16"/>
  <c r="P15" i="16"/>
  <c r="O15" i="16"/>
  <c r="N15" i="16"/>
  <c r="J15" i="16"/>
  <c r="I15" i="16"/>
  <c r="H15" i="16"/>
  <c r="G15" i="16"/>
  <c r="F15" i="16"/>
  <c r="E15" i="16"/>
  <c r="S14" i="16"/>
  <c r="R14" i="16"/>
  <c r="Q14" i="16"/>
  <c r="P14" i="16"/>
  <c r="O14" i="16"/>
  <c r="N14" i="16"/>
  <c r="J14" i="16"/>
  <c r="I14" i="16"/>
  <c r="H14" i="16"/>
  <c r="G14" i="16"/>
  <c r="F14" i="16"/>
  <c r="E14" i="16"/>
  <c r="S13" i="16"/>
  <c r="R13" i="16"/>
  <c r="Q13" i="16"/>
  <c r="P13" i="16"/>
  <c r="O13" i="16"/>
  <c r="N13" i="16"/>
  <c r="J13" i="16"/>
  <c r="I13" i="16"/>
  <c r="H13" i="16"/>
  <c r="G13" i="16"/>
  <c r="F13" i="16"/>
  <c r="E13" i="16"/>
  <c r="P12" i="16"/>
  <c r="O12" i="16"/>
  <c r="N12" i="16"/>
  <c r="G12" i="16"/>
  <c r="F12" i="16"/>
  <c r="E12" i="16"/>
  <c r="P11" i="16"/>
  <c r="O11" i="16"/>
  <c r="N11" i="16"/>
  <c r="G11" i="16"/>
  <c r="F11" i="16"/>
  <c r="E11" i="16"/>
  <c r="P10" i="16"/>
  <c r="O10" i="16"/>
  <c r="N10" i="16"/>
  <c r="G10" i="16"/>
  <c r="F10" i="16"/>
  <c r="E10" i="16"/>
  <c r="P9" i="16"/>
  <c r="O9" i="16"/>
  <c r="N9" i="16"/>
  <c r="G9" i="16"/>
  <c r="F9" i="16"/>
  <c r="E9" i="16"/>
  <c r="P8" i="16"/>
  <c r="O8" i="16"/>
  <c r="N8" i="16"/>
  <c r="G8" i="16"/>
  <c r="F8" i="16"/>
  <c r="E8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H37" i="15"/>
  <c r="I37" i="15" s="1"/>
  <c r="C37" i="15"/>
  <c r="K36" i="15"/>
  <c r="J36" i="15"/>
  <c r="I36" i="15"/>
  <c r="F36" i="15"/>
  <c r="E36" i="15"/>
  <c r="D36" i="15"/>
  <c r="K35" i="15"/>
  <c r="J35" i="15"/>
  <c r="I35" i="15"/>
  <c r="F35" i="15"/>
  <c r="E35" i="15"/>
  <c r="K34" i="15"/>
  <c r="J34" i="15"/>
  <c r="I34" i="15"/>
  <c r="F34" i="15"/>
  <c r="E34" i="15"/>
  <c r="K33" i="15"/>
  <c r="J33" i="15"/>
  <c r="I33" i="15"/>
  <c r="F33" i="15"/>
  <c r="E33" i="15"/>
  <c r="K32" i="15"/>
  <c r="J32" i="15"/>
  <c r="I32" i="15"/>
  <c r="F32" i="15"/>
  <c r="E32" i="15"/>
  <c r="K31" i="15"/>
  <c r="J31" i="15"/>
  <c r="I31" i="15"/>
  <c r="F31" i="15"/>
  <c r="E31" i="15"/>
  <c r="K30" i="15"/>
  <c r="J30" i="15"/>
  <c r="I30" i="15"/>
  <c r="F30" i="15"/>
  <c r="E30" i="15"/>
  <c r="K29" i="15"/>
  <c r="J29" i="15"/>
  <c r="I29" i="15"/>
  <c r="F29" i="15"/>
  <c r="E29" i="15"/>
  <c r="K28" i="15"/>
  <c r="J28" i="15"/>
  <c r="I28" i="15"/>
  <c r="F28" i="15"/>
  <c r="E28" i="15"/>
  <c r="K27" i="15"/>
  <c r="J27" i="15"/>
  <c r="I27" i="15"/>
  <c r="F27" i="15"/>
  <c r="E27" i="15"/>
  <c r="K26" i="15"/>
  <c r="J26" i="15"/>
  <c r="I26" i="15"/>
  <c r="F26" i="15"/>
  <c r="E26" i="15"/>
  <c r="K25" i="15"/>
  <c r="J25" i="15"/>
  <c r="I25" i="15"/>
  <c r="F25" i="15"/>
  <c r="E25" i="15"/>
  <c r="K24" i="15"/>
  <c r="J24" i="15"/>
  <c r="I24" i="15"/>
  <c r="F24" i="15"/>
  <c r="E24" i="15"/>
  <c r="K23" i="15"/>
  <c r="J23" i="15"/>
  <c r="I23" i="15"/>
  <c r="F23" i="15"/>
  <c r="E23" i="15"/>
  <c r="K22" i="15"/>
  <c r="J22" i="15"/>
  <c r="I22" i="15"/>
  <c r="F22" i="15"/>
  <c r="E22" i="15"/>
  <c r="K21" i="15"/>
  <c r="J21" i="15"/>
  <c r="I21" i="15"/>
  <c r="F21" i="15"/>
  <c r="E21" i="15"/>
  <c r="K20" i="15"/>
  <c r="J20" i="15"/>
  <c r="I20" i="15"/>
  <c r="F20" i="15"/>
  <c r="E20" i="15"/>
  <c r="K19" i="15"/>
  <c r="J19" i="15"/>
  <c r="I19" i="15"/>
  <c r="F19" i="15"/>
  <c r="E19" i="15"/>
  <c r="K18" i="15"/>
  <c r="J18" i="15"/>
  <c r="I18" i="15"/>
  <c r="F18" i="15"/>
  <c r="E18" i="15"/>
  <c r="K17" i="15"/>
  <c r="J17" i="15"/>
  <c r="I17" i="15"/>
  <c r="F17" i="15"/>
  <c r="E17" i="15"/>
  <c r="K16" i="15"/>
  <c r="J16" i="15"/>
  <c r="I16" i="15"/>
  <c r="F16" i="15"/>
  <c r="E16" i="15"/>
  <c r="K15" i="15"/>
  <c r="J15" i="15"/>
  <c r="I15" i="15"/>
  <c r="F15" i="15"/>
  <c r="E15" i="15"/>
  <c r="K14" i="15"/>
  <c r="J14" i="15"/>
  <c r="I14" i="15"/>
  <c r="F14" i="15"/>
  <c r="E14" i="15"/>
  <c r="K13" i="15"/>
  <c r="J13" i="15"/>
  <c r="I13" i="15"/>
  <c r="F13" i="15"/>
  <c r="E13" i="15"/>
  <c r="I12" i="15"/>
  <c r="I11" i="15"/>
  <c r="I10" i="15"/>
  <c r="I9" i="15"/>
  <c r="A9" i="15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I8" i="15"/>
  <c r="A8" i="15"/>
  <c r="I7" i="15"/>
  <c r="A7" i="15"/>
  <c r="I6" i="15"/>
  <c r="H37" i="14"/>
  <c r="I37" i="14" s="1"/>
  <c r="C37" i="14"/>
  <c r="D37" i="14" s="1"/>
  <c r="K36" i="14"/>
  <c r="J36" i="14"/>
  <c r="I36" i="14"/>
  <c r="F36" i="14"/>
  <c r="E36" i="14"/>
  <c r="D36" i="14"/>
  <c r="K35" i="14"/>
  <c r="J35" i="14"/>
  <c r="I35" i="14"/>
  <c r="F35" i="14"/>
  <c r="E35" i="14"/>
  <c r="D35" i="14"/>
  <c r="K34" i="14"/>
  <c r="J34" i="14"/>
  <c r="I34" i="14"/>
  <c r="F34" i="14"/>
  <c r="E34" i="14"/>
  <c r="D34" i="14"/>
  <c r="K33" i="14"/>
  <c r="J33" i="14"/>
  <c r="I33" i="14"/>
  <c r="F33" i="14"/>
  <c r="E33" i="14"/>
  <c r="D33" i="14"/>
  <c r="K32" i="14"/>
  <c r="J32" i="14"/>
  <c r="I32" i="14"/>
  <c r="F32" i="14"/>
  <c r="E32" i="14"/>
  <c r="D32" i="14"/>
  <c r="K31" i="14"/>
  <c r="J31" i="14"/>
  <c r="I31" i="14"/>
  <c r="F31" i="14"/>
  <c r="E31" i="14"/>
  <c r="D31" i="14"/>
  <c r="K30" i="14"/>
  <c r="J30" i="14"/>
  <c r="I30" i="14"/>
  <c r="F30" i="14"/>
  <c r="E30" i="14"/>
  <c r="D30" i="14"/>
  <c r="K29" i="14"/>
  <c r="J29" i="14"/>
  <c r="I29" i="14"/>
  <c r="F29" i="14"/>
  <c r="E29" i="14"/>
  <c r="D29" i="14"/>
  <c r="K28" i="14"/>
  <c r="J28" i="14"/>
  <c r="I28" i="14"/>
  <c r="F28" i="14"/>
  <c r="E28" i="14"/>
  <c r="D28" i="14"/>
  <c r="K27" i="14"/>
  <c r="J27" i="14"/>
  <c r="I27" i="14"/>
  <c r="F27" i="14"/>
  <c r="E27" i="14"/>
  <c r="D27" i="14"/>
  <c r="K26" i="14"/>
  <c r="J26" i="14"/>
  <c r="I26" i="14"/>
  <c r="F26" i="14"/>
  <c r="E26" i="14"/>
  <c r="D26" i="14"/>
  <c r="K25" i="14"/>
  <c r="J25" i="14"/>
  <c r="I25" i="14"/>
  <c r="F25" i="14"/>
  <c r="E25" i="14"/>
  <c r="D25" i="14"/>
  <c r="K24" i="14"/>
  <c r="J24" i="14"/>
  <c r="I24" i="14"/>
  <c r="F24" i="14"/>
  <c r="E24" i="14"/>
  <c r="D24" i="14"/>
  <c r="K23" i="14"/>
  <c r="J23" i="14"/>
  <c r="I23" i="14"/>
  <c r="F23" i="14"/>
  <c r="E23" i="14"/>
  <c r="D23" i="14"/>
  <c r="K22" i="14"/>
  <c r="J22" i="14"/>
  <c r="I22" i="14"/>
  <c r="F22" i="14"/>
  <c r="E22" i="14"/>
  <c r="D22" i="14"/>
  <c r="K21" i="14"/>
  <c r="J21" i="14"/>
  <c r="I21" i="14"/>
  <c r="F21" i="14"/>
  <c r="E21" i="14"/>
  <c r="D21" i="14"/>
  <c r="K20" i="14"/>
  <c r="J20" i="14"/>
  <c r="I20" i="14"/>
  <c r="F20" i="14"/>
  <c r="E20" i="14"/>
  <c r="D20" i="14"/>
  <c r="K19" i="14"/>
  <c r="J19" i="14"/>
  <c r="I19" i="14"/>
  <c r="F19" i="14"/>
  <c r="E19" i="14"/>
  <c r="D19" i="14"/>
  <c r="K18" i="14"/>
  <c r="J18" i="14"/>
  <c r="I18" i="14"/>
  <c r="F18" i="14"/>
  <c r="E18" i="14"/>
  <c r="D18" i="14"/>
  <c r="K17" i="14"/>
  <c r="J17" i="14"/>
  <c r="I17" i="14"/>
  <c r="F17" i="14"/>
  <c r="E17" i="14"/>
  <c r="D17" i="14"/>
  <c r="K16" i="14"/>
  <c r="J16" i="14"/>
  <c r="I16" i="14"/>
  <c r="F16" i="14"/>
  <c r="E16" i="14"/>
  <c r="D16" i="14"/>
  <c r="K15" i="14"/>
  <c r="J15" i="14"/>
  <c r="I15" i="14"/>
  <c r="F15" i="14"/>
  <c r="E15" i="14"/>
  <c r="D15" i="14"/>
  <c r="K14" i="14"/>
  <c r="J14" i="14"/>
  <c r="I14" i="14"/>
  <c r="F14" i="14"/>
  <c r="E14" i="14"/>
  <c r="D14" i="14"/>
  <c r="K13" i="14"/>
  <c r="J13" i="14"/>
  <c r="I13" i="14"/>
  <c r="F13" i="14"/>
  <c r="E13" i="14"/>
  <c r="D13" i="14"/>
  <c r="I12" i="14"/>
  <c r="D12" i="14"/>
  <c r="I11" i="14"/>
  <c r="D11" i="14"/>
  <c r="I10" i="14"/>
  <c r="D10" i="14"/>
  <c r="I9" i="14"/>
  <c r="D9" i="14"/>
  <c r="I8" i="14"/>
  <c r="D8" i="14"/>
  <c r="I7" i="14"/>
  <c r="D7" i="14"/>
  <c r="A7" i="14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I6" i="14"/>
  <c r="D6" i="14"/>
  <c r="H37" i="13"/>
  <c r="I37" i="13" s="1"/>
  <c r="C37" i="13"/>
  <c r="D37" i="13" s="1"/>
  <c r="K36" i="13"/>
  <c r="J36" i="13"/>
  <c r="I36" i="13"/>
  <c r="F36" i="13"/>
  <c r="E36" i="13"/>
  <c r="D36" i="13"/>
  <c r="K35" i="13"/>
  <c r="J35" i="13"/>
  <c r="I35" i="13"/>
  <c r="F35" i="13"/>
  <c r="E35" i="13"/>
  <c r="D35" i="13"/>
  <c r="K34" i="13"/>
  <c r="J34" i="13"/>
  <c r="I34" i="13"/>
  <c r="F34" i="13"/>
  <c r="E34" i="13"/>
  <c r="D34" i="13"/>
  <c r="K33" i="13"/>
  <c r="J33" i="13"/>
  <c r="I33" i="13"/>
  <c r="F33" i="13"/>
  <c r="E33" i="13"/>
  <c r="D33" i="13"/>
  <c r="K32" i="13"/>
  <c r="J32" i="13"/>
  <c r="I32" i="13"/>
  <c r="F32" i="13"/>
  <c r="E32" i="13"/>
  <c r="D32" i="13"/>
  <c r="K31" i="13"/>
  <c r="J31" i="13"/>
  <c r="I31" i="13"/>
  <c r="F31" i="13"/>
  <c r="E31" i="13"/>
  <c r="D31" i="13"/>
  <c r="K30" i="13"/>
  <c r="J30" i="13"/>
  <c r="I30" i="13"/>
  <c r="F30" i="13"/>
  <c r="E30" i="13"/>
  <c r="D30" i="13"/>
  <c r="K29" i="13"/>
  <c r="J29" i="13"/>
  <c r="I29" i="13"/>
  <c r="F29" i="13"/>
  <c r="E29" i="13"/>
  <c r="D29" i="13"/>
  <c r="K28" i="13"/>
  <c r="J28" i="13"/>
  <c r="I28" i="13"/>
  <c r="F28" i="13"/>
  <c r="E28" i="13"/>
  <c r="D28" i="13"/>
  <c r="K27" i="13"/>
  <c r="J27" i="13"/>
  <c r="I27" i="13"/>
  <c r="F27" i="13"/>
  <c r="E27" i="13"/>
  <c r="D27" i="13"/>
  <c r="K26" i="13"/>
  <c r="J26" i="13"/>
  <c r="I26" i="13"/>
  <c r="F26" i="13"/>
  <c r="E26" i="13"/>
  <c r="D26" i="13"/>
  <c r="K25" i="13"/>
  <c r="J25" i="13"/>
  <c r="I25" i="13"/>
  <c r="F25" i="13"/>
  <c r="E25" i="13"/>
  <c r="D25" i="13"/>
  <c r="K24" i="13"/>
  <c r="J24" i="13"/>
  <c r="I24" i="13"/>
  <c r="F24" i="13"/>
  <c r="E24" i="13"/>
  <c r="D24" i="13"/>
  <c r="K23" i="13"/>
  <c r="J23" i="13"/>
  <c r="I23" i="13"/>
  <c r="F23" i="13"/>
  <c r="E23" i="13"/>
  <c r="D23" i="13"/>
  <c r="K22" i="13"/>
  <c r="J22" i="13"/>
  <c r="I22" i="13"/>
  <c r="F22" i="13"/>
  <c r="E22" i="13"/>
  <c r="D22" i="13"/>
  <c r="K21" i="13"/>
  <c r="J21" i="13"/>
  <c r="I21" i="13"/>
  <c r="F21" i="13"/>
  <c r="E21" i="13"/>
  <c r="D21" i="13"/>
  <c r="K20" i="13"/>
  <c r="J20" i="13"/>
  <c r="I20" i="13"/>
  <c r="F20" i="13"/>
  <c r="E20" i="13"/>
  <c r="D20" i="13"/>
  <c r="K19" i="13"/>
  <c r="J19" i="13"/>
  <c r="I19" i="13"/>
  <c r="F19" i="13"/>
  <c r="E19" i="13"/>
  <c r="D19" i="13"/>
  <c r="K18" i="13"/>
  <c r="J18" i="13"/>
  <c r="I18" i="13"/>
  <c r="F18" i="13"/>
  <c r="E18" i="13"/>
  <c r="D18" i="13"/>
  <c r="K17" i="13"/>
  <c r="J17" i="13"/>
  <c r="I17" i="13"/>
  <c r="F17" i="13"/>
  <c r="E17" i="13"/>
  <c r="D17" i="13"/>
  <c r="K16" i="13"/>
  <c r="J16" i="13"/>
  <c r="I16" i="13"/>
  <c r="F16" i="13"/>
  <c r="E16" i="13"/>
  <c r="D16" i="13"/>
  <c r="K15" i="13"/>
  <c r="J15" i="13"/>
  <c r="I15" i="13"/>
  <c r="F15" i="13"/>
  <c r="E15" i="13"/>
  <c r="D15" i="13"/>
  <c r="K14" i="13"/>
  <c r="J14" i="13"/>
  <c r="I14" i="13"/>
  <c r="F14" i="13"/>
  <c r="E14" i="13"/>
  <c r="D14" i="13"/>
  <c r="K13" i="13"/>
  <c r="J13" i="13"/>
  <c r="I13" i="13"/>
  <c r="F13" i="13"/>
  <c r="E13" i="13"/>
  <c r="D13" i="13"/>
  <c r="I12" i="13"/>
  <c r="D12" i="13"/>
  <c r="I11" i="13"/>
  <c r="D11" i="13"/>
  <c r="I10" i="13"/>
  <c r="D10" i="13"/>
  <c r="I9" i="13"/>
  <c r="D9" i="13"/>
  <c r="I8" i="13"/>
  <c r="D8" i="13"/>
  <c r="I7" i="13"/>
  <c r="D7" i="13"/>
  <c r="A7" i="13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I6" i="13"/>
  <c r="D6" i="13"/>
  <c r="M37" i="12"/>
  <c r="O37" i="12" s="1"/>
  <c r="L37" i="12"/>
  <c r="D37" i="12"/>
  <c r="F37" i="12" s="1"/>
  <c r="C37" i="12"/>
  <c r="E37" i="12" s="1"/>
  <c r="S36" i="12"/>
  <c r="R36" i="12"/>
  <c r="Q36" i="12"/>
  <c r="P36" i="12"/>
  <c r="O36" i="12"/>
  <c r="N36" i="12"/>
  <c r="J36" i="12"/>
  <c r="I36" i="12"/>
  <c r="H36" i="12"/>
  <c r="G36" i="12"/>
  <c r="F36" i="12"/>
  <c r="E36" i="12"/>
  <c r="S35" i="12"/>
  <c r="R35" i="12"/>
  <c r="Q35" i="12"/>
  <c r="P35" i="12"/>
  <c r="O35" i="12"/>
  <c r="N35" i="12"/>
  <c r="J35" i="12"/>
  <c r="I35" i="12"/>
  <c r="H35" i="12"/>
  <c r="G35" i="12"/>
  <c r="F35" i="12"/>
  <c r="E35" i="12"/>
  <c r="S34" i="12"/>
  <c r="R34" i="12"/>
  <c r="Q34" i="12"/>
  <c r="P34" i="12"/>
  <c r="O34" i="12"/>
  <c r="N34" i="12"/>
  <c r="J34" i="12"/>
  <c r="I34" i="12"/>
  <c r="H34" i="12"/>
  <c r="G34" i="12"/>
  <c r="F34" i="12"/>
  <c r="E34" i="12"/>
  <c r="S33" i="12"/>
  <c r="R33" i="12"/>
  <c r="Q33" i="12"/>
  <c r="P33" i="12"/>
  <c r="O33" i="12"/>
  <c r="N33" i="12"/>
  <c r="J33" i="12"/>
  <c r="I33" i="12"/>
  <c r="H33" i="12"/>
  <c r="G33" i="12"/>
  <c r="F33" i="12"/>
  <c r="E33" i="12"/>
  <c r="S32" i="12"/>
  <c r="R32" i="12"/>
  <c r="Q32" i="12"/>
  <c r="P32" i="12"/>
  <c r="O32" i="12"/>
  <c r="N32" i="12"/>
  <c r="J32" i="12"/>
  <c r="I32" i="12"/>
  <c r="H32" i="12"/>
  <c r="G32" i="12"/>
  <c r="F32" i="12"/>
  <c r="E32" i="12"/>
  <c r="S31" i="12"/>
  <c r="R31" i="12"/>
  <c r="Q31" i="12"/>
  <c r="P31" i="12"/>
  <c r="O31" i="12"/>
  <c r="N31" i="12"/>
  <c r="J31" i="12"/>
  <c r="I31" i="12"/>
  <c r="H31" i="12"/>
  <c r="G31" i="12"/>
  <c r="F31" i="12"/>
  <c r="E31" i="12"/>
  <c r="S30" i="12"/>
  <c r="R30" i="12"/>
  <c r="Q30" i="12"/>
  <c r="P30" i="12"/>
  <c r="O30" i="12"/>
  <c r="N30" i="12"/>
  <c r="J30" i="12"/>
  <c r="I30" i="12"/>
  <c r="H30" i="12"/>
  <c r="G30" i="12"/>
  <c r="F30" i="12"/>
  <c r="E30" i="12"/>
  <c r="S29" i="12"/>
  <c r="R29" i="12"/>
  <c r="Q29" i="12"/>
  <c r="P29" i="12"/>
  <c r="O29" i="12"/>
  <c r="N29" i="12"/>
  <c r="J29" i="12"/>
  <c r="I29" i="12"/>
  <c r="H29" i="12"/>
  <c r="G29" i="12"/>
  <c r="F29" i="12"/>
  <c r="E29" i="12"/>
  <c r="S28" i="12"/>
  <c r="R28" i="12"/>
  <c r="Q28" i="12"/>
  <c r="P28" i="12"/>
  <c r="O28" i="12"/>
  <c r="N28" i="12"/>
  <c r="J28" i="12"/>
  <c r="I28" i="12"/>
  <c r="H28" i="12"/>
  <c r="G28" i="12"/>
  <c r="F28" i="12"/>
  <c r="E28" i="12"/>
  <c r="S27" i="12"/>
  <c r="R27" i="12"/>
  <c r="Q27" i="12"/>
  <c r="P27" i="12"/>
  <c r="O27" i="12"/>
  <c r="N27" i="12"/>
  <c r="J27" i="12"/>
  <c r="I27" i="12"/>
  <c r="H27" i="12"/>
  <c r="G27" i="12"/>
  <c r="F27" i="12"/>
  <c r="E27" i="12"/>
  <c r="S26" i="12"/>
  <c r="R26" i="12"/>
  <c r="Q26" i="12"/>
  <c r="P26" i="12"/>
  <c r="O26" i="12"/>
  <c r="N26" i="12"/>
  <c r="J26" i="12"/>
  <c r="I26" i="12"/>
  <c r="H26" i="12"/>
  <c r="G26" i="12"/>
  <c r="F26" i="12"/>
  <c r="E26" i="12"/>
  <c r="S25" i="12"/>
  <c r="R25" i="12"/>
  <c r="Q25" i="12"/>
  <c r="P25" i="12"/>
  <c r="O25" i="12"/>
  <c r="N25" i="12"/>
  <c r="J25" i="12"/>
  <c r="I25" i="12"/>
  <c r="H25" i="12"/>
  <c r="G25" i="12"/>
  <c r="F25" i="12"/>
  <c r="E25" i="12"/>
  <c r="S24" i="12"/>
  <c r="R24" i="12"/>
  <c r="Q24" i="12"/>
  <c r="P24" i="12"/>
  <c r="O24" i="12"/>
  <c r="N24" i="12"/>
  <c r="J24" i="12"/>
  <c r="I24" i="12"/>
  <c r="H24" i="12"/>
  <c r="G24" i="12"/>
  <c r="F24" i="12"/>
  <c r="E24" i="12"/>
  <c r="S23" i="12"/>
  <c r="R23" i="12"/>
  <c r="Q23" i="12"/>
  <c r="P23" i="12"/>
  <c r="O23" i="12"/>
  <c r="N23" i="12"/>
  <c r="J23" i="12"/>
  <c r="I23" i="12"/>
  <c r="H23" i="12"/>
  <c r="G23" i="12"/>
  <c r="F23" i="12"/>
  <c r="E23" i="12"/>
  <c r="S22" i="12"/>
  <c r="R22" i="12"/>
  <c r="Q22" i="12"/>
  <c r="P22" i="12"/>
  <c r="O22" i="12"/>
  <c r="N22" i="12"/>
  <c r="J22" i="12"/>
  <c r="I22" i="12"/>
  <c r="H22" i="12"/>
  <c r="G22" i="12"/>
  <c r="F22" i="12"/>
  <c r="E22" i="12"/>
  <c r="S21" i="12"/>
  <c r="R21" i="12"/>
  <c r="Q21" i="12"/>
  <c r="P21" i="12"/>
  <c r="O21" i="12"/>
  <c r="N21" i="12"/>
  <c r="J21" i="12"/>
  <c r="I21" i="12"/>
  <c r="H21" i="12"/>
  <c r="G21" i="12"/>
  <c r="F21" i="12"/>
  <c r="E21" i="12"/>
  <c r="S20" i="12"/>
  <c r="R20" i="12"/>
  <c r="Q20" i="12"/>
  <c r="P20" i="12"/>
  <c r="O20" i="12"/>
  <c r="N20" i="12"/>
  <c r="J20" i="12"/>
  <c r="I20" i="12"/>
  <c r="H20" i="12"/>
  <c r="G20" i="12"/>
  <c r="F20" i="12"/>
  <c r="E20" i="12"/>
  <c r="S19" i="12"/>
  <c r="R19" i="12"/>
  <c r="Q19" i="12"/>
  <c r="P19" i="12"/>
  <c r="O19" i="12"/>
  <c r="N19" i="12"/>
  <c r="J19" i="12"/>
  <c r="I19" i="12"/>
  <c r="H19" i="12"/>
  <c r="G19" i="12"/>
  <c r="F19" i="12"/>
  <c r="E19" i="12"/>
  <c r="S18" i="12"/>
  <c r="R18" i="12"/>
  <c r="Q18" i="12"/>
  <c r="P18" i="12"/>
  <c r="O18" i="12"/>
  <c r="N18" i="12"/>
  <c r="J18" i="12"/>
  <c r="I18" i="12"/>
  <c r="H18" i="12"/>
  <c r="G18" i="12"/>
  <c r="F18" i="12"/>
  <c r="E18" i="12"/>
  <c r="S17" i="12"/>
  <c r="R17" i="12"/>
  <c r="Q17" i="12"/>
  <c r="P17" i="12"/>
  <c r="O17" i="12"/>
  <c r="N17" i="12"/>
  <c r="J17" i="12"/>
  <c r="I17" i="12"/>
  <c r="H17" i="12"/>
  <c r="G17" i="12"/>
  <c r="F17" i="12"/>
  <c r="E17" i="12"/>
  <c r="S16" i="12"/>
  <c r="R16" i="12"/>
  <c r="Q16" i="12"/>
  <c r="P16" i="12"/>
  <c r="O16" i="12"/>
  <c r="N16" i="12"/>
  <c r="J16" i="12"/>
  <c r="I16" i="12"/>
  <c r="H16" i="12"/>
  <c r="G16" i="12"/>
  <c r="F16" i="12"/>
  <c r="E16" i="12"/>
  <c r="S15" i="12"/>
  <c r="R15" i="12"/>
  <c r="Q15" i="12"/>
  <c r="P15" i="12"/>
  <c r="O15" i="12"/>
  <c r="N15" i="12"/>
  <c r="J15" i="12"/>
  <c r="I15" i="12"/>
  <c r="H15" i="12"/>
  <c r="G15" i="12"/>
  <c r="F15" i="12"/>
  <c r="E15" i="12"/>
  <c r="S14" i="12"/>
  <c r="R14" i="12"/>
  <c r="Q14" i="12"/>
  <c r="P14" i="12"/>
  <c r="O14" i="12"/>
  <c r="N14" i="12"/>
  <c r="J14" i="12"/>
  <c r="I14" i="12"/>
  <c r="H14" i="12"/>
  <c r="G14" i="12"/>
  <c r="F14" i="12"/>
  <c r="E14" i="12"/>
  <c r="S13" i="12"/>
  <c r="R13" i="12"/>
  <c r="Q13" i="12"/>
  <c r="P13" i="12"/>
  <c r="O13" i="12"/>
  <c r="N13" i="12"/>
  <c r="J13" i="12"/>
  <c r="I13" i="12"/>
  <c r="H13" i="12"/>
  <c r="G13" i="12"/>
  <c r="F13" i="12"/>
  <c r="E13" i="12"/>
  <c r="P12" i="12"/>
  <c r="O12" i="12"/>
  <c r="N12" i="12"/>
  <c r="G12" i="12"/>
  <c r="F12" i="12"/>
  <c r="E12" i="12"/>
  <c r="P11" i="12"/>
  <c r="O11" i="12"/>
  <c r="N11" i="12"/>
  <c r="G11" i="12"/>
  <c r="F11" i="12"/>
  <c r="E11" i="12"/>
  <c r="P10" i="12"/>
  <c r="O10" i="12"/>
  <c r="N10" i="12"/>
  <c r="G10" i="12"/>
  <c r="F10" i="12"/>
  <c r="E10" i="12"/>
  <c r="P9" i="12"/>
  <c r="O9" i="12"/>
  <c r="N9" i="12"/>
  <c r="G9" i="12"/>
  <c r="F9" i="12"/>
  <c r="E9" i="12"/>
  <c r="P8" i="12"/>
  <c r="O8" i="12"/>
  <c r="N8" i="12"/>
  <c r="G8" i="12"/>
  <c r="F8" i="12"/>
  <c r="E8" i="12"/>
  <c r="P7" i="12"/>
  <c r="O7" i="12"/>
  <c r="N7" i="12"/>
  <c r="G7" i="12"/>
  <c r="F7" i="12"/>
  <c r="E7" i="12"/>
  <c r="A7" i="12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P6" i="12"/>
  <c r="O6" i="12"/>
  <c r="N6" i="12"/>
  <c r="G6" i="12"/>
  <c r="F6" i="12"/>
  <c r="E6" i="12"/>
  <c r="Q37" i="10"/>
  <c r="J37" i="10"/>
  <c r="I37" i="10"/>
  <c r="H37" i="10"/>
  <c r="S12" i="10"/>
  <c r="R12" i="10"/>
  <c r="Q12" i="10"/>
  <c r="S11" i="10"/>
  <c r="R11" i="10"/>
  <c r="Q11" i="10"/>
  <c r="S10" i="10"/>
  <c r="R10" i="10"/>
  <c r="Q10" i="10"/>
  <c r="S9" i="10"/>
  <c r="R9" i="10"/>
  <c r="Q9" i="10"/>
  <c r="S8" i="10"/>
  <c r="R8" i="10"/>
  <c r="Q8" i="10"/>
  <c r="S7" i="10"/>
  <c r="R7" i="10"/>
  <c r="Q7" i="10"/>
  <c r="S6" i="10"/>
  <c r="R6" i="10"/>
  <c r="Q6" i="10"/>
  <c r="J12" i="10"/>
  <c r="I12" i="10"/>
  <c r="H12" i="10"/>
  <c r="J11" i="10"/>
  <c r="I11" i="10"/>
  <c r="H11" i="10"/>
  <c r="J10" i="10"/>
  <c r="I10" i="10"/>
  <c r="H10" i="10"/>
  <c r="J9" i="10"/>
  <c r="I9" i="10"/>
  <c r="H9" i="10"/>
  <c r="J8" i="10"/>
  <c r="I8" i="10"/>
  <c r="H8" i="10"/>
  <c r="J7" i="10"/>
  <c r="I7" i="10"/>
  <c r="H7" i="10"/>
  <c r="J6" i="10"/>
  <c r="I6" i="10"/>
  <c r="H6" i="10"/>
  <c r="M37" i="11"/>
  <c r="S37" i="10" s="1"/>
  <c r="L37" i="11"/>
  <c r="N37" i="11" s="1"/>
  <c r="D37" i="11"/>
  <c r="F37" i="11" s="1"/>
  <c r="C37" i="11"/>
  <c r="S36" i="11"/>
  <c r="R36" i="11"/>
  <c r="Q36" i="11"/>
  <c r="P36" i="11"/>
  <c r="O36" i="11"/>
  <c r="N36" i="11"/>
  <c r="J36" i="11"/>
  <c r="I36" i="11"/>
  <c r="H36" i="11"/>
  <c r="G36" i="11"/>
  <c r="F36" i="11"/>
  <c r="E36" i="11"/>
  <c r="S35" i="11"/>
  <c r="R35" i="11"/>
  <c r="Q35" i="11"/>
  <c r="P35" i="11"/>
  <c r="O35" i="11"/>
  <c r="N35" i="11"/>
  <c r="J35" i="11"/>
  <c r="I35" i="11"/>
  <c r="H35" i="11"/>
  <c r="G35" i="11"/>
  <c r="F35" i="11"/>
  <c r="E35" i="11"/>
  <c r="S34" i="11"/>
  <c r="R34" i="11"/>
  <c r="Q34" i="11"/>
  <c r="P34" i="11"/>
  <c r="O34" i="11"/>
  <c r="N34" i="11"/>
  <c r="J34" i="11"/>
  <c r="I34" i="11"/>
  <c r="H34" i="11"/>
  <c r="G34" i="11"/>
  <c r="F34" i="11"/>
  <c r="E34" i="11"/>
  <c r="S33" i="11"/>
  <c r="R33" i="11"/>
  <c r="Q33" i="11"/>
  <c r="P33" i="11"/>
  <c r="O33" i="11"/>
  <c r="N33" i="11"/>
  <c r="J33" i="11"/>
  <c r="I33" i="11"/>
  <c r="H33" i="11"/>
  <c r="G33" i="11"/>
  <c r="F33" i="11"/>
  <c r="E33" i="11"/>
  <c r="S32" i="11"/>
  <c r="R32" i="11"/>
  <c r="Q32" i="11"/>
  <c r="P32" i="11"/>
  <c r="O32" i="11"/>
  <c r="N32" i="11"/>
  <c r="J32" i="11"/>
  <c r="I32" i="11"/>
  <c r="H32" i="11"/>
  <c r="G32" i="11"/>
  <c r="F32" i="11"/>
  <c r="E32" i="11"/>
  <c r="S31" i="11"/>
  <c r="R31" i="11"/>
  <c r="Q31" i="11"/>
  <c r="P31" i="11"/>
  <c r="O31" i="11"/>
  <c r="N31" i="11"/>
  <c r="J31" i="11"/>
  <c r="I31" i="11"/>
  <c r="H31" i="11"/>
  <c r="G31" i="11"/>
  <c r="F31" i="11"/>
  <c r="E31" i="11"/>
  <c r="S30" i="11"/>
  <c r="R30" i="11"/>
  <c r="Q30" i="11"/>
  <c r="P30" i="11"/>
  <c r="O30" i="11"/>
  <c r="N30" i="11"/>
  <c r="J30" i="11"/>
  <c r="I30" i="11"/>
  <c r="H30" i="11"/>
  <c r="G30" i="11"/>
  <c r="F30" i="11"/>
  <c r="E30" i="11"/>
  <c r="S29" i="11"/>
  <c r="R29" i="11"/>
  <c r="Q29" i="11"/>
  <c r="P29" i="11"/>
  <c r="O29" i="11"/>
  <c r="N29" i="11"/>
  <c r="J29" i="11"/>
  <c r="I29" i="11"/>
  <c r="H29" i="11"/>
  <c r="G29" i="11"/>
  <c r="F29" i="11"/>
  <c r="E29" i="11"/>
  <c r="S28" i="11"/>
  <c r="R28" i="11"/>
  <c r="Q28" i="11"/>
  <c r="P28" i="11"/>
  <c r="O28" i="11"/>
  <c r="N28" i="11"/>
  <c r="J28" i="11"/>
  <c r="I28" i="11"/>
  <c r="H28" i="11"/>
  <c r="G28" i="11"/>
  <c r="F28" i="11"/>
  <c r="E28" i="11"/>
  <c r="S27" i="11"/>
  <c r="R27" i="11"/>
  <c r="Q27" i="11"/>
  <c r="P27" i="11"/>
  <c r="O27" i="11"/>
  <c r="N27" i="11"/>
  <c r="J27" i="11"/>
  <c r="I27" i="11"/>
  <c r="H27" i="11"/>
  <c r="G27" i="11"/>
  <c r="F27" i="11"/>
  <c r="E27" i="11"/>
  <c r="S26" i="11"/>
  <c r="R26" i="11"/>
  <c r="Q26" i="11"/>
  <c r="P26" i="11"/>
  <c r="O26" i="11"/>
  <c r="N26" i="11"/>
  <c r="J26" i="11"/>
  <c r="I26" i="11"/>
  <c r="H26" i="11"/>
  <c r="G26" i="11"/>
  <c r="F26" i="11"/>
  <c r="E26" i="11"/>
  <c r="S25" i="11"/>
  <c r="R25" i="11"/>
  <c r="Q25" i="11"/>
  <c r="P25" i="11"/>
  <c r="O25" i="11"/>
  <c r="N25" i="11"/>
  <c r="J25" i="11"/>
  <c r="I25" i="11"/>
  <c r="H25" i="11"/>
  <c r="G25" i="11"/>
  <c r="F25" i="11"/>
  <c r="E25" i="11"/>
  <c r="S24" i="11"/>
  <c r="R24" i="11"/>
  <c r="Q24" i="11"/>
  <c r="P24" i="11"/>
  <c r="O24" i="11"/>
  <c r="N24" i="11"/>
  <c r="J24" i="11"/>
  <c r="I24" i="11"/>
  <c r="H24" i="11"/>
  <c r="G24" i="11"/>
  <c r="F24" i="11"/>
  <c r="E24" i="11"/>
  <c r="S23" i="11"/>
  <c r="R23" i="11"/>
  <c r="Q23" i="11"/>
  <c r="P23" i="11"/>
  <c r="O23" i="11"/>
  <c r="N23" i="11"/>
  <c r="J23" i="11"/>
  <c r="I23" i="11"/>
  <c r="H23" i="11"/>
  <c r="G23" i="11"/>
  <c r="F23" i="11"/>
  <c r="E23" i="11"/>
  <c r="S22" i="11"/>
  <c r="R22" i="11"/>
  <c r="Q22" i="11"/>
  <c r="P22" i="11"/>
  <c r="O22" i="11"/>
  <c r="N22" i="11"/>
  <c r="J22" i="11"/>
  <c r="I22" i="11"/>
  <c r="H22" i="11"/>
  <c r="G22" i="11"/>
  <c r="F22" i="11"/>
  <c r="E22" i="11"/>
  <c r="S21" i="11"/>
  <c r="R21" i="11"/>
  <c r="Q21" i="11"/>
  <c r="P21" i="11"/>
  <c r="O21" i="11"/>
  <c r="N21" i="11"/>
  <c r="J21" i="11"/>
  <c r="I21" i="11"/>
  <c r="H21" i="11"/>
  <c r="G21" i="11"/>
  <c r="F21" i="11"/>
  <c r="E21" i="11"/>
  <c r="S20" i="11"/>
  <c r="R20" i="11"/>
  <c r="Q20" i="11"/>
  <c r="P20" i="11"/>
  <c r="O20" i="11"/>
  <c r="N20" i="11"/>
  <c r="J20" i="11"/>
  <c r="I20" i="11"/>
  <c r="H20" i="11"/>
  <c r="G20" i="11"/>
  <c r="F20" i="11"/>
  <c r="E20" i="11"/>
  <c r="S19" i="11"/>
  <c r="R19" i="11"/>
  <c r="Q19" i="11"/>
  <c r="P19" i="11"/>
  <c r="O19" i="11"/>
  <c r="N19" i="11"/>
  <c r="J19" i="11"/>
  <c r="I19" i="11"/>
  <c r="H19" i="11"/>
  <c r="G19" i="11"/>
  <c r="F19" i="11"/>
  <c r="E19" i="11"/>
  <c r="S18" i="11"/>
  <c r="R18" i="11"/>
  <c r="Q18" i="11"/>
  <c r="P18" i="11"/>
  <c r="O18" i="11"/>
  <c r="N18" i="11"/>
  <c r="J18" i="11"/>
  <c r="I18" i="11"/>
  <c r="H18" i="11"/>
  <c r="G18" i="11"/>
  <c r="F18" i="11"/>
  <c r="E18" i="11"/>
  <c r="S17" i="11"/>
  <c r="R17" i="11"/>
  <c r="Q17" i="11"/>
  <c r="P17" i="11"/>
  <c r="O17" i="11"/>
  <c r="N17" i="11"/>
  <c r="J17" i="11"/>
  <c r="I17" i="11"/>
  <c r="H17" i="11"/>
  <c r="G17" i="11"/>
  <c r="F17" i="11"/>
  <c r="E17" i="11"/>
  <c r="S16" i="11"/>
  <c r="R16" i="11"/>
  <c r="Q16" i="11"/>
  <c r="P16" i="11"/>
  <c r="O16" i="11"/>
  <c r="N16" i="11"/>
  <c r="J16" i="11"/>
  <c r="I16" i="11"/>
  <c r="H16" i="11"/>
  <c r="G16" i="11"/>
  <c r="F16" i="11"/>
  <c r="E16" i="11"/>
  <c r="S15" i="11"/>
  <c r="R15" i="11"/>
  <c r="Q15" i="11"/>
  <c r="P15" i="11"/>
  <c r="O15" i="11"/>
  <c r="N15" i="11"/>
  <c r="J15" i="11"/>
  <c r="I15" i="11"/>
  <c r="H15" i="11"/>
  <c r="G15" i="11"/>
  <c r="F15" i="11"/>
  <c r="E15" i="11"/>
  <c r="S14" i="11"/>
  <c r="R14" i="11"/>
  <c r="Q14" i="11"/>
  <c r="P14" i="11"/>
  <c r="O14" i="11"/>
  <c r="N14" i="11"/>
  <c r="J14" i="11"/>
  <c r="I14" i="11"/>
  <c r="H14" i="11"/>
  <c r="G14" i="11"/>
  <c r="F14" i="11"/>
  <c r="E14" i="11"/>
  <c r="S13" i="11"/>
  <c r="R13" i="11"/>
  <c r="Q13" i="11"/>
  <c r="P13" i="11"/>
  <c r="O13" i="11"/>
  <c r="N13" i="11"/>
  <c r="J13" i="11"/>
  <c r="I13" i="11"/>
  <c r="H13" i="11"/>
  <c r="G13" i="11"/>
  <c r="F13" i="11"/>
  <c r="E13" i="11"/>
  <c r="P12" i="11"/>
  <c r="O12" i="11"/>
  <c r="N12" i="11"/>
  <c r="G12" i="11"/>
  <c r="F12" i="11"/>
  <c r="E12" i="11"/>
  <c r="P11" i="11"/>
  <c r="O11" i="11"/>
  <c r="N11" i="11"/>
  <c r="G11" i="11"/>
  <c r="F11" i="11"/>
  <c r="E11" i="11"/>
  <c r="P10" i="11"/>
  <c r="O10" i="11"/>
  <c r="N10" i="11"/>
  <c r="G10" i="11"/>
  <c r="F10" i="11"/>
  <c r="E10" i="11"/>
  <c r="P9" i="11"/>
  <c r="O9" i="11"/>
  <c r="N9" i="11"/>
  <c r="G9" i="11"/>
  <c r="F9" i="11"/>
  <c r="E9" i="11"/>
  <c r="P8" i="11"/>
  <c r="O8" i="11"/>
  <c r="N8" i="11"/>
  <c r="G8" i="11"/>
  <c r="F8" i="11"/>
  <c r="E8" i="11"/>
  <c r="P7" i="11"/>
  <c r="O7" i="11"/>
  <c r="N7" i="11"/>
  <c r="G7" i="11"/>
  <c r="F7" i="11"/>
  <c r="E7" i="11"/>
  <c r="A7" i="1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P6" i="11"/>
  <c r="O6" i="11"/>
  <c r="N6" i="11"/>
  <c r="G6" i="11"/>
  <c r="F6" i="11"/>
  <c r="E6" i="11"/>
  <c r="H37" i="9"/>
  <c r="C37" i="9"/>
  <c r="S12" i="5"/>
  <c r="R12" i="5"/>
  <c r="Q12" i="5"/>
  <c r="S11" i="5"/>
  <c r="R11" i="5"/>
  <c r="Q11" i="5"/>
  <c r="S10" i="5"/>
  <c r="R10" i="5"/>
  <c r="Q10" i="5"/>
  <c r="S9" i="5"/>
  <c r="R9" i="5"/>
  <c r="Q9" i="5"/>
  <c r="S8" i="5"/>
  <c r="R8" i="5"/>
  <c r="Q8" i="5"/>
  <c r="J12" i="5"/>
  <c r="I12" i="5"/>
  <c r="H12" i="5"/>
  <c r="J11" i="5"/>
  <c r="I11" i="5"/>
  <c r="H11" i="5"/>
  <c r="J10" i="5"/>
  <c r="I10" i="5"/>
  <c r="H10" i="5"/>
  <c r="J9" i="5"/>
  <c r="I9" i="5"/>
  <c r="H9" i="5"/>
  <c r="J8" i="5"/>
  <c r="I8" i="5"/>
  <c r="H8" i="5"/>
  <c r="S37" i="5"/>
  <c r="R37" i="5"/>
  <c r="Q37" i="5"/>
  <c r="H37" i="5"/>
  <c r="N37" i="7"/>
  <c r="M37" i="7"/>
  <c r="L37" i="7"/>
  <c r="R37" i="7" s="1"/>
  <c r="D37" i="7"/>
  <c r="J37" i="7" s="1"/>
  <c r="C37" i="7"/>
  <c r="E37" i="7" s="1"/>
  <c r="M37" i="10"/>
  <c r="O37" i="10" s="1"/>
  <c r="L37" i="10"/>
  <c r="N37" i="10" s="1"/>
  <c r="E37" i="10"/>
  <c r="D37" i="10"/>
  <c r="G37" i="10" s="1"/>
  <c r="C37" i="10"/>
  <c r="O37" i="5"/>
  <c r="M37" i="5"/>
  <c r="S37" i="28" s="1"/>
  <c r="L37" i="5"/>
  <c r="N37" i="5" s="1"/>
  <c r="E37" i="5"/>
  <c r="D37" i="5"/>
  <c r="C37" i="5"/>
  <c r="A7" i="9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9" i="5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8" i="5"/>
  <c r="A7" i="5"/>
  <c r="A9" i="10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8" i="10"/>
  <c r="A7" i="10"/>
  <c r="S36" i="10"/>
  <c r="R36" i="10"/>
  <c r="Q36" i="10"/>
  <c r="P36" i="10"/>
  <c r="O36" i="10"/>
  <c r="N36" i="10"/>
  <c r="J36" i="10"/>
  <c r="I36" i="10"/>
  <c r="H36" i="10"/>
  <c r="G36" i="10"/>
  <c r="F36" i="10"/>
  <c r="E36" i="10"/>
  <c r="S35" i="10"/>
  <c r="R35" i="10"/>
  <c r="Q35" i="10"/>
  <c r="P35" i="10"/>
  <c r="O35" i="10"/>
  <c r="N35" i="10"/>
  <c r="J35" i="10"/>
  <c r="I35" i="10"/>
  <c r="H35" i="10"/>
  <c r="G35" i="10"/>
  <c r="F35" i="10"/>
  <c r="E35" i="10"/>
  <c r="S34" i="10"/>
  <c r="R34" i="10"/>
  <c r="Q34" i="10"/>
  <c r="P34" i="10"/>
  <c r="O34" i="10"/>
  <c r="N34" i="10"/>
  <c r="J34" i="10"/>
  <c r="I34" i="10"/>
  <c r="H34" i="10"/>
  <c r="G34" i="10"/>
  <c r="F34" i="10"/>
  <c r="E34" i="10"/>
  <c r="S33" i="10"/>
  <c r="R33" i="10"/>
  <c r="Q33" i="10"/>
  <c r="P33" i="10"/>
  <c r="O33" i="10"/>
  <c r="N33" i="10"/>
  <c r="J33" i="10"/>
  <c r="I33" i="10"/>
  <c r="H33" i="10"/>
  <c r="G33" i="10"/>
  <c r="F33" i="10"/>
  <c r="E33" i="10"/>
  <c r="S32" i="10"/>
  <c r="R32" i="10"/>
  <c r="Q32" i="10"/>
  <c r="P32" i="10"/>
  <c r="O32" i="10"/>
  <c r="N32" i="10"/>
  <c r="J32" i="10"/>
  <c r="I32" i="10"/>
  <c r="H32" i="10"/>
  <c r="G32" i="10"/>
  <c r="F32" i="10"/>
  <c r="E32" i="10"/>
  <c r="S31" i="10"/>
  <c r="R31" i="10"/>
  <c r="Q31" i="10"/>
  <c r="P31" i="10"/>
  <c r="O31" i="10"/>
  <c r="N31" i="10"/>
  <c r="J31" i="10"/>
  <c r="I31" i="10"/>
  <c r="H31" i="10"/>
  <c r="G31" i="10"/>
  <c r="F31" i="10"/>
  <c r="E31" i="10"/>
  <c r="S30" i="10"/>
  <c r="R30" i="10"/>
  <c r="Q30" i="10"/>
  <c r="P30" i="10"/>
  <c r="O30" i="10"/>
  <c r="N30" i="10"/>
  <c r="J30" i="10"/>
  <c r="I30" i="10"/>
  <c r="H30" i="10"/>
  <c r="G30" i="10"/>
  <c r="F30" i="10"/>
  <c r="E30" i="10"/>
  <c r="S29" i="10"/>
  <c r="R29" i="10"/>
  <c r="Q29" i="10"/>
  <c r="P29" i="10"/>
  <c r="O29" i="10"/>
  <c r="N29" i="10"/>
  <c r="J29" i="10"/>
  <c r="I29" i="10"/>
  <c r="H29" i="10"/>
  <c r="G29" i="10"/>
  <c r="F29" i="10"/>
  <c r="E29" i="10"/>
  <c r="S28" i="10"/>
  <c r="R28" i="10"/>
  <c r="Q28" i="10"/>
  <c r="P28" i="10"/>
  <c r="O28" i="10"/>
  <c r="N28" i="10"/>
  <c r="J28" i="10"/>
  <c r="I28" i="10"/>
  <c r="H28" i="10"/>
  <c r="G28" i="10"/>
  <c r="F28" i="10"/>
  <c r="E28" i="10"/>
  <c r="S27" i="10"/>
  <c r="R27" i="10"/>
  <c r="Q27" i="10"/>
  <c r="P27" i="10"/>
  <c r="O27" i="10"/>
  <c r="N27" i="10"/>
  <c r="J27" i="10"/>
  <c r="I27" i="10"/>
  <c r="H27" i="10"/>
  <c r="G27" i="10"/>
  <c r="F27" i="10"/>
  <c r="E27" i="10"/>
  <c r="S26" i="10"/>
  <c r="R26" i="10"/>
  <c r="Q26" i="10"/>
  <c r="P26" i="10"/>
  <c r="O26" i="10"/>
  <c r="N26" i="10"/>
  <c r="J26" i="10"/>
  <c r="I26" i="10"/>
  <c r="H26" i="10"/>
  <c r="G26" i="10"/>
  <c r="F26" i="10"/>
  <c r="E26" i="10"/>
  <c r="S25" i="10"/>
  <c r="R25" i="10"/>
  <c r="Q25" i="10"/>
  <c r="P25" i="10"/>
  <c r="O25" i="10"/>
  <c r="N25" i="10"/>
  <c r="J25" i="10"/>
  <c r="I25" i="10"/>
  <c r="H25" i="10"/>
  <c r="G25" i="10"/>
  <c r="F25" i="10"/>
  <c r="E25" i="10"/>
  <c r="S24" i="10"/>
  <c r="R24" i="10"/>
  <c r="Q24" i="10"/>
  <c r="P24" i="10"/>
  <c r="O24" i="10"/>
  <c r="N24" i="10"/>
  <c r="J24" i="10"/>
  <c r="I24" i="10"/>
  <c r="H24" i="10"/>
  <c r="G24" i="10"/>
  <c r="F24" i="10"/>
  <c r="E24" i="10"/>
  <c r="S23" i="10"/>
  <c r="R23" i="10"/>
  <c r="Q23" i="10"/>
  <c r="P23" i="10"/>
  <c r="O23" i="10"/>
  <c r="N23" i="10"/>
  <c r="J23" i="10"/>
  <c r="I23" i="10"/>
  <c r="H23" i="10"/>
  <c r="G23" i="10"/>
  <c r="F23" i="10"/>
  <c r="E23" i="10"/>
  <c r="S22" i="10"/>
  <c r="R22" i="10"/>
  <c r="Q22" i="10"/>
  <c r="P22" i="10"/>
  <c r="O22" i="10"/>
  <c r="N22" i="10"/>
  <c r="J22" i="10"/>
  <c r="I22" i="10"/>
  <c r="H22" i="10"/>
  <c r="G22" i="10"/>
  <c r="F22" i="10"/>
  <c r="E22" i="10"/>
  <c r="S21" i="10"/>
  <c r="R21" i="10"/>
  <c r="Q21" i="10"/>
  <c r="P21" i="10"/>
  <c r="O21" i="10"/>
  <c r="N21" i="10"/>
  <c r="J21" i="10"/>
  <c r="I21" i="10"/>
  <c r="H21" i="10"/>
  <c r="G21" i="10"/>
  <c r="F21" i="10"/>
  <c r="E21" i="10"/>
  <c r="S20" i="10"/>
  <c r="R20" i="10"/>
  <c r="Q20" i="10"/>
  <c r="P20" i="10"/>
  <c r="O20" i="10"/>
  <c r="N20" i="10"/>
  <c r="J20" i="10"/>
  <c r="I20" i="10"/>
  <c r="H20" i="10"/>
  <c r="G20" i="10"/>
  <c r="F20" i="10"/>
  <c r="E20" i="10"/>
  <c r="S19" i="10"/>
  <c r="R19" i="10"/>
  <c r="Q19" i="10"/>
  <c r="P19" i="10"/>
  <c r="O19" i="10"/>
  <c r="N19" i="10"/>
  <c r="J19" i="10"/>
  <c r="I19" i="10"/>
  <c r="H19" i="10"/>
  <c r="G19" i="10"/>
  <c r="F19" i="10"/>
  <c r="E19" i="10"/>
  <c r="S18" i="10"/>
  <c r="R18" i="10"/>
  <c r="Q18" i="10"/>
  <c r="P18" i="10"/>
  <c r="O18" i="10"/>
  <c r="N18" i="10"/>
  <c r="J18" i="10"/>
  <c r="I18" i="10"/>
  <c r="H18" i="10"/>
  <c r="G18" i="10"/>
  <c r="F18" i="10"/>
  <c r="E18" i="10"/>
  <c r="S17" i="10"/>
  <c r="R17" i="10"/>
  <c r="Q17" i="10"/>
  <c r="P17" i="10"/>
  <c r="O17" i="10"/>
  <c r="N17" i="10"/>
  <c r="J17" i="10"/>
  <c r="I17" i="10"/>
  <c r="H17" i="10"/>
  <c r="G17" i="10"/>
  <c r="F17" i="10"/>
  <c r="E17" i="10"/>
  <c r="S16" i="10"/>
  <c r="R16" i="10"/>
  <c r="Q16" i="10"/>
  <c r="P16" i="10"/>
  <c r="O16" i="10"/>
  <c r="N16" i="10"/>
  <c r="J16" i="10"/>
  <c r="I16" i="10"/>
  <c r="H16" i="10"/>
  <c r="G16" i="10"/>
  <c r="F16" i="10"/>
  <c r="E16" i="10"/>
  <c r="S15" i="10"/>
  <c r="R15" i="10"/>
  <c r="Q15" i="10"/>
  <c r="P15" i="10"/>
  <c r="O15" i="10"/>
  <c r="N15" i="10"/>
  <c r="J15" i="10"/>
  <c r="I15" i="10"/>
  <c r="H15" i="10"/>
  <c r="G15" i="10"/>
  <c r="F15" i="10"/>
  <c r="E15" i="10"/>
  <c r="S14" i="10"/>
  <c r="R14" i="10"/>
  <c r="Q14" i="10"/>
  <c r="P14" i="10"/>
  <c r="O14" i="10"/>
  <c r="N14" i="10"/>
  <c r="J14" i="10"/>
  <c r="I14" i="10"/>
  <c r="H14" i="10"/>
  <c r="G14" i="10"/>
  <c r="F14" i="10"/>
  <c r="E14" i="10"/>
  <c r="S13" i="10"/>
  <c r="R13" i="10"/>
  <c r="Q13" i="10"/>
  <c r="P13" i="10"/>
  <c r="O13" i="10"/>
  <c r="N13" i="10"/>
  <c r="J13" i="10"/>
  <c r="I13" i="10"/>
  <c r="H13" i="10"/>
  <c r="G13" i="10"/>
  <c r="F13" i="10"/>
  <c r="E13" i="10"/>
  <c r="P12" i="10"/>
  <c r="O12" i="10"/>
  <c r="N12" i="10"/>
  <c r="G12" i="10"/>
  <c r="F12" i="10"/>
  <c r="E12" i="10"/>
  <c r="P11" i="10"/>
  <c r="O11" i="10"/>
  <c r="N11" i="10"/>
  <c r="G11" i="10"/>
  <c r="F11" i="10"/>
  <c r="E11" i="10"/>
  <c r="P10" i="10"/>
  <c r="O10" i="10"/>
  <c r="N10" i="10"/>
  <c r="G10" i="10"/>
  <c r="F10" i="10"/>
  <c r="E10" i="10"/>
  <c r="P9" i="10"/>
  <c r="O9" i="10"/>
  <c r="N9" i="10"/>
  <c r="G9" i="10"/>
  <c r="F9" i="10"/>
  <c r="E9" i="10"/>
  <c r="P8" i="10"/>
  <c r="O8" i="10"/>
  <c r="N8" i="10"/>
  <c r="G8" i="10"/>
  <c r="F8" i="10"/>
  <c r="E8" i="10"/>
  <c r="P7" i="10"/>
  <c r="O7" i="10"/>
  <c r="N7" i="10"/>
  <c r="G7" i="10"/>
  <c r="F7" i="10"/>
  <c r="E7" i="10"/>
  <c r="P6" i="10"/>
  <c r="O6" i="10"/>
  <c r="N6" i="10"/>
  <c r="G6" i="10"/>
  <c r="F6" i="10"/>
  <c r="E6" i="10"/>
  <c r="K36" i="9"/>
  <c r="J36" i="9"/>
  <c r="I36" i="9"/>
  <c r="F36" i="9"/>
  <c r="E36" i="9"/>
  <c r="D36" i="9"/>
  <c r="K35" i="9"/>
  <c r="J35" i="9"/>
  <c r="I35" i="9"/>
  <c r="F35" i="9"/>
  <c r="E35" i="9"/>
  <c r="D35" i="9"/>
  <c r="K34" i="9"/>
  <c r="J34" i="9"/>
  <c r="I34" i="9"/>
  <c r="F34" i="9"/>
  <c r="E34" i="9"/>
  <c r="D34" i="9"/>
  <c r="K33" i="9"/>
  <c r="J33" i="9"/>
  <c r="I33" i="9"/>
  <c r="F33" i="9"/>
  <c r="E33" i="9"/>
  <c r="D33" i="9"/>
  <c r="K32" i="9"/>
  <c r="J32" i="9"/>
  <c r="I32" i="9"/>
  <c r="F32" i="9"/>
  <c r="E32" i="9"/>
  <c r="D32" i="9"/>
  <c r="K31" i="9"/>
  <c r="J31" i="9"/>
  <c r="I31" i="9"/>
  <c r="F31" i="9"/>
  <c r="E31" i="9"/>
  <c r="D31" i="9"/>
  <c r="K30" i="9"/>
  <c r="J30" i="9"/>
  <c r="I30" i="9"/>
  <c r="F30" i="9"/>
  <c r="E30" i="9"/>
  <c r="D30" i="9"/>
  <c r="K29" i="9"/>
  <c r="J29" i="9"/>
  <c r="I29" i="9"/>
  <c r="F29" i="9"/>
  <c r="E29" i="9"/>
  <c r="D29" i="9"/>
  <c r="K28" i="9"/>
  <c r="J28" i="9"/>
  <c r="I28" i="9"/>
  <c r="F28" i="9"/>
  <c r="E28" i="9"/>
  <c r="D28" i="9"/>
  <c r="K27" i="9"/>
  <c r="J27" i="9"/>
  <c r="I27" i="9"/>
  <c r="F27" i="9"/>
  <c r="E27" i="9"/>
  <c r="D27" i="9"/>
  <c r="K26" i="9"/>
  <c r="J26" i="9"/>
  <c r="I26" i="9"/>
  <c r="F26" i="9"/>
  <c r="E26" i="9"/>
  <c r="D26" i="9"/>
  <c r="K25" i="9"/>
  <c r="J25" i="9"/>
  <c r="I25" i="9"/>
  <c r="F25" i="9"/>
  <c r="E25" i="9"/>
  <c r="D25" i="9"/>
  <c r="K24" i="9"/>
  <c r="J24" i="9"/>
  <c r="I24" i="9"/>
  <c r="F24" i="9"/>
  <c r="E24" i="9"/>
  <c r="D24" i="9"/>
  <c r="K23" i="9"/>
  <c r="J23" i="9"/>
  <c r="I23" i="9"/>
  <c r="F23" i="9"/>
  <c r="E23" i="9"/>
  <c r="D23" i="9"/>
  <c r="K22" i="9"/>
  <c r="J22" i="9"/>
  <c r="I22" i="9"/>
  <c r="F22" i="9"/>
  <c r="E22" i="9"/>
  <c r="D22" i="9"/>
  <c r="K21" i="9"/>
  <c r="J21" i="9"/>
  <c r="I21" i="9"/>
  <c r="F21" i="9"/>
  <c r="E21" i="9"/>
  <c r="D21" i="9"/>
  <c r="K20" i="9"/>
  <c r="J20" i="9"/>
  <c r="I20" i="9"/>
  <c r="F20" i="9"/>
  <c r="E20" i="9"/>
  <c r="D20" i="9"/>
  <c r="K19" i="9"/>
  <c r="J19" i="9"/>
  <c r="I19" i="9"/>
  <c r="F19" i="9"/>
  <c r="E19" i="9"/>
  <c r="D19" i="9"/>
  <c r="K18" i="9"/>
  <c r="J18" i="9"/>
  <c r="I18" i="9"/>
  <c r="F18" i="9"/>
  <c r="E18" i="9"/>
  <c r="D18" i="9"/>
  <c r="K17" i="9"/>
  <c r="J17" i="9"/>
  <c r="I17" i="9"/>
  <c r="F17" i="9"/>
  <c r="E17" i="9"/>
  <c r="D17" i="9"/>
  <c r="K16" i="9"/>
  <c r="J16" i="9"/>
  <c r="I16" i="9"/>
  <c r="F16" i="9"/>
  <c r="E16" i="9"/>
  <c r="D16" i="9"/>
  <c r="K15" i="9"/>
  <c r="J15" i="9"/>
  <c r="I15" i="9"/>
  <c r="F15" i="9"/>
  <c r="E15" i="9"/>
  <c r="D15" i="9"/>
  <c r="K14" i="9"/>
  <c r="J14" i="9"/>
  <c r="I14" i="9"/>
  <c r="F14" i="9"/>
  <c r="E14" i="9"/>
  <c r="D14" i="9"/>
  <c r="K13" i="9"/>
  <c r="J13" i="9"/>
  <c r="I13" i="9"/>
  <c r="F13" i="9"/>
  <c r="E13" i="9"/>
  <c r="D13" i="9"/>
  <c r="I12" i="9"/>
  <c r="D12" i="9"/>
  <c r="I11" i="9"/>
  <c r="D11" i="9"/>
  <c r="I10" i="9"/>
  <c r="D10" i="9"/>
  <c r="I9" i="9"/>
  <c r="D9" i="9"/>
  <c r="I8" i="9"/>
  <c r="D8" i="9"/>
  <c r="I7" i="9"/>
  <c r="D7" i="9"/>
  <c r="I6" i="9"/>
  <c r="D6" i="9"/>
  <c r="S36" i="7"/>
  <c r="R36" i="7"/>
  <c r="Q36" i="7"/>
  <c r="P36" i="7"/>
  <c r="O36" i="7"/>
  <c r="N36" i="7"/>
  <c r="J36" i="7"/>
  <c r="I36" i="7"/>
  <c r="H36" i="7"/>
  <c r="G36" i="7"/>
  <c r="F36" i="7"/>
  <c r="E36" i="7"/>
  <c r="S35" i="7"/>
  <c r="R35" i="7"/>
  <c r="Q35" i="7"/>
  <c r="P35" i="7"/>
  <c r="O35" i="7"/>
  <c r="N35" i="7"/>
  <c r="J35" i="7"/>
  <c r="I35" i="7"/>
  <c r="H35" i="7"/>
  <c r="G35" i="7"/>
  <c r="F35" i="7"/>
  <c r="E35" i="7"/>
  <c r="S34" i="7"/>
  <c r="R34" i="7"/>
  <c r="Q34" i="7"/>
  <c r="P34" i="7"/>
  <c r="O34" i="7"/>
  <c r="N34" i="7"/>
  <c r="J34" i="7"/>
  <c r="I34" i="7"/>
  <c r="H34" i="7"/>
  <c r="G34" i="7"/>
  <c r="F34" i="7"/>
  <c r="E34" i="7"/>
  <c r="S33" i="7"/>
  <c r="R33" i="7"/>
  <c r="Q33" i="7"/>
  <c r="P33" i="7"/>
  <c r="O33" i="7"/>
  <c r="N33" i="7"/>
  <c r="J33" i="7"/>
  <c r="I33" i="7"/>
  <c r="H33" i="7"/>
  <c r="G33" i="7"/>
  <c r="F33" i="7"/>
  <c r="E33" i="7"/>
  <c r="S32" i="7"/>
  <c r="R32" i="7"/>
  <c r="Q32" i="7"/>
  <c r="P32" i="7"/>
  <c r="O32" i="7"/>
  <c r="N32" i="7"/>
  <c r="J32" i="7"/>
  <c r="I32" i="7"/>
  <c r="H32" i="7"/>
  <c r="G32" i="7"/>
  <c r="F32" i="7"/>
  <c r="E32" i="7"/>
  <c r="S31" i="7"/>
  <c r="R31" i="7"/>
  <c r="Q31" i="7"/>
  <c r="P31" i="7"/>
  <c r="O31" i="7"/>
  <c r="N31" i="7"/>
  <c r="J31" i="7"/>
  <c r="I31" i="7"/>
  <c r="H31" i="7"/>
  <c r="G31" i="7"/>
  <c r="F31" i="7"/>
  <c r="E31" i="7"/>
  <c r="S30" i="7"/>
  <c r="R30" i="7"/>
  <c r="Q30" i="7"/>
  <c r="P30" i="7"/>
  <c r="O30" i="7"/>
  <c r="N30" i="7"/>
  <c r="J30" i="7"/>
  <c r="I30" i="7"/>
  <c r="H30" i="7"/>
  <c r="G30" i="7"/>
  <c r="F30" i="7"/>
  <c r="E30" i="7"/>
  <c r="S29" i="7"/>
  <c r="R29" i="7"/>
  <c r="Q29" i="7"/>
  <c r="P29" i="7"/>
  <c r="O29" i="7"/>
  <c r="N29" i="7"/>
  <c r="J29" i="7"/>
  <c r="I29" i="7"/>
  <c r="H29" i="7"/>
  <c r="G29" i="7"/>
  <c r="F29" i="7"/>
  <c r="E29" i="7"/>
  <c r="S28" i="7"/>
  <c r="R28" i="7"/>
  <c r="Q28" i="7"/>
  <c r="P28" i="7"/>
  <c r="O28" i="7"/>
  <c r="N28" i="7"/>
  <c r="J28" i="7"/>
  <c r="I28" i="7"/>
  <c r="H28" i="7"/>
  <c r="G28" i="7"/>
  <c r="F28" i="7"/>
  <c r="E28" i="7"/>
  <c r="S27" i="7"/>
  <c r="R27" i="7"/>
  <c r="Q27" i="7"/>
  <c r="P27" i="7"/>
  <c r="O27" i="7"/>
  <c r="N27" i="7"/>
  <c r="J27" i="7"/>
  <c r="I27" i="7"/>
  <c r="H27" i="7"/>
  <c r="G27" i="7"/>
  <c r="F27" i="7"/>
  <c r="E27" i="7"/>
  <c r="S26" i="7"/>
  <c r="R26" i="7"/>
  <c r="Q26" i="7"/>
  <c r="P26" i="7"/>
  <c r="O26" i="7"/>
  <c r="N26" i="7"/>
  <c r="J26" i="7"/>
  <c r="I26" i="7"/>
  <c r="H26" i="7"/>
  <c r="G26" i="7"/>
  <c r="F26" i="7"/>
  <c r="E26" i="7"/>
  <c r="S25" i="7"/>
  <c r="R25" i="7"/>
  <c r="Q25" i="7"/>
  <c r="P25" i="7"/>
  <c r="O25" i="7"/>
  <c r="N25" i="7"/>
  <c r="J25" i="7"/>
  <c r="I25" i="7"/>
  <c r="H25" i="7"/>
  <c r="G25" i="7"/>
  <c r="F25" i="7"/>
  <c r="E25" i="7"/>
  <c r="S24" i="7"/>
  <c r="R24" i="7"/>
  <c r="Q24" i="7"/>
  <c r="P24" i="7"/>
  <c r="O24" i="7"/>
  <c r="N24" i="7"/>
  <c r="J24" i="7"/>
  <c r="I24" i="7"/>
  <c r="H24" i="7"/>
  <c r="G24" i="7"/>
  <c r="F24" i="7"/>
  <c r="E24" i="7"/>
  <c r="S23" i="7"/>
  <c r="R23" i="7"/>
  <c r="Q23" i="7"/>
  <c r="P23" i="7"/>
  <c r="O23" i="7"/>
  <c r="N23" i="7"/>
  <c r="J23" i="7"/>
  <c r="I23" i="7"/>
  <c r="H23" i="7"/>
  <c r="G23" i="7"/>
  <c r="F23" i="7"/>
  <c r="E23" i="7"/>
  <c r="S22" i="7"/>
  <c r="R22" i="7"/>
  <c r="Q22" i="7"/>
  <c r="P22" i="7"/>
  <c r="O22" i="7"/>
  <c r="N22" i="7"/>
  <c r="J22" i="7"/>
  <c r="I22" i="7"/>
  <c r="H22" i="7"/>
  <c r="G22" i="7"/>
  <c r="F22" i="7"/>
  <c r="E22" i="7"/>
  <c r="S21" i="7"/>
  <c r="R21" i="7"/>
  <c r="Q21" i="7"/>
  <c r="P21" i="7"/>
  <c r="O21" i="7"/>
  <c r="N21" i="7"/>
  <c r="J21" i="7"/>
  <c r="I21" i="7"/>
  <c r="H21" i="7"/>
  <c r="G21" i="7"/>
  <c r="F21" i="7"/>
  <c r="E21" i="7"/>
  <c r="S20" i="7"/>
  <c r="R20" i="7"/>
  <c r="Q20" i="7"/>
  <c r="P20" i="7"/>
  <c r="O20" i="7"/>
  <c r="N20" i="7"/>
  <c r="J20" i="7"/>
  <c r="I20" i="7"/>
  <c r="H20" i="7"/>
  <c r="G20" i="7"/>
  <c r="F20" i="7"/>
  <c r="E20" i="7"/>
  <c r="S19" i="7"/>
  <c r="R19" i="7"/>
  <c r="Q19" i="7"/>
  <c r="P19" i="7"/>
  <c r="O19" i="7"/>
  <c r="N19" i="7"/>
  <c r="J19" i="7"/>
  <c r="I19" i="7"/>
  <c r="H19" i="7"/>
  <c r="G19" i="7"/>
  <c r="F19" i="7"/>
  <c r="E19" i="7"/>
  <c r="S18" i="7"/>
  <c r="R18" i="7"/>
  <c r="Q18" i="7"/>
  <c r="P18" i="7"/>
  <c r="O18" i="7"/>
  <c r="N18" i="7"/>
  <c r="J18" i="7"/>
  <c r="I18" i="7"/>
  <c r="H18" i="7"/>
  <c r="G18" i="7"/>
  <c r="F18" i="7"/>
  <c r="E18" i="7"/>
  <c r="S17" i="7"/>
  <c r="R17" i="7"/>
  <c r="Q17" i="7"/>
  <c r="P17" i="7"/>
  <c r="O17" i="7"/>
  <c r="N17" i="7"/>
  <c r="J17" i="7"/>
  <c r="I17" i="7"/>
  <c r="H17" i="7"/>
  <c r="G17" i="7"/>
  <c r="F17" i="7"/>
  <c r="E17" i="7"/>
  <c r="S16" i="7"/>
  <c r="R16" i="7"/>
  <c r="Q16" i="7"/>
  <c r="P16" i="7"/>
  <c r="O16" i="7"/>
  <c r="N16" i="7"/>
  <c r="J16" i="7"/>
  <c r="I16" i="7"/>
  <c r="H16" i="7"/>
  <c r="G16" i="7"/>
  <c r="F16" i="7"/>
  <c r="E16" i="7"/>
  <c r="S15" i="7"/>
  <c r="R15" i="7"/>
  <c r="Q15" i="7"/>
  <c r="P15" i="7"/>
  <c r="O15" i="7"/>
  <c r="N15" i="7"/>
  <c r="J15" i="7"/>
  <c r="I15" i="7"/>
  <c r="H15" i="7"/>
  <c r="G15" i="7"/>
  <c r="F15" i="7"/>
  <c r="E15" i="7"/>
  <c r="S14" i="7"/>
  <c r="R14" i="7"/>
  <c r="Q14" i="7"/>
  <c r="P14" i="7"/>
  <c r="O14" i="7"/>
  <c r="N14" i="7"/>
  <c r="J14" i="7"/>
  <c r="I14" i="7"/>
  <c r="H14" i="7"/>
  <c r="G14" i="7"/>
  <c r="F14" i="7"/>
  <c r="E14" i="7"/>
  <c r="S13" i="7"/>
  <c r="R13" i="7"/>
  <c r="Q13" i="7"/>
  <c r="P13" i="7"/>
  <c r="O13" i="7"/>
  <c r="N13" i="7"/>
  <c r="J13" i="7"/>
  <c r="I13" i="7"/>
  <c r="H13" i="7"/>
  <c r="G13" i="7"/>
  <c r="F13" i="7"/>
  <c r="E13" i="7"/>
  <c r="P12" i="7"/>
  <c r="O12" i="7"/>
  <c r="N12" i="7"/>
  <c r="G12" i="7"/>
  <c r="F12" i="7"/>
  <c r="E12" i="7"/>
  <c r="P11" i="7"/>
  <c r="O11" i="7"/>
  <c r="N11" i="7"/>
  <c r="G11" i="7"/>
  <c r="F11" i="7"/>
  <c r="E11" i="7"/>
  <c r="P10" i="7"/>
  <c r="O10" i="7"/>
  <c r="N10" i="7"/>
  <c r="G10" i="7"/>
  <c r="F10" i="7"/>
  <c r="E10" i="7"/>
  <c r="P9" i="7"/>
  <c r="O9" i="7"/>
  <c r="N9" i="7"/>
  <c r="G9" i="7"/>
  <c r="F9" i="7"/>
  <c r="E9" i="7"/>
  <c r="P8" i="7"/>
  <c r="O8" i="7"/>
  <c r="N8" i="7"/>
  <c r="G8" i="7"/>
  <c r="F8" i="7"/>
  <c r="E8" i="7"/>
  <c r="P7" i="7"/>
  <c r="O7" i="7"/>
  <c r="N7" i="7"/>
  <c r="G7" i="7"/>
  <c r="F7" i="7"/>
  <c r="E7" i="7"/>
  <c r="P6" i="7"/>
  <c r="O6" i="7"/>
  <c r="N6" i="7"/>
  <c r="G6" i="7"/>
  <c r="F6" i="7"/>
  <c r="E6" i="7"/>
  <c r="S36" i="5"/>
  <c r="R36" i="5"/>
  <c r="Q36" i="5"/>
  <c r="S35" i="5"/>
  <c r="R35" i="5"/>
  <c r="Q35" i="5"/>
  <c r="S34" i="5"/>
  <c r="R34" i="5"/>
  <c r="Q34" i="5"/>
  <c r="S33" i="5"/>
  <c r="R33" i="5"/>
  <c r="Q33" i="5"/>
  <c r="S32" i="5"/>
  <c r="R32" i="5"/>
  <c r="Q32" i="5"/>
  <c r="S31" i="5"/>
  <c r="R31" i="5"/>
  <c r="Q31" i="5"/>
  <c r="S30" i="5"/>
  <c r="R30" i="5"/>
  <c r="Q30" i="5"/>
  <c r="S29" i="5"/>
  <c r="R29" i="5"/>
  <c r="Q29" i="5"/>
  <c r="S28" i="5"/>
  <c r="R28" i="5"/>
  <c r="Q28" i="5"/>
  <c r="S27" i="5"/>
  <c r="R27" i="5"/>
  <c r="Q27" i="5"/>
  <c r="S26" i="5"/>
  <c r="R26" i="5"/>
  <c r="Q26" i="5"/>
  <c r="S25" i="5"/>
  <c r="R25" i="5"/>
  <c r="Q25" i="5"/>
  <c r="S24" i="5"/>
  <c r="R24" i="5"/>
  <c r="Q24" i="5"/>
  <c r="S23" i="5"/>
  <c r="R23" i="5"/>
  <c r="Q23" i="5"/>
  <c r="S22" i="5"/>
  <c r="R22" i="5"/>
  <c r="Q22" i="5"/>
  <c r="S21" i="5"/>
  <c r="R21" i="5"/>
  <c r="Q21" i="5"/>
  <c r="S20" i="5"/>
  <c r="R20" i="5"/>
  <c r="Q20" i="5"/>
  <c r="S19" i="5"/>
  <c r="R19" i="5"/>
  <c r="Q19" i="5"/>
  <c r="S18" i="5"/>
  <c r="R18" i="5"/>
  <c r="Q18" i="5"/>
  <c r="S17" i="5"/>
  <c r="R17" i="5"/>
  <c r="Q17" i="5"/>
  <c r="S16" i="5"/>
  <c r="R16" i="5"/>
  <c r="Q16" i="5"/>
  <c r="S15" i="5"/>
  <c r="R15" i="5"/>
  <c r="Q15" i="5"/>
  <c r="S14" i="5"/>
  <c r="R14" i="5"/>
  <c r="Q14" i="5"/>
  <c r="S13" i="5"/>
  <c r="R13" i="5"/>
  <c r="Q13" i="5"/>
  <c r="J36" i="5"/>
  <c r="I36" i="5"/>
  <c r="H36" i="5"/>
  <c r="J35" i="5"/>
  <c r="I35" i="5"/>
  <c r="H35" i="5"/>
  <c r="J34" i="5"/>
  <c r="I34" i="5"/>
  <c r="H34" i="5"/>
  <c r="J33" i="5"/>
  <c r="I33" i="5"/>
  <c r="H33" i="5"/>
  <c r="J32" i="5"/>
  <c r="I32" i="5"/>
  <c r="H32" i="5"/>
  <c r="J31" i="5"/>
  <c r="I31" i="5"/>
  <c r="H31" i="5"/>
  <c r="J30" i="5"/>
  <c r="I30" i="5"/>
  <c r="H30" i="5"/>
  <c r="J29" i="5"/>
  <c r="I29" i="5"/>
  <c r="H29" i="5"/>
  <c r="J28" i="5"/>
  <c r="I28" i="5"/>
  <c r="H28" i="5"/>
  <c r="J27" i="5"/>
  <c r="I27" i="5"/>
  <c r="H27" i="5"/>
  <c r="J26" i="5"/>
  <c r="I26" i="5"/>
  <c r="H26" i="5"/>
  <c r="J25" i="5"/>
  <c r="I25" i="5"/>
  <c r="H25" i="5"/>
  <c r="J24" i="5"/>
  <c r="I24" i="5"/>
  <c r="H24" i="5"/>
  <c r="J23" i="5"/>
  <c r="I23" i="5"/>
  <c r="H23" i="5"/>
  <c r="J22" i="5"/>
  <c r="I22" i="5"/>
  <c r="H22" i="5"/>
  <c r="J21" i="5"/>
  <c r="I21" i="5"/>
  <c r="H21" i="5"/>
  <c r="J20" i="5"/>
  <c r="I20" i="5"/>
  <c r="H20" i="5"/>
  <c r="J19" i="5"/>
  <c r="I19" i="5"/>
  <c r="H19" i="5"/>
  <c r="J18" i="5"/>
  <c r="I18" i="5"/>
  <c r="H18" i="5"/>
  <c r="J17" i="5"/>
  <c r="I17" i="5"/>
  <c r="H17" i="5"/>
  <c r="J16" i="5"/>
  <c r="I16" i="5"/>
  <c r="H16" i="5"/>
  <c r="J15" i="5"/>
  <c r="I15" i="5"/>
  <c r="H15" i="5"/>
  <c r="J14" i="5"/>
  <c r="I14" i="5"/>
  <c r="H14" i="5"/>
  <c r="J13" i="5"/>
  <c r="I13" i="5"/>
  <c r="H13" i="5"/>
  <c r="P36" i="5"/>
  <c r="O36" i="5"/>
  <c r="N36" i="5"/>
  <c r="P35" i="5"/>
  <c r="O35" i="5"/>
  <c r="N35" i="5"/>
  <c r="P34" i="5"/>
  <c r="O34" i="5"/>
  <c r="N34" i="5"/>
  <c r="P33" i="5"/>
  <c r="O33" i="5"/>
  <c r="N33" i="5"/>
  <c r="P32" i="5"/>
  <c r="O32" i="5"/>
  <c r="N32" i="5"/>
  <c r="P31" i="5"/>
  <c r="O31" i="5"/>
  <c r="N31" i="5"/>
  <c r="P30" i="5"/>
  <c r="O30" i="5"/>
  <c r="N30" i="5"/>
  <c r="P29" i="5"/>
  <c r="O29" i="5"/>
  <c r="N29" i="5"/>
  <c r="P28" i="5"/>
  <c r="O28" i="5"/>
  <c r="N28" i="5"/>
  <c r="P27" i="5"/>
  <c r="O27" i="5"/>
  <c r="N27" i="5"/>
  <c r="P26" i="5"/>
  <c r="O26" i="5"/>
  <c r="N26" i="5"/>
  <c r="P25" i="5"/>
  <c r="O25" i="5"/>
  <c r="N25" i="5"/>
  <c r="P24" i="5"/>
  <c r="O24" i="5"/>
  <c r="N24" i="5"/>
  <c r="P23" i="5"/>
  <c r="O23" i="5"/>
  <c r="N23" i="5"/>
  <c r="P22" i="5"/>
  <c r="O22" i="5"/>
  <c r="N22" i="5"/>
  <c r="P21" i="5"/>
  <c r="O21" i="5"/>
  <c r="N21" i="5"/>
  <c r="P20" i="5"/>
  <c r="O20" i="5"/>
  <c r="N20" i="5"/>
  <c r="P19" i="5"/>
  <c r="O19" i="5"/>
  <c r="N19" i="5"/>
  <c r="P18" i="5"/>
  <c r="O18" i="5"/>
  <c r="N18" i="5"/>
  <c r="P17" i="5"/>
  <c r="O17" i="5"/>
  <c r="N17" i="5"/>
  <c r="P16" i="5"/>
  <c r="O16" i="5"/>
  <c r="N16" i="5"/>
  <c r="P15" i="5"/>
  <c r="O15" i="5"/>
  <c r="N15" i="5"/>
  <c r="P14" i="5"/>
  <c r="O14" i="5"/>
  <c r="N14" i="5"/>
  <c r="P13" i="5"/>
  <c r="O13" i="5"/>
  <c r="N13" i="5"/>
  <c r="P12" i="5"/>
  <c r="O12" i="5"/>
  <c r="N12" i="5"/>
  <c r="P11" i="5"/>
  <c r="O11" i="5"/>
  <c r="N11" i="5"/>
  <c r="P10" i="5"/>
  <c r="O10" i="5"/>
  <c r="N10" i="5"/>
  <c r="P9" i="5"/>
  <c r="O9" i="5"/>
  <c r="N9" i="5"/>
  <c r="P8" i="5"/>
  <c r="O8" i="5"/>
  <c r="N8" i="5"/>
  <c r="G36" i="5"/>
  <c r="F36" i="5"/>
  <c r="E36" i="5"/>
  <c r="G35" i="5"/>
  <c r="F35" i="5"/>
  <c r="E35" i="5"/>
  <c r="G34" i="5"/>
  <c r="F34" i="5"/>
  <c r="E34" i="5"/>
  <c r="G33" i="5"/>
  <c r="F33" i="5"/>
  <c r="E33" i="5"/>
  <c r="G32" i="5"/>
  <c r="F32" i="5"/>
  <c r="E32" i="5"/>
  <c r="G31" i="5"/>
  <c r="F31" i="5"/>
  <c r="E31" i="5"/>
  <c r="G30" i="5"/>
  <c r="F30" i="5"/>
  <c r="E30" i="5"/>
  <c r="G29" i="5"/>
  <c r="F29" i="5"/>
  <c r="E29" i="5"/>
  <c r="G28" i="5"/>
  <c r="F28" i="5"/>
  <c r="E28" i="5"/>
  <c r="G27" i="5"/>
  <c r="F27" i="5"/>
  <c r="E27" i="5"/>
  <c r="G26" i="5"/>
  <c r="F26" i="5"/>
  <c r="E26" i="5"/>
  <c r="G25" i="5"/>
  <c r="F25" i="5"/>
  <c r="E25" i="5"/>
  <c r="G24" i="5"/>
  <c r="F24" i="5"/>
  <c r="E24" i="5"/>
  <c r="G23" i="5"/>
  <c r="F23" i="5"/>
  <c r="E23" i="5"/>
  <c r="G22" i="5"/>
  <c r="F22" i="5"/>
  <c r="E22" i="5"/>
  <c r="G21" i="5"/>
  <c r="F21" i="5"/>
  <c r="E21" i="5"/>
  <c r="G20" i="5"/>
  <c r="F20" i="5"/>
  <c r="E20" i="5"/>
  <c r="G19" i="5"/>
  <c r="F19" i="5"/>
  <c r="E19" i="5"/>
  <c r="G18" i="5"/>
  <c r="F18" i="5"/>
  <c r="E18" i="5"/>
  <c r="G17" i="5"/>
  <c r="F17" i="5"/>
  <c r="E17" i="5"/>
  <c r="G16" i="5"/>
  <c r="F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G10" i="5"/>
  <c r="F10" i="5"/>
  <c r="E10" i="5"/>
  <c r="G9" i="5"/>
  <c r="F9" i="5"/>
  <c r="E9" i="5"/>
  <c r="G8" i="5"/>
  <c r="F8" i="5"/>
  <c r="E8" i="5"/>
  <c r="D37" i="15" l="1"/>
  <c r="AA37" i="15"/>
  <c r="F37" i="14"/>
  <c r="N37" i="22"/>
  <c r="R37" i="31"/>
  <c r="R37" i="22"/>
  <c r="S37" i="31"/>
  <c r="S37" i="22"/>
  <c r="AN37" i="31"/>
  <c r="AO37" i="31"/>
  <c r="F37" i="22"/>
  <c r="J37" i="31"/>
  <c r="J37" i="22"/>
  <c r="E37" i="22"/>
  <c r="I37" i="22"/>
  <c r="I37" i="31"/>
  <c r="AJ37" i="22"/>
  <c r="P37" i="7"/>
  <c r="S37" i="7"/>
  <c r="S37" i="30"/>
  <c r="AO37" i="30"/>
  <c r="J37" i="30"/>
  <c r="G37" i="7"/>
  <c r="I37" i="7"/>
  <c r="I37" i="30"/>
  <c r="F37" i="7"/>
  <c r="AN37" i="30"/>
  <c r="I37" i="9"/>
  <c r="K37" i="9"/>
  <c r="K37" i="29"/>
  <c r="F37" i="9"/>
  <c r="AA37" i="9"/>
  <c r="AD37" i="29" s="1"/>
  <c r="F37" i="29"/>
  <c r="D37" i="9"/>
  <c r="AH37" i="5"/>
  <c r="AJ37" i="5" s="1"/>
  <c r="R37" i="28"/>
  <c r="P37" i="5"/>
  <c r="AI37" i="5"/>
  <c r="AO37" i="5" s="1"/>
  <c r="F37" i="5"/>
  <c r="I37" i="5"/>
  <c r="J37" i="28"/>
  <c r="G37" i="5"/>
  <c r="J37" i="5"/>
  <c r="I37" i="28"/>
  <c r="AK37" i="24"/>
  <c r="AL37" i="24"/>
  <c r="AJ37" i="24"/>
  <c r="AL37" i="23"/>
  <c r="AK37" i="23"/>
  <c r="AK37" i="22"/>
  <c r="AL37" i="22"/>
  <c r="AK37" i="21"/>
  <c r="AL37" i="21"/>
  <c r="AJ37" i="20"/>
  <c r="AK37" i="20"/>
  <c r="AL37" i="20"/>
  <c r="AL37" i="19"/>
  <c r="AK37" i="19"/>
  <c r="AL37" i="30"/>
  <c r="AK37" i="30"/>
  <c r="AJ37" i="30"/>
  <c r="AJ37" i="7"/>
  <c r="AK37" i="7"/>
  <c r="AL37" i="7"/>
  <c r="AJ37" i="16"/>
  <c r="AK37" i="16"/>
  <c r="AL37" i="16"/>
  <c r="AL37" i="17"/>
  <c r="AK37" i="17"/>
  <c r="AB37" i="29"/>
  <c r="AJ37" i="28"/>
  <c r="AK37" i="28"/>
  <c r="AL37" i="28"/>
  <c r="P37" i="27"/>
  <c r="P37" i="26"/>
  <c r="G37" i="24"/>
  <c r="F37" i="24"/>
  <c r="P37" i="23"/>
  <c r="P37" i="20"/>
  <c r="F37" i="20"/>
  <c r="O37" i="19"/>
  <c r="G37" i="16"/>
  <c r="O37" i="27"/>
  <c r="E37" i="26"/>
  <c r="O37" i="26"/>
  <c r="O37" i="24"/>
  <c r="F37" i="23"/>
  <c r="N37" i="23"/>
  <c r="P37" i="22"/>
  <c r="G37" i="22"/>
  <c r="O37" i="22"/>
  <c r="E37" i="21"/>
  <c r="O37" i="21"/>
  <c r="O37" i="20"/>
  <c r="G37" i="19"/>
  <c r="P37" i="18"/>
  <c r="G37" i="18"/>
  <c r="F37" i="18"/>
  <c r="G37" i="17"/>
  <c r="F37" i="17"/>
  <c r="O37" i="18"/>
  <c r="O37" i="17"/>
  <c r="P37" i="16"/>
  <c r="F37" i="16"/>
  <c r="O37" i="16"/>
  <c r="P37" i="12"/>
  <c r="G37" i="12"/>
  <c r="N37" i="12"/>
  <c r="R37" i="10"/>
  <c r="G37" i="11"/>
  <c r="P37" i="11"/>
  <c r="E37" i="11"/>
  <c r="O37" i="11"/>
  <c r="O37" i="7"/>
  <c r="P37" i="10"/>
  <c r="F37" i="10"/>
  <c r="AD37" i="14" l="1"/>
  <c r="AB37" i="15"/>
  <c r="AD37" i="9"/>
  <c r="AB37" i="9"/>
  <c r="AN37" i="5"/>
  <c r="AK37" i="5"/>
  <c r="AL37" i="5"/>
  <c r="AO37" i="28"/>
  <c r="AN37" i="28"/>
</calcChain>
</file>

<file path=xl/sharedStrings.xml><?xml version="1.0" encoding="utf-8"?>
<sst xmlns="http://schemas.openxmlformats.org/spreadsheetml/2006/main" count="1190" uniqueCount="31">
  <si>
    <t>FECHA</t>
  </si>
  <si>
    <t>USUARIOS</t>
  </si>
  <si>
    <t>SMS</t>
  </si>
  <si>
    <t>LLAMADAS</t>
  </si>
  <si>
    <t>MINUTOS</t>
  </si>
  <si>
    <t>POSPAGO</t>
  </si>
  <si>
    <t>PREPAGO</t>
  </si>
  <si>
    <t>LLAMADAS
x
USUARIO</t>
  </si>
  <si>
    <t>MINUTOS
x
USUARIO</t>
  </si>
  <si>
    <t>MINUTOS
x
LLAMADA</t>
  </si>
  <si>
    <t>%
USUARIOS</t>
  </si>
  <si>
    <t>%
LLAMADAS</t>
  </si>
  <si>
    <t>%
MINUTOS</t>
  </si>
  <si>
    <t>SESIONES</t>
  </si>
  <si>
    <t>MBS</t>
  </si>
  <si>
    <t>SMS
x
USUARIO</t>
  </si>
  <si>
    <t>%
SMS</t>
  </si>
  <si>
    <t>TOTAL MENSUAL</t>
  </si>
  <si>
    <t>SESION
x
USUARIO</t>
  </si>
  <si>
    <t>MBS
x
USUARIO</t>
  </si>
  <si>
    <t>MBS
x
SESION</t>
  </si>
  <si>
    <t>%
SESIONES</t>
  </si>
  <si>
    <t>%
MBS</t>
  </si>
  <si>
    <t>TRAFICO TOTAL</t>
  </si>
  <si>
    <t>TOTAL TRAFICO</t>
  </si>
  <si>
    <t>ENERO</t>
  </si>
  <si>
    <t>FEBRERO</t>
  </si>
  <si>
    <t>MARZO</t>
  </si>
  <si>
    <t>ABRIL</t>
  </si>
  <si>
    <t>MAYO</t>
  </si>
  <si>
    <t>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</si>
</sst>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[$-F800]dddd\,\ mmmm\ dd\,\ 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6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164" fontId="0" fillId="0" borderId="0" xfId="1" applyNumberFormat="1" applyFont="1"/>
    <xf numFmtId="0" fontId="2" fillId="0" borderId="0" xfId="0" applyFont="1"/>
    <xf numFmtId="165" fontId="4" fillId="0" borderId="3" xfId="0" applyNumberFormat="1" applyFont="1" applyBorder="1"/>
    <xf numFmtId="164" fontId="2" fillId="0" borderId="0" xfId="1" applyNumberFormat="1" applyFont="1" applyBorder="1"/>
    <xf numFmtId="43" fontId="2" fillId="0" borderId="0" xfId="1" applyFont="1" applyBorder="1"/>
    <xf numFmtId="165" fontId="4" fillId="0" borderId="4" xfId="0" applyNumberFormat="1" applyFont="1" applyBorder="1"/>
    <xf numFmtId="164" fontId="2" fillId="0" borderId="5" xfId="1" applyNumberFormat="1" applyFont="1" applyBorder="1"/>
    <xf numFmtId="43" fontId="2" fillId="0" borderId="5" xfId="1" applyFont="1" applyBorder="1"/>
    <xf numFmtId="165" fontId="4" fillId="3" borderId="3" xfId="0" applyNumberFormat="1" applyFont="1" applyFill="1" applyBorder="1"/>
    <xf numFmtId="164" fontId="2" fillId="3" borderId="0" xfId="1" applyNumberFormat="1" applyFont="1" applyFill="1" applyBorder="1"/>
    <xf numFmtId="43" fontId="2" fillId="3" borderId="0" xfId="1" applyFont="1" applyFill="1" applyBorder="1"/>
    <xf numFmtId="43" fontId="2" fillId="3" borderId="9" xfId="1" applyFont="1" applyFill="1" applyBorder="1"/>
    <xf numFmtId="165" fontId="4" fillId="0" borderId="0" xfId="0" applyNumberFormat="1" applyFont="1" applyBorder="1"/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0" fontId="2" fillId="3" borderId="0" xfId="2" applyNumberFormat="1" applyFont="1" applyFill="1" applyBorder="1"/>
    <xf numFmtId="10" fontId="2" fillId="3" borderId="9" xfId="2" applyNumberFormat="1" applyFont="1" applyFill="1" applyBorder="1"/>
    <xf numFmtId="10" fontId="2" fillId="0" borderId="0" xfId="2" applyNumberFormat="1" applyFont="1" applyBorder="1"/>
    <xf numFmtId="10" fontId="2" fillId="0" borderId="9" xfId="2" applyNumberFormat="1" applyFont="1" applyBorder="1"/>
    <xf numFmtId="10" fontId="2" fillId="0" borderId="5" xfId="2" applyNumberFormat="1" applyFont="1" applyBorder="1"/>
    <xf numFmtId="10" fontId="2" fillId="0" borderId="6" xfId="2" applyNumberFormat="1" applyFont="1" applyBorder="1"/>
    <xf numFmtId="164" fontId="3" fillId="2" borderId="7" xfId="1" applyNumberFormat="1" applyFont="1" applyFill="1" applyBorder="1" applyAlignment="1">
      <alignment horizontal="center" vertical="center"/>
    </xf>
    <xf numFmtId="164" fontId="2" fillId="3" borderId="8" xfId="1" applyNumberFormat="1" applyFont="1" applyFill="1" applyBorder="1"/>
    <xf numFmtId="164" fontId="2" fillId="0" borderId="8" xfId="1" applyNumberFormat="1" applyFont="1" applyBorder="1"/>
    <xf numFmtId="164" fontId="2" fillId="0" borderId="7" xfId="1" applyNumberFormat="1" applyFont="1" applyBorder="1"/>
    <xf numFmtId="164" fontId="2" fillId="0" borderId="0" xfId="1" applyNumberFormat="1" applyFont="1"/>
    <xf numFmtId="164" fontId="5" fillId="4" borderId="10" xfId="1" applyNumberFormat="1" applyFont="1" applyFill="1" applyBorder="1"/>
    <xf numFmtId="164" fontId="5" fillId="4" borderId="11" xfId="1" applyNumberFormat="1" applyFont="1" applyFill="1" applyBorder="1"/>
    <xf numFmtId="43" fontId="5" fillId="4" borderId="11" xfId="1" applyFont="1" applyFill="1" applyBorder="1"/>
    <xf numFmtId="10" fontId="5" fillId="4" borderId="11" xfId="2" applyNumberFormat="1" applyFont="1" applyFill="1" applyBorder="1"/>
    <xf numFmtId="10" fontId="5" fillId="4" borderId="12" xfId="2" applyNumberFormat="1" applyFont="1" applyFill="1" applyBorder="1"/>
    <xf numFmtId="165" fontId="6" fillId="4" borderId="1" xfId="0" applyNumberFormat="1" applyFont="1" applyFill="1" applyBorder="1"/>
    <xf numFmtId="165" fontId="4" fillId="0" borderId="3" xfId="0" applyNumberFormat="1" applyFont="1" applyFill="1" applyBorder="1"/>
    <xf numFmtId="164" fontId="2" fillId="0" borderId="8" xfId="1" applyNumberFormat="1" applyFont="1" applyFill="1" applyBorder="1"/>
    <xf numFmtId="164" fontId="2" fillId="0" borderId="0" xfId="1" applyNumberFormat="1" applyFont="1" applyFill="1" applyBorder="1"/>
    <xf numFmtId="43" fontId="2" fillId="0" borderId="0" xfId="1" applyFont="1" applyFill="1" applyBorder="1"/>
    <xf numFmtId="43" fontId="2" fillId="0" borderId="9" xfId="1" applyFont="1" applyFill="1" applyBorder="1"/>
    <xf numFmtId="10" fontId="2" fillId="0" borderId="0" xfId="2" applyNumberFormat="1" applyFont="1" applyFill="1" applyBorder="1"/>
    <xf numFmtId="10" fontId="2" fillId="0" borderId="9" xfId="2" applyNumberFormat="1" applyFont="1" applyFill="1" applyBorder="1"/>
    <xf numFmtId="165" fontId="4" fillId="0" borderId="4" xfId="0" applyNumberFormat="1" applyFont="1" applyFill="1" applyBorder="1"/>
    <xf numFmtId="164" fontId="2" fillId="0" borderId="7" xfId="1" applyNumberFormat="1" applyFont="1" applyFill="1" applyBorder="1"/>
    <xf numFmtId="164" fontId="2" fillId="0" borderId="5" xfId="1" applyNumberFormat="1" applyFont="1" applyFill="1" applyBorder="1"/>
    <xf numFmtId="43" fontId="2" fillId="0" borderId="5" xfId="1" applyFont="1" applyFill="1" applyBorder="1"/>
    <xf numFmtId="10" fontId="2" fillId="0" borderId="5" xfId="2" applyNumberFormat="1" applyFont="1" applyFill="1" applyBorder="1"/>
    <xf numFmtId="10" fontId="2" fillId="0" borderId="6" xfId="2" applyNumberFormat="1" applyFont="1" applyFill="1" applyBorder="1"/>
    <xf numFmtId="165" fontId="4" fillId="3" borderId="4" xfId="0" applyNumberFormat="1" applyFont="1" applyFill="1" applyBorder="1"/>
    <xf numFmtId="164" fontId="2" fillId="3" borderId="7" xfId="1" applyNumberFormat="1" applyFont="1" applyFill="1" applyBorder="1"/>
    <xf numFmtId="164" fontId="2" fillId="3" borderId="5" xfId="1" applyNumberFormat="1" applyFont="1" applyFill="1" applyBorder="1"/>
    <xf numFmtId="43" fontId="2" fillId="3" borderId="5" xfId="1" applyFont="1" applyFill="1" applyBorder="1"/>
    <xf numFmtId="10" fontId="2" fillId="3" borderId="5" xfId="2" applyNumberFormat="1" applyFont="1" applyFill="1" applyBorder="1"/>
    <xf numFmtId="10" fontId="2" fillId="3" borderId="6" xfId="2" applyNumberFormat="1" applyFont="1" applyFill="1" applyBorder="1"/>
    <xf numFmtId="9" fontId="0" fillId="0" borderId="0" xfId="2" applyFont="1"/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0" borderId="0" xfId="2" applyNumberFormat="1" applyFont="1" applyFill="1" applyBorder="1"/>
    <xf numFmtId="0" fontId="2" fillId="0" borderId="9" xfId="2" applyNumberFormat="1" applyFont="1" applyFill="1" applyBorder="1"/>
  </cellXfs>
  <cellStyles count="3">
    <cellStyle name="Millares" xfId="1" builtinId="3"/>
    <cellStyle name="Normal" xfId="0" builtinId="0"/>
    <cellStyle name="Porcentaje" xfId="2" builtinId="5"/>
  </cellStyles>
  <dxfs count="2690"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52FE2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worksheet" Target="worksheets/sheet18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22" Type="http://schemas.openxmlformats.org/officeDocument/2006/relationships/worksheet" Target="worksheets/sheet22.xml"/>
  <Relationship Id="rId23" Type="http://schemas.openxmlformats.org/officeDocument/2006/relationships/worksheet" Target="worksheets/sheet23.xml"/>
  <Relationship Id="rId24" Type="http://schemas.openxmlformats.org/officeDocument/2006/relationships/worksheet" Target="worksheets/sheet24.xml"/>
  <Relationship Id="rId25" Type="http://schemas.openxmlformats.org/officeDocument/2006/relationships/worksheet" Target="worksheets/sheet25.xml"/>
  <Relationship Id="rId26" Type="http://schemas.openxmlformats.org/officeDocument/2006/relationships/worksheet" Target="worksheets/sheet26.xml"/>
  <Relationship Id="rId27" Type="http://schemas.openxmlformats.org/officeDocument/2006/relationships/worksheet" Target="worksheets/sheet27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37" Type="http://schemas.openxmlformats.org/officeDocument/2006/relationships/worksheet" Target="worksheets/sheet37.xml"/>
  <Relationship Id="rId38" Type="http://schemas.openxmlformats.org/officeDocument/2006/relationships/worksheet" Target="worksheets/sheet38.xml"/>
  <Relationship Id="rId39" Type="http://schemas.openxmlformats.org/officeDocument/2006/relationships/worksheet" Target="worksheets/sheet39.xml"/>
  <Relationship Id="rId4" Type="http://schemas.openxmlformats.org/officeDocument/2006/relationships/worksheet" Target="worksheets/sheet4.xml"/>
  <Relationship Id="rId40" Type="http://schemas.openxmlformats.org/officeDocument/2006/relationships/worksheet" Target="worksheets/sheet40.xml"/>
  <Relationship Id="rId41" Type="http://schemas.openxmlformats.org/officeDocument/2006/relationships/worksheet" Target="worksheets/sheet41.xml"/>
  <Relationship Id="rId42" Type="http://schemas.openxmlformats.org/officeDocument/2006/relationships/theme" Target="theme/theme1.xml"/>
  <Relationship Id="rId43" Type="http://schemas.openxmlformats.org/officeDocument/2006/relationships/styles" Target="styles.xml"/>
  <Relationship Id="rId44" Type="http://schemas.openxmlformats.org/officeDocument/2006/relationships/sharedStrings" Target="sharedStrings.xml"/>
  <Relationship Id="rId45" Type="http://schemas.openxmlformats.org/officeDocument/2006/relationships/calcChain" Target="calcChain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REP_TELEFONIA_DIC13!$D$4:$D$5</c:f>
              <c:strCache>
                <c:ptCount val="1"/>
                <c:pt idx="0">
                  <c:v>POSPAGO MINUTOS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REP_TELEFONIA_DIC13!$A$6:$A$36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REP_TELEFONIA_DIC13!$D$6:$D$36</c:f>
              <c:numCache>
                <c:formatCode>_-* #,##0_-;\-* #,##0_-;_-* "-"??_-;_-@_-</c:formatCode>
                <c:ptCount val="31"/>
                <c:pt idx="0">
                  <c:v>3755</c:v>
                </c:pt>
                <c:pt idx="1">
                  <c:v>6690</c:v>
                </c:pt>
                <c:pt idx="2">
                  <c:v>6788</c:v>
                </c:pt>
                <c:pt idx="3">
                  <c:v>6902</c:v>
                </c:pt>
                <c:pt idx="4">
                  <c:v>6880</c:v>
                </c:pt>
                <c:pt idx="5">
                  <c:v>7466</c:v>
                </c:pt>
                <c:pt idx="6">
                  <c:v>5632</c:v>
                </c:pt>
                <c:pt idx="7">
                  <c:v>4230</c:v>
                </c:pt>
                <c:pt idx="8">
                  <c:v>6657</c:v>
                </c:pt>
                <c:pt idx="9">
                  <c:v>6933</c:v>
                </c:pt>
                <c:pt idx="10">
                  <c:v>6296</c:v>
                </c:pt>
                <c:pt idx="11">
                  <c:v>6981</c:v>
                </c:pt>
                <c:pt idx="12">
                  <c:v>7237</c:v>
                </c:pt>
                <c:pt idx="13">
                  <c:v>6173</c:v>
                </c:pt>
                <c:pt idx="14">
                  <c:v>4146</c:v>
                </c:pt>
                <c:pt idx="15">
                  <c:v>7730</c:v>
                </c:pt>
                <c:pt idx="16">
                  <c:v>6872</c:v>
                </c:pt>
                <c:pt idx="17">
                  <c:v>7971</c:v>
                </c:pt>
                <c:pt idx="18">
                  <c:v>8619</c:v>
                </c:pt>
                <c:pt idx="19">
                  <c:v>9071</c:v>
                </c:pt>
                <c:pt idx="20">
                  <c:v>7156</c:v>
                </c:pt>
                <c:pt idx="21">
                  <c:v>5189</c:v>
                </c:pt>
                <c:pt idx="22">
                  <c:v>9378</c:v>
                </c:pt>
                <c:pt idx="23">
                  <c:v>7005</c:v>
                </c:pt>
                <c:pt idx="24">
                  <c:v>3090</c:v>
                </c:pt>
                <c:pt idx="25">
                  <c:v>7286</c:v>
                </c:pt>
                <c:pt idx="26">
                  <c:v>8614</c:v>
                </c:pt>
                <c:pt idx="27">
                  <c:v>6440</c:v>
                </c:pt>
                <c:pt idx="28">
                  <c:v>5497</c:v>
                </c:pt>
                <c:pt idx="29">
                  <c:v>9538</c:v>
                </c:pt>
                <c:pt idx="30">
                  <c:v>9394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12832"/>
        <c:axId val="277238848"/>
      </c:lineChart>
      <c:lineChart>
        <c:grouping val="standard"/>
        <c:varyColors val="0"/>
        <c:ser>
          <c:idx val="0"/>
          <c:order val="0"/>
          <c:tx>
            <c:strRef>
              <c:f>REP_TELEFONIA_DIC13!$C$4:$C$5</c:f>
              <c:strCache>
                <c:ptCount val="1"/>
                <c:pt idx="0">
                  <c:v>POSPAGO LLAMADAS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REP_TELEFONIA_DIC13!$A$6:$A$36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REP_TELEFONIA_DIC13!$C$6:$C$36</c:f>
              <c:numCache>
                <c:formatCode>_-* #,##0_-;\-* #,##0_-;_-* "-"??_-;_-@_-</c:formatCode>
                <c:ptCount val="31"/>
                <c:pt idx="0">
                  <c:v>1722</c:v>
                </c:pt>
                <c:pt idx="1">
                  <c:v>2660</c:v>
                </c:pt>
                <c:pt idx="2">
                  <c:v>2650</c:v>
                </c:pt>
                <c:pt idx="3">
                  <c:v>2788</c:v>
                </c:pt>
                <c:pt idx="4">
                  <c:v>2774</c:v>
                </c:pt>
                <c:pt idx="5">
                  <c:v>2943</c:v>
                </c:pt>
                <c:pt idx="6">
                  <c:v>2479</c:v>
                </c:pt>
                <c:pt idx="7">
                  <c:v>1796</c:v>
                </c:pt>
                <c:pt idx="8">
                  <c:v>2656</c:v>
                </c:pt>
                <c:pt idx="9">
                  <c:v>2740</c:v>
                </c:pt>
                <c:pt idx="10">
                  <c:v>2685</c:v>
                </c:pt>
                <c:pt idx="11">
                  <c:v>2905</c:v>
                </c:pt>
                <c:pt idx="12">
                  <c:v>3041</c:v>
                </c:pt>
                <c:pt idx="13">
                  <c:v>2818</c:v>
                </c:pt>
                <c:pt idx="14">
                  <c:v>1947</c:v>
                </c:pt>
                <c:pt idx="15">
                  <c:v>3056</c:v>
                </c:pt>
                <c:pt idx="16">
                  <c:v>2848</c:v>
                </c:pt>
                <c:pt idx="17">
                  <c:v>3246</c:v>
                </c:pt>
                <c:pt idx="18">
                  <c:v>3664</c:v>
                </c:pt>
                <c:pt idx="19">
                  <c:v>4189</c:v>
                </c:pt>
                <c:pt idx="20">
                  <c:v>3411</c:v>
                </c:pt>
                <c:pt idx="21">
                  <c:v>2581</c:v>
                </c:pt>
                <c:pt idx="22">
                  <c:v>4038</c:v>
                </c:pt>
                <c:pt idx="23">
                  <c:v>2963</c:v>
                </c:pt>
                <c:pt idx="24">
                  <c:v>1188</c:v>
                </c:pt>
                <c:pt idx="25">
                  <c:v>2960</c:v>
                </c:pt>
                <c:pt idx="26">
                  <c:v>3591</c:v>
                </c:pt>
                <c:pt idx="27">
                  <c:v>2889</c:v>
                </c:pt>
                <c:pt idx="28">
                  <c:v>2310</c:v>
                </c:pt>
                <c:pt idx="29">
                  <c:v>3813</c:v>
                </c:pt>
                <c:pt idx="30">
                  <c:v>3616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040576"/>
        <c:axId val="277239424"/>
      </c:lineChart>
      <c:dateAx>
        <c:axId val="14911283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277238848"/>
        <c:crosses val="autoZero"/>
        <c:auto val="1"/>
        <c:lblOffset val="100"/>
        <c:baseTimeUnit val="days"/>
      </c:dateAx>
      <c:valAx>
        <c:axId val="27723884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9112832"/>
        <c:crosses val="autoZero"/>
        <c:crossBetween val="between"/>
      </c:valAx>
      <c:valAx>
        <c:axId val="27723942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50040576"/>
        <c:crosses val="max"/>
        <c:crossBetween val="between"/>
      </c:valAx>
      <c:dateAx>
        <c:axId val="15004057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27723942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REP_TELEFONIA_FEBRERO!$M$4:$M$5</c:f>
              <c:strCache>
                <c:ptCount val="1"/>
                <c:pt idx="0">
                  <c:v>PREPAGO MINUTOS</c:v>
                </c:pt>
              </c:strCache>
            </c:strRef>
          </c:tx>
          <c:cat>
            <c:numRef>
              <c:f>REP_TELEFONIA_FEBRERO!$A$6:$A$36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REP_TELEFONIA_FEBRERO!$M$6:$M$36</c:f>
              <c:numCache>
                <c:formatCode>_-* #,##0_-;\-* #,##0_-;_-* "-"??_-;_-@_-</c:formatCode>
                <c:ptCount val="31"/>
                <c:pt idx="0">
                  <c:v>14694</c:v>
                </c:pt>
                <c:pt idx="1">
                  <c:v>10114</c:v>
                </c:pt>
                <c:pt idx="2">
                  <c:v>14730</c:v>
                </c:pt>
                <c:pt idx="3">
                  <c:v>13842</c:v>
                </c:pt>
                <c:pt idx="4">
                  <c:v>16119</c:v>
                </c:pt>
                <c:pt idx="5">
                  <c:v>15234</c:v>
                </c:pt>
                <c:pt idx="6">
                  <c:v>15108</c:v>
                </c:pt>
                <c:pt idx="7">
                  <c:v>12424</c:v>
                </c:pt>
                <c:pt idx="8">
                  <c:v>8514</c:v>
                </c:pt>
                <c:pt idx="9">
                  <c:v>15104</c:v>
                </c:pt>
                <c:pt idx="10">
                  <c:v>15910</c:v>
                </c:pt>
                <c:pt idx="11">
                  <c:v>15808</c:v>
                </c:pt>
                <c:pt idx="12">
                  <c:v>17823</c:v>
                </c:pt>
                <c:pt idx="13">
                  <c:v>18548</c:v>
                </c:pt>
                <c:pt idx="14">
                  <c:v>12635</c:v>
                </c:pt>
                <c:pt idx="15">
                  <c:v>9364</c:v>
                </c:pt>
                <c:pt idx="16">
                  <c:v>14018</c:v>
                </c:pt>
                <c:pt idx="17">
                  <c:v>15806</c:v>
                </c:pt>
                <c:pt idx="18">
                  <c:v>16157</c:v>
                </c:pt>
                <c:pt idx="19">
                  <c:v>16977</c:v>
                </c:pt>
                <c:pt idx="20">
                  <c:v>17821</c:v>
                </c:pt>
                <c:pt idx="21">
                  <c:v>12419</c:v>
                </c:pt>
                <c:pt idx="22">
                  <c:v>8196</c:v>
                </c:pt>
                <c:pt idx="23">
                  <c:v>14230</c:v>
                </c:pt>
                <c:pt idx="24">
                  <c:v>14276</c:v>
                </c:pt>
                <c:pt idx="25">
                  <c:v>13939</c:v>
                </c:pt>
                <c:pt idx="26">
                  <c:v>14784</c:v>
                </c:pt>
                <c:pt idx="27">
                  <c:v>20415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950848"/>
        <c:axId val="343891968"/>
      </c:lineChart>
      <c:lineChart>
        <c:grouping val="standard"/>
        <c:varyColors val="0"/>
        <c:ser>
          <c:idx val="0"/>
          <c:order val="0"/>
          <c:tx>
            <c:strRef>
              <c:f>REP_TELEFONIA_FEBRERO!$L$4:$L$5</c:f>
              <c:strCache>
                <c:ptCount val="1"/>
                <c:pt idx="0">
                  <c:v>PREPAGO LLAMADAS</c:v>
                </c:pt>
              </c:strCache>
            </c:strRef>
          </c:tx>
          <c:cat>
            <c:numRef>
              <c:f>REP_TELEFONIA_FEBRERO!$A$6:$A$36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REP_TELEFONIA_FEBRERO!$L$6:$L$36</c:f>
              <c:numCache>
                <c:formatCode>_-* #,##0_-;\-* #,##0_-;_-* "-"??_-;_-@_-</c:formatCode>
                <c:ptCount val="31"/>
                <c:pt idx="0">
                  <c:v>7346</c:v>
                </c:pt>
                <c:pt idx="1">
                  <c:v>4987</c:v>
                </c:pt>
                <c:pt idx="2">
                  <c:v>7475</c:v>
                </c:pt>
                <c:pt idx="3">
                  <c:v>6696</c:v>
                </c:pt>
                <c:pt idx="4">
                  <c:v>7457</c:v>
                </c:pt>
                <c:pt idx="5">
                  <c:v>7243</c:v>
                </c:pt>
                <c:pt idx="6">
                  <c:v>7611</c:v>
                </c:pt>
                <c:pt idx="7">
                  <c:v>6165</c:v>
                </c:pt>
                <c:pt idx="8">
                  <c:v>4157</c:v>
                </c:pt>
                <c:pt idx="9">
                  <c:v>7346</c:v>
                </c:pt>
                <c:pt idx="10">
                  <c:v>7660</c:v>
                </c:pt>
                <c:pt idx="11">
                  <c:v>7804</c:v>
                </c:pt>
                <c:pt idx="12">
                  <c:v>8768</c:v>
                </c:pt>
                <c:pt idx="13">
                  <c:v>9363</c:v>
                </c:pt>
                <c:pt idx="14">
                  <c:v>6660</c:v>
                </c:pt>
                <c:pt idx="15">
                  <c:v>4625</c:v>
                </c:pt>
                <c:pt idx="16">
                  <c:v>6819</c:v>
                </c:pt>
                <c:pt idx="17">
                  <c:v>7789</c:v>
                </c:pt>
                <c:pt idx="18">
                  <c:v>7946</c:v>
                </c:pt>
                <c:pt idx="19">
                  <c:v>8171</c:v>
                </c:pt>
                <c:pt idx="20">
                  <c:v>8663</c:v>
                </c:pt>
                <c:pt idx="21">
                  <c:v>6385</c:v>
                </c:pt>
                <c:pt idx="22">
                  <c:v>4094</c:v>
                </c:pt>
                <c:pt idx="23">
                  <c:v>6806</c:v>
                </c:pt>
                <c:pt idx="24">
                  <c:v>7132</c:v>
                </c:pt>
                <c:pt idx="25">
                  <c:v>6715</c:v>
                </c:pt>
                <c:pt idx="26">
                  <c:v>7035</c:v>
                </c:pt>
                <c:pt idx="27">
                  <c:v>9941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836096"/>
        <c:axId val="343892544"/>
      </c:lineChart>
      <c:dateAx>
        <c:axId val="24795084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3891968"/>
        <c:crosses val="autoZero"/>
        <c:auto val="1"/>
        <c:lblOffset val="100"/>
        <c:baseTimeUnit val="days"/>
      </c:dateAx>
      <c:valAx>
        <c:axId val="3438919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47950848"/>
        <c:crosses val="autoZero"/>
        <c:crossBetween val="between"/>
      </c:valAx>
      <c:valAx>
        <c:axId val="34389254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248836096"/>
        <c:crosses val="max"/>
        <c:crossBetween val="between"/>
      </c:valAx>
      <c:dateAx>
        <c:axId val="24883609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389254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REP_MMS_DICIEMBRE13!$A$6:$A$36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REP_MMS_DICIEMBRE13!$AH$6:$AH$36</c:f>
              <c:numCache>
                <c:formatCode>_-* #,##0_-;\-* #,##0_-;_-* "-"??_-;_-@_-</c:formatCode>
                <c:ptCount val="31"/>
                <c:pt idx="0">
                  <c:v>446</c:v>
                </c:pt>
                <c:pt idx="1">
                  <c:v>963</c:v>
                </c:pt>
                <c:pt idx="2">
                  <c:v>1380</c:v>
                </c:pt>
                <c:pt idx="3">
                  <c:v>866</c:v>
                </c:pt>
                <c:pt idx="4">
                  <c:v>1054</c:v>
                </c:pt>
                <c:pt idx="5">
                  <c:v>1154</c:v>
                </c:pt>
                <c:pt idx="6">
                  <c:v>540</c:v>
                </c:pt>
                <c:pt idx="7">
                  <c:v>444</c:v>
                </c:pt>
                <c:pt idx="8">
                  <c:v>891</c:v>
                </c:pt>
                <c:pt idx="9">
                  <c:v>919</c:v>
                </c:pt>
                <c:pt idx="10">
                  <c:v>957</c:v>
                </c:pt>
                <c:pt idx="11">
                  <c:v>942</c:v>
                </c:pt>
                <c:pt idx="12">
                  <c:v>891</c:v>
                </c:pt>
                <c:pt idx="13">
                  <c:v>426</c:v>
                </c:pt>
                <c:pt idx="14">
                  <c:v>484</c:v>
                </c:pt>
                <c:pt idx="15">
                  <c:v>1130</c:v>
                </c:pt>
                <c:pt idx="16">
                  <c:v>941</c:v>
                </c:pt>
                <c:pt idx="17">
                  <c:v>949</c:v>
                </c:pt>
                <c:pt idx="18">
                  <c:v>970</c:v>
                </c:pt>
                <c:pt idx="19">
                  <c:v>796</c:v>
                </c:pt>
                <c:pt idx="20">
                  <c:v>546</c:v>
                </c:pt>
                <c:pt idx="21">
                  <c:v>498</c:v>
                </c:pt>
                <c:pt idx="22">
                  <c:v>998</c:v>
                </c:pt>
                <c:pt idx="23">
                  <c:v>567</c:v>
                </c:pt>
                <c:pt idx="24">
                  <c:v>193</c:v>
                </c:pt>
                <c:pt idx="25">
                  <c:v>689</c:v>
                </c:pt>
                <c:pt idx="26">
                  <c:v>746</c:v>
                </c:pt>
                <c:pt idx="27">
                  <c:v>522</c:v>
                </c:pt>
                <c:pt idx="28">
                  <c:v>331</c:v>
                </c:pt>
                <c:pt idx="29">
                  <c:v>768</c:v>
                </c:pt>
                <c:pt idx="30">
                  <c:v>559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736832"/>
        <c:axId val="383291904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REP_MMS_DICIEMBRE13!$A$6:$A$36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REP_MMS_DICIEMBRE13!$AI$6:$AI$36</c:f>
              <c:numCache>
                <c:formatCode>_-* #,##0_-;\-* #,##0_-;_-* "-"??_-;_-@_-</c:formatCode>
                <c:ptCount val="31"/>
                <c:pt idx="0">
                  <c:v>96.623046875</c:v>
                </c:pt>
                <c:pt idx="1">
                  <c:v>284.76953125</c:v>
                </c:pt>
                <c:pt idx="2">
                  <c:v>285.9775390625</c:v>
                </c:pt>
                <c:pt idx="3">
                  <c:v>364.4970703125</c:v>
                </c:pt>
                <c:pt idx="4">
                  <c:v>349.0283203125</c:v>
                </c:pt>
                <c:pt idx="5">
                  <c:v>339.3203125</c:v>
                </c:pt>
                <c:pt idx="6">
                  <c:v>165.14453125</c:v>
                </c:pt>
                <c:pt idx="7">
                  <c:v>116.716796875</c:v>
                </c:pt>
                <c:pt idx="8">
                  <c:v>411.0908203125</c:v>
                </c:pt>
                <c:pt idx="9">
                  <c:v>362.6533203125</c:v>
                </c:pt>
                <c:pt idx="10">
                  <c:v>390.9892578125</c:v>
                </c:pt>
                <c:pt idx="11">
                  <c:v>320.333984375</c:v>
                </c:pt>
                <c:pt idx="12">
                  <c:v>428.0263671875</c:v>
                </c:pt>
                <c:pt idx="13">
                  <c:v>110.4921875</c:v>
                </c:pt>
                <c:pt idx="14">
                  <c:v>99.1611328125</c:v>
                </c:pt>
                <c:pt idx="15">
                  <c:v>377.1064453125</c:v>
                </c:pt>
                <c:pt idx="16">
                  <c:v>404.4599609375</c:v>
                </c:pt>
                <c:pt idx="17">
                  <c:v>398.76953125</c:v>
                </c:pt>
                <c:pt idx="18">
                  <c:v>365.3525390625</c:v>
                </c:pt>
                <c:pt idx="19">
                  <c:v>300.6474609375</c:v>
                </c:pt>
                <c:pt idx="20">
                  <c:v>128.28125</c:v>
                </c:pt>
                <c:pt idx="21">
                  <c:v>129.0478515625</c:v>
                </c:pt>
                <c:pt idx="22">
                  <c:v>288.109375</c:v>
                </c:pt>
                <c:pt idx="23">
                  <c:v>136.830078125</c:v>
                </c:pt>
                <c:pt idx="24">
                  <c:v>27.1953125</c:v>
                </c:pt>
                <c:pt idx="25">
                  <c:v>276.947265625</c:v>
                </c:pt>
                <c:pt idx="26">
                  <c:v>308.7978515625</c:v>
                </c:pt>
                <c:pt idx="27">
                  <c:v>124.984375</c:v>
                </c:pt>
                <c:pt idx="28">
                  <c:v>111.72265625</c:v>
                </c:pt>
                <c:pt idx="29">
                  <c:v>316.8232421875</c:v>
                </c:pt>
                <c:pt idx="30">
                  <c:v>165.681640625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737344"/>
        <c:axId val="383292480"/>
      </c:lineChart>
      <c:dateAx>
        <c:axId val="38373683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3291904"/>
        <c:crosses val="autoZero"/>
        <c:auto val="1"/>
        <c:lblOffset val="100"/>
        <c:baseTimeUnit val="days"/>
      </c:dateAx>
      <c:valAx>
        <c:axId val="38329190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3736832"/>
        <c:crosses val="autoZero"/>
        <c:crossBetween val="between"/>
      </c:valAx>
      <c:valAx>
        <c:axId val="38329248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3737344"/>
        <c:crosses val="max"/>
        <c:crossBetween val="between"/>
      </c:valAx>
      <c:dateAx>
        <c:axId val="38373734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329248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REP_MMS_ENERO!$D$4:$D$5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REP_MMS_ENERO!$A$6:$A$36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REP_MMS_ENERO!$D$6:$D$36</c:f>
              <c:numCache>
                <c:formatCode>_-* #,##0_-;\-* #,##0_-;_-* "-"??_-;_-@_-</c:formatCode>
                <c:ptCount val="31"/>
                <c:pt idx="0">
                  <c:v>2.103515625</c:v>
                </c:pt>
                <c:pt idx="1">
                  <c:v>3.3349609375</c:v>
                </c:pt>
                <c:pt idx="2">
                  <c:v>8.3466796875</c:v>
                </c:pt>
                <c:pt idx="3">
                  <c:v>4.6962890625</c:v>
                </c:pt>
                <c:pt idx="4">
                  <c:v>1.150390625</c:v>
                </c:pt>
                <c:pt idx="5">
                  <c:v>7.970703125</c:v>
                </c:pt>
                <c:pt idx="6">
                  <c:v>7.8115234375</c:v>
                </c:pt>
                <c:pt idx="7">
                  <c:v>13.421875</c:v>
                </c:pt>
                <c:pt idx="8">
                  <c:v>6.4443359375</c:v>
                </c:pt>
                <c:pt idx="9">
                  <c:v>7.0322265625</c:v>
                </c:pt>
                <c:pt idx="10">
                  <c:v>3.3837890625</c:v>
                </c:pt>
                <c:pt idx="11">
                  <c:v>1.4833984375</c:v>
                </c:pt>
                <c:pt idx="12">
                  <c:v>18.84375</c:v>
                </c:pt>
                <c:pt idx="13">
                  <c:v>7.2021484375</c:v>
                </c:pt>
                <c:pt idx="14">
                  <c:v>14.0205078125</c:v>
                </c:pt>
                <c:pt idx="15">
                  <c:v>13.12890625</c:v>
                </c:pt>
                <c:pt idx="16">
                  <c:v>6.0986328125</c:v>
                </c:pt>
                <c:pt idx="17">
                  <c:v>1.10546875</c:v>
                </c:pt>
                <c:pt idx="18">
                  <c:v>5.5517578125</c:v>
                </c:pt>
                <c:pt idx="19">
                  <c:v>15.6865234375</c:v>
                </c:pt>
                <c:pt idx="20">
                  <c:v>7.5869140625</c:v>
                </c:pt>
                <c:pt idx="21">
                  <c:v>18.431640625</c:v>
                </c:pt>
                <c:pt idx="22">
                  <c:v>14.6513671875</c:v>
                </c:pt>
                <c:pt idx="23">
                  <c:v>8.65234375</c:v>
                </c:pt>
                <c:pt idx="24">
                  <c:v>4.189453125</c:v>
                </c:pt>
                <c:pt idx="25">
                  <c:v>2.7548828125</c:v>
                </c:pt>
                <c:pt idx="26">
                  <c:v>6.58203125</c:v>
                </c:pt>
                <c:pt idx="27">
                  <c:v>13.3525390625</c:v>
                </c:pt>
                <c:pt idx="28">
                  <c:v>16.0576171875</c:v>
                </c:pt>
                <c:pt idx="29">
                  <c:v>3.87890625</c:v>
                </c:pt>
                <c:pt idx="30">
                  <c:v>4.1826171875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455232"/>
        <c:axId val="384204800"/>
      </c:lineChart>
      <c:lineChart>
        <c:grouping val="standard"/>
        <c:varyColors val="0"/>
        <c:ser>
          <c:idx val="0"/>
          <c:order val="0"/>
          <c:tx>
            <c:strRef>
              <c:f>REP_MMS_ENERO!$C$4:$C$5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REP_MMS_ENERO!$A$6:$A$36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REP_MMS_ENERO!$C$6:$C$36</c:f>
              <c:numCache>
                <c:formatCode>_-* #,##0_-;\-* #,##0_-;_-* "-"??_-;_-@_-</c:formatCode>
                <c:ptCount val="31"/>
                <c:pt idx="0">
                  <c:v>57</c:v>
                </c:pt>
                <c:pt idx="1">
                  <c:v>68</c:v>
                </c:pt>
                <c:pt idx="2">
                  <c:v>100</c:v>
                </c:pt>
                <c:pt idx="3">
                  <c:v>73</c:v>
                </c:pt>
                <c:pt idx="4">
                  <c:v>52</c:v>
                </c:pt>
                <c:pt idx="5">
                  <c:v>83</c:v>
                </c:pt>
                <c:pt idx="6">
                  <c:v>45</c:v>
                </c:pt>
                <c:pt idx="7">
                  <c:v>93</c:v>
                </c:pt>
                <c:pt idx="8">
                  <c:v>88</c:v>
                </c:pt>
                <c:pt idx="9">
                  <c:v>102</c:v>
                </c:pt>
                <c:pt idx="10">
                  <c:v>64</c:v>
                </c:pt>
                <c:pt idx="11">
                  <c:v>73</c:v>
                </c:pt>
                <c:pt idx="12">
                  <c:v>109</c:v>
                </c:pt>
                <c:pt idx="13">
                  <c:v>101</c:v>
                </c:pt>
                <c:pt idx="14">
                  <c:v>122</c:v>
                </c:pt>
                <c:pt idx="15">
                  <c:v>118</c:v>
                </c:pt>
                <c:pt idx="16">
                  <c:v>74</c:v>
                </c:pt>
                <c:pt idx="17">
                  <c:v>66</c:v>
                </c:pt>
                <c:pt idx="18">
                  <c:v>82</c:v>
                </c:pt>
                <c:pt idx="19">
                  <c:v>73</c:v>
                </c:pt>
                <c:pt idx="20">
                  <c:v>81</c:v>
                </c:pt>
                <c:pt idx="21">
                  <c:v>128</c:v>
                </c:pt>
                <c:pt idx="22">
                  <c:v>82</c:v>
                </c:pt>
                <c:pt idx="23">
                  <c:v>101</c:v>
                </c:pt>
                <c:pt idx="24">
                  <c:v>65</c:v>
                </c:pt>
                <c:pt idx="25">
                  <c:v>58</c:v>
                </c:pt>
                <c:pt idx="26">
                  <c:v>100</c:v>
                </c:pt>
                <c:pt idx="27">
                  <c:v>103</c:v>
                </c:pt>
                <c:pt idx="28">
                  <c:v>125</c:v>
                </c:pt>
                <c:pt idx="29">
                  <c:v>71</c:v>
                </c:pt>
                <c:pt idx="30">
                  <c:v>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456256"/>
        <c:axId val="384205376"/>
      </c:lineChart>
      <c:dateAx>
        <c:axId val="38345523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4204800"/>
        <c:crosses val="autoZero"/>
        <c:auto val="1"/>
        <c:lblOffset val="100"/>
        <c:baseTimeUnit val="days"/>
      </c:dateAx>
      <c:valAx>
        <c:axId val="38420480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3455232"/>
        <c:crosses val="autoZero"/>
        <c:crossBetween val="between"/>
      </c:valAx>
      <c:valAx>
        <c:axId val="38420537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3456256"/>
        <c:crosses val="max"/>
        <c:crossBetween val="between"/>
      </c:valAx>
      <c:dateAx>
        <c:axId val="38345625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420537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REP_MMS_ENERO!$M$4:$M$5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REP_MMS_ENERO!$A$6:$A$36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REP_MMS_ENERO!$M$6:$M$36</c:f>
              <c:numCache>
                <c:formatCode>_-* #,##0_-;\-* #,##0_-;_-* "-"??_-;_-@_-</c:formatCode>
                <c:ptCount val="31"/>
                <c:pt idx="0">
                  <c:v>61.7451171875</c:v>
                </c:pt>
                <c:pt idx="1">
                  <c:v>249.701171875</c:v>
                </c:pt>
                <c:pt idx="2">
                  <c:v>295.5361328125</c:v>
                </c:pt>
                <c:pt idx="3">
                  <c:v>132.0166015625</c:v>
                </c:pt>
                <c:pt idx="4">
                  <c:v>172.7607421875</c:v>
                </c:pt>
                <c:pt idx="5">
                  <c:v>408.8583984375</c:v>
                </c:pt>
                <c:pt idx="6">
                  <c:v>372.1748046875</c:v>
                </c:pt>
                <c:pt idx="7">
                  <c:v>466.279296875</c:v>
                </c:pt>
                <c:pt idx="8">
                  <c:v>453.451171875</c:v>
                </c:pt>
                <c:pt idx="9">
                  <c:v>406.0029296875</c:v>
                </c:pt>
                <c:pt idx="10">
                  <c:v>197.5634765625</c:v>
                </c:pt>
                <c:pt idx="11">
                  <c:v>134.357421875</c:v>
                </c:pt>
                <c:pt idx="12">
                  <c:v>470.6591796875</c:v>
                </c:pt>
                <c:pt idx="13">
                  <c:v>335.013671875</c:v>
                </c:pt>
                <c:pt idx="14">
                  <c:v>459.6103515625</c:v>
                </c:pt>
                <c:pt idx="15">
                  <c:v>370.05078125</c:v>
                </c:pt>
                <c:pt idx="16">
                  <c:v>411.560546875</c:v>
                </c:pt>
                <c:pt idx="17">
                  <c:v>191.953125</c:v>
                </c:pt>
                <c:pt idx="18">
                  <c:v>111.4033203125</c:v>
                </c:pt>
                <c:pt idx="19">
                  <c:v>425.27734375</c:v>
                </c:pt>
                <c:pt idx="20">
                  <c:v>445.6669921875</c:v>
                </c:pt>
                <c:pt idx="21">
                  <c:v>432.4892578125</c:v>
                </c:pt>
                <c:pt idx="22">
                  <c:v>426.4091796875</c:v>
                </c:pt>
                <c:pt idx="23">
                  <c:v>360.1298828125</c:v>
                </c:pt>
                <c:pt idx="24">
                  <c:v>200.765625</c:v>
                </c:pt>
                <c:pt idx="25">
                  <c:v>90.8115234375</c:v>
                </c:pt>
                <c:pt idx="26">
                  <c:v>413.677734375</c:v>
                </c:pt>
                <c:pt idx="27">
                  <c:v>472.529296875</c:v>
                </c:pt>
                <c:pt idx="28">
                  <c:v>492.6015625</c:v>
                </c:pt>
                <c:pt idx="29">
                  <c:v>507.9814453125</c:v>
                </c:pt>
                <c:pt idx="30">
                  <c:v>562.859375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57504"/>
        <c:axId val="384207680"/>
      </c:lineChart>
      <c:lineChart>
        <c:grouping val="standard"/>
        <c:varyColors val="0"/>
        <c:ser>
          <c:idx val="0"/>
          <c:order val="0"/>
          <c:tx>
            <c:strRef>
              <c:f>REP_MMS_ENERO!$L$4:$L$5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REP_MMS_ENERO!$A$6:$A$36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REP_MMS_ENERO!$L$6:$L$36</c:f>
              <c:numCache>
                <c:formatCode>_-* #,##0_-;\-* #,##0_-;_-* "-"??_-;_-@_-</c:formatCode>
                <c:ptCount val="31"/>
                <c:pt idx="0">
                  <c:v>287</c:v>
                </c:pt>
                <c:pt idx="1">
                  <c:v>664</c:v>
                </c:pt>
                <c:pt idx="2">
                  <c:v>817</c:v>
                </c:pt>
                <c:pt idx="3">
                  <c:v>441</c:v>
                </c:pt>
                <c:pt idx="4">
                  <c:v>352</c:v>
                </c:pt>
                <c:pt idx="5">
                  <c:v>756</c:v>
                </c:pt>
                <c:pt idx="6">
                  <c:v>758</c:v>
                </c:pt>
                <c:pt idx="7">
                  <c:v>889</c:v>
                </c:pt>
                <c:pt idx="8">
                  <c:v>859</c:v>
                </c:pt>
                <c:pt idx="9">
                  <c:v>840</c:v>
                </c:pt>
                <c:pt idx="10">
                  <c:v>397</c:v>
                </c:pt>
                <c:pt idx="11">
                  <c:v>359</c:v>
                </c:pt>
                <c:pt idx="12">
                  <c:v>784</c:v>
                </c:pt>
                <c:pt idx="13">
                  <c:v>724</c:v>
                </c:pt>
                <c:pt idx="14">
                  <c:v>954</c:v>
                </c:pt>
                <c:pt idx="15">
                  <c:v>897</c:v>
                </c:pt>
                <c:pt idx="16">
                  <c:v>850</c:v>
                </c:pt>
                <c:pt idx="17">
                  <c:v>554</c:v>
                </c:pt>
                <c:pt idx="18">
                  <c:v>342</c:v>
                </c:pt>
                <c:pt idx="19">
                  <c:v>785</c:v>
                </c:pt>
                <c:pt idx="20">
                  <c:v>866</c:v>
                </c:pt>
                <c:pt idx="21">
                  <c:v>901</c:v>
                </c:pt>
                <c:pt idx="22">
                  <c:v>951</c:v>
                </c:pt>
                <c:pt idx="23">
                  <c:v>1038</c:v>
                </c:pt>
                <c:pt idx="24">
                  <c:v>551</c:v>
                </c:pt>
                <c:pt idx="25">
                  <c:v>315</c:v>
                </c:pt>
                <c:pt idx="26">
                  <c:v>1230</c:v>
                </c:pt>
                <c:pt idx="27">
                  <c:v>1417</c:v>
                </c:pt>
                <c:pt idx="28">
                  <c:v>1507</c:v>
                </c:pt>
                <c:pt idx="29">
                  <c:v>1073</c:v>
                </c:pt>
                <c:pt idx="30">
                  <c:v>1144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456768"/>
        <c:axId val="384208256"/>
      </c:lineChart>
      <c:dateAx>
        <c:axId val="38395750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4207680"/>
        <c:crosses val="autoZero"/>
        <c:auto val="1"/>
        <c:lblOffset val="100"/>
        <c:baseTimeUnit val="days"/>
      </c:dateAx>
      <c:valAx>
        <c:axId val="38420768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3957504"/>
        <c:crosses val="autoZero"/>
        <c:crossBetween val="between"/>
      </c:valAx>
      <c:valAx>
        <c:axId val="38420825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3456768"/>
        <c:crosses val="max"/>
        <c:crossBetween val="between"/>
      </c:valAx>
      <c:dateAx>
        <c:axId val="38345676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420825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REP_MMS_ENERO!$K$4:$K$5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REP_MMS_ENERO!$A$6:$A$36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REP_MMS_ENERO!$K$6:$K$36</c:f>
              <c:numCache>
                <c:formatCode>_-* #,##0_-;\-* #,##0_-;_-* "-"??_-;_-@_-</c:formatCode>
                <c:ptCount val="31"/>
                <c:pt idx="0">
                  <c:v>53</c:v>
                </c:pt>
                <c:pt idx="1">
                  <c:v>128</c:v>
                </c:pt>
                <c:pt idx="2">
                  <c:v>167</c:v>
                </c:pt>
                <c:pt idx="3">
                  <c:v>118</c:v>
                </c:pt>
                <c:pt idx="4">
                  <c:v>75</c:v>
                </c:pt>
                <c:pt idx="5">
                  <c:v>166</c:v>
                </c:pt>
                <c:pt idx="6">
                  <c:v>166</c:v>
                </c:pt>
                <c:pt idx="7">
                  <c:v>196</c:v>
                </c:pt>
                <c:pt idx="8">
                  <c:v>169</c:v>
                </c:pt>
                <c:pt idx="9">
                  <c:v>182</c:v>
                </c:pt>
                <c:pt idx="10">
                  <c:v>111</c:v>
                </c:pt>
                <c:pt idx="11">
                  <c:v>69</c:v>
                </c:pt>
                <c:pt idx="12">
                  <c:v>164</c:v>
                </c:pt>
                <c:pt idx="13">
                  <c:v>160</c:v>
                </c:pt>
                <c:pt idx="14">
                  <c:v>179</c:v>
                </c:pt>
                <c:pt idx="15">
                  <c:v>172</c:v>
                </c:pt>
                <c:pt idx="16">
                  <c:v>170</c:v>
                </c:pt>
                <c:pt idx="17">
                  <c:v>108</c:v>
                </c:pt>
                <c:pt idx="18">
                  <c:v>69</c:v>
                </c:pt>
                <c:pt idx="19">
                  <c:v>180</c:v>
                </c:pt>
                <c:pt idx="20">
                  <c:v>183</c:v>
                </c:pt>
                <c:pt idx="21">
                  <c:v>194</c:v>
                </c:pt>
                <c:pt idx="22">
                  <c:v>192</c:v>
                </c:pt>
                <c:pt idx="23">
                  <c:v>186</c:v>
                </c:pt>
                <c:pt idx="24">
                  <c:v>116</c:v>
                </c:pt>
                <c:pt idx="25">
                  <c:v>80</c:v>
                </c:pt>
                <c:pt idx="26">
                  <c:v>180</c:v>
                </c:pt>
                <c:pt idx="27">
                  <c:v>211</c:v>
                </c:pt>
                <c:pt idx="28">
                  <c:v>211</c:v>
                </c:pt>
                <c:pt idx="29">
                  <c:v>188</c:v>
                </c:pt>
                <c:pt idx="30">
                  <c:v>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457280"/>
        <c:axId val="384210560"/>
      </c:lineChart>
      <c:lineChart>
        <c:grouping val="standard"/>
        <c:varyColors val="0"/>
        <c:ser>
          <c:idx val="0"/>
          <c:order val="0"/>
          <c:tx>
            <c:strRef>
              <c:f>REP_MMS_ENERO!$B$4:$B$5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REP_MMS_ENERO!$A$6:$A$36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REP_MMS_ENERO!$B$6:$B$36</c:f>
              <c:numCache>
                <c:formatCode>_-* #,##0_-;\-* #,##0_-;_-* "-"??_-;_-@_-</c:formatCode>
                <c:ptCount val="31"/>
                <c:pt idx="0">
                  <c:v>12</c:v>
                </c:pt>
                <c:pt idx="1">
                  <c:v>12</c:v>
                </c:pt>
                <c:pt idx="2">
                  <c:v>14</c:v>
                </c:pt>
                <c:pt idx="3">
                  <c:v>13</c:v>
                </c:pt>
                <c:pt idx="4">
                  <c:v>8</c:v>
                </c:pt>
                <c:pt idx="5">
                  <c:v>17</c:v>
                </c:pt>
                <c:pt idx="6">
                  <c:v>14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14</c:v>
                </c:pt>
                <c:pt idx="11">
                  <c:v>10</c:v>
                </c:pt>
                <c:pt idx="12">
                  <c:v>17</c:v>
                </c:pt>
                <c:pt idx="13">
                  <c:v>16</c:v>
                </c:pt>
                <c:pt idx="14">
                  <c:v>17</c:v>
                </c:pt>
                <c:pt idx="15">
                  <c:v>14</c:v>
                </c:pt>
                <c:pt idx="16">
                  <c:v>12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13</c:v>
                </c:pt>
                <c:pt idx="21">
                  <c:v>22</c:v>
                </c:pt>
                <c:pt idx="22">
                  <c:v>12</c:v>
                </c:pt>
                <c:pt idx="23">
                  <c:v>13</c:v>
                </c:pt>
                <c:pt idx="24">
                  <c:v>15</c:v>
                </c:pt>
                <c:pt idx="25">
                  <c:v>7</c:v>
                </c:pt>
                <c:pt idx="26">
                  <c:v>13</c:v>
                </c:pt>
                <c:pt idx="27">
                  <c:v>18</c:v>
                </c:pt>
                <c:pt idx="28">
                  <c:v>20</c:v>
                </c:pt>
                <c:pt idx="29">
                  <c:v>18</c:v>
                </c:pt>
                <c:pt idx="30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458304"/>
        <c:axId val="384211136"/>
      </c:lineChart>
      <c:dateAx>
        <c:axId val="38345728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4210560"/>
        <c:crosses val="autoZero"/>
        <c:auto val="1"/>
        <c:lblOffset val="100"/>
        <c:baseTimeUnit val="days"/>
      </c:dateAx>
      <c:valAx>
        <c:axId val="38421056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3457280"/>
        <c:crosses val="autoZero"/>
        <c:crossBetween val="between"/>
      </c:valAx>
      <c:valAx>
        <c:axId val="38421113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3458304"/>
        <c:crosses val="max"/>
        <c:crossBetween val="between"/>
      </c:valAx>
      <c:dateAx>
        <c:axId val="38345830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421113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REP_MMS_ENERO!$A$6:$A$36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REP_MMS_ENERO!$AH$6:$AH$36</c:f>
              <c:numCache>
                <c:formatCode>_-* #,##0_-;\-* #,##0_-;_-* "-"??_-;_-@_-</c:formatCode>
                <c:ptCount val="31"/>
                <c:pt idx="0">
                  <c:v>344</c:v>
                </c:pt>
                <c:pt idx="1">
                  <c:v>732</c:v>
                </c:pt>
                <c:pt idx="2">
                  <c:v>917</c:v>
                </c:pt>
                <c:pt idx="3">
                  <c:v>514</c:v>
                </c:pt>
                <c:pt idx="4">
                  <c:v>404</c:v>
                </c:pt>
                <c:pt idx="5">
                  <c:v>839</c:v>
                </c:pt>
                <c:pt idx="6">
                  <c:v>803</c:v>
                </c:pt>
                <c:pt idx="7">
                  <c:v>982</c:v>
                </c:pt>
                <c:pt idx="8">
                  <c:v>947</c:v>
                </c:pt>
                <c:pt idx="9">
                  <c:v>942</c:v>
                </c:pt>
                <c:pt idx="10">
                  <c:v>461</c:v>
                </c:pt>
                <c:pt idx="11">
                  <c:v>432</c:v>
                </c:pt>
                <c:pt idx="12">
                  <c:v>893</c:v>
                </c:pt>
                <c:pt idx="13">
                  <c:v>825</c:v>
                </c:pt>
                <c:pt idx="14">
                  <c:v>1076</c:v>
                </c:pt>
                <c:pt idx="15">
                  <c:v>1015</c:v>
                </c:pt>
                <c:pt idx="16">
                  <c:v>924</c:v>
                </c:pt>
                <c:pt idx="17">
                  <c:v>620</c:v>
                </c:pt>
                <c:pt idx="18">
                  <c:v>424</c:v>
                </c:pt>
                <c:pt idx="19">
                  <c:v>858</c:v>
                </c:pt>
                <c:pt idx="20">
                  <c:v>947</c:v>
                </c:pt>
                <c:pt idx="21">
                  <c:v>1029</c:v>
                </c:pt>
                <c:pt idx="22">
                  <c:v>1033</c:v>
                </c:pt>
                <c:pt idx="23">
                  <c:v>1139</c:v>
                </c:pt>
                <c:pt idx="24">
                  <c:v>616</c:v>
                </c:pt>
                <c:pt idx="25">
                  <c:v>373</c:v>
                </c:pt>
                <c:pt idx="26">
                  <c:v>1330</c:v>
                </c:pt>
                <c:pt idx="27">
                  <c:v>1520</c:v>
                </c:pt>
                <c:pt idx="28">
                  <c:v>1632</c:v>
                </c:pt>
                <c:pt idx="29">
                  <c:v>1144</c:v>
                </c:pt>
                <c:pt idx="30">
                  <c:v>1212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458816"/>
        <c:axId val="383427136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REP_MMS_ENERO!$A$6:$A$36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REP_MMS_ENERO!$AI$6:$AI$36</c:f>
              <c:numCache>
                <c:formatCode>_-* #,##0_-;\-* #,##0_-;_-* "-"??_-;_-@_-</c:formatCode>
                <c:ptCount val="31"/>
                <c:pt idx="0">
                  <c:v>63.8486328125</c:v>
                </c:pt>
                <c:pt idx="1">
                  <c:v>253.0361328125</c:v>
                </c:pt>
                <c:pt idx="2">
                  <c:v>303.8828125</c:v>
                </c:pt>
                <c:pt idx="3">
                  <c:v>136.712890625</c:v>
                </c:pt>
                <c:pt idx="4">
                  <c:v>173.9111328125</c:v>
                </c:pt>
                <c:pt idx="5">
                  <c:v>416.8291015625</c:v>
                </c:pt>
                <c:pt idx="6">
                  <c:v>379.986328125</c:v>
                </c:pt>
                <c:pt idx="7">
                  <c:v>479.701171875</c:v>
                </c:pt>
                <c:pt idx="8">
                  <c:v>459.8955078125</c:v>
                </c:pt>
                <c:pt idx="9">
                  <c:v>413.03515625</c:v>
                </c:pt>
                <c:pt idx="10">
                  <c:v>200.947265625</c:v>
                </c:pt>
                <c:pt idx="11">
                  <c:v>135.8408203125</c:v>
                </c:pt>
                <c:pt idx="12">
                  <c:v>489.5029296875</c:v>
                </c:pt>
                <c:pt idx="13">
                  <c:v>342.2158203125</c:v>
                </c:pt>
                <c:pt idx="14">
                  <c:v>473.630859375</c:v>
                </c:pt>
                <c:pt idx="15">
                  <c:v>383.1796875</c:v>
                </c:pt>
                <c:pt idx="16">
                  <c:v>417.6591796875</c:v>
                </c:pt>
                <c:pt idx="17">
                  <c:v>193.05859375</c:v>
                </c:pt>
                <c:pt idx="18">
                  <c:v>116.955078125</c:v>
                </c:pt>
                <c:pt idx="19">
                  <c:v>440.9638671875</c:v>
                </c:pt>
                <c:pt idx="20">
                  <c:v>453.25390625</c:v>
                </c:pt>
                <c:pt idx="21">
                  <c:v>450.9208984375</c:v>
                </c:pt>
                <c:pt idx="22">
                  <c:v>441.060546875</c:v>
                </c:pt>
                <c:pt idx="23">
                  <c:v>368.7822265625</c:v>
                </c:pt>
                <c:pt idx="24">
                  <c:v>204.955078125</c:v>
                </c:pt>
                <c:pt idx="25">
                  <c:v>93.56640625</c:v>
                </c:pt>
                <c:pt idx="26">
                  <c:v>420.259765625</c:v>
                </c:pt>
                <c:pt idx="27">
                  <c:v>485.8818359375</c:v>
                </c:pt>
                <c:pt idx="28">
                  <c:v>508.6591796875</c:v>
                </c:pt>
                <c:pt idx="29">
                  <c:v>511.8603515625</c:v>
                </c:pt>
                <c:pt idx="30">
                  <c:v>567.0419921875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086528"/>
        <c:axId val="383427712"/>
      </c:lineChart>
      <c:dateAx>
        <c:axId val="38345881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3427136"/>
        <c:crosses val="autoZero"/>
        <c:auto val="1"/>
        <c:lblOffset val="100"/>
        <c:baseTimeUnit val="days"/>
      </c:dateAx>
      <c:valAx>
        <c:axId val="38342713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3458816"/>
        <c:crosses val="autoZero"/>
        <c:crossBetween val="between"/>
      </c:valAx>
      <c:valAx>
        <c:axId val="38342771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4086528"/>
        <c:crosses val="max"/>
        <c:crossBetween val="between"/>
      </c:valAx>
      <c:dateAx>
        <c:axId val="38408652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3427712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REP_MMS_FEBRERO!$D$4:$D$5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REP_MMS_FEBRERO!$A$6:$A$36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REP_MMS_FEBRERO!$D$6:$D$36</c:f>
              <c:numCache>
                <c:formatCode>_-* #,##0_-;\-* #,##0_-;_-* "-"??_-;_-@_-</c:formatCode>
                <c:ptCount val="31"/>
                <c:pt idx="0">
                  <c:v>3.7412109375</c:v>
                </c:pt>
                <c:pt idx="1">
                  <c:v>3.6455078125</c:v>
                </c:pt>
                <c:pt idx="2">
                  <c:v>0.8095703125</c:v>
                </c:pt>
                <c:pt idx="3">
                  <c:v>5.318359375</c:v>
                </c:pt>
                <c:pt idx="4">
                  <c:v>16.7734375</c:v>
                </c:pt>
                <c:pt idx="5">
                  <c:v>8.837890625</c:v>
                </c:pt>
                <c:pt idx="6">
                  <c:v>9.5400390625</c:v>
                </c:pt>
                <c:pt idx="7">
                  <c:v>2.4423828125</c:v>
                </c:pt>
                <c:pt idx="8">
                  <c:v>2.212890625</c:v>
                </c:pt>
                <c:pt idx="9">
                  <c:v>6.5751953125</c:v>
                </c:pt>
                <c:pt idx="10">
                  <c:v>2.9892578125</c:v>
                </c:pt>
                <c:pt idx="11">
                  <c:v>5.4599609375</c:v>
                </c:pt>
                <c:pt idx="12">
                  <c:v>6.6611328125</c:v>
                </c:pt>
                <c:pt idx="13">
                  <c:v>7.068359375</c:v>
                </c:pt>
                <c:pt idx="14">
                  <c:v>2.4208984375</c:v>
                </c:pt>
                <c:pt idx="15">
                  <c:v>1.7705078125</c:v>
                </c:pt>
                <c:pt idx="16">
                  <c:v>3.7294921875</c:v>
                </c:pt>
                <c:pt idx="17">
                  <c:v>2.5224609375</c:v>
                </c:pt>
                <c:pt idx="18">
                  <c:v>8.3642578125</c:v>
                </c:pt>
                <c:pt idx="19">
                  <c:v>5.52734375</c:v>
                </c:pt>
                <c:pt idx="20">
                  <c:v>2.6943359375</c:v>
                </c:pt>
                <c:pt idx="21">
                  <c:v>4.810546875</c:v>
                </c:pt>
                <c:pt idx="22">
                  <c:v>1.2626953125</c:v>
                </c:pt>
                <c:pt idx="23">
                  <c:v>7.8984375</c:v>
                </c:pt>
                <c:pt idx="24">
                  <c:v>2.4052734375</c:v>
                </c:pt>
                <c:pt idx="25">
                  <c:v>11.091796875</c:v>
                </c:pt>
                <c:pt idx="26">
                  <c:v>10.2900390625</c:v>
                </c:pt>
                <c:pt idx="27">
                  <c:v>3.685546875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411136"/>
        <c:axId val="383430592"/>
      </c:lineChart>
      <c:lineChart>
        <c:grouping val="standard"/>
        <c:varyColors val="0"/>
        <c:ser>
          <c:idx val="0"/>
          <c:order val="0"/>
          <c:tx>
            <c:strRef>
              <c:f>REP_MMS_FEBRERO!$C$4:$C$5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REP_MMS_FEBRERO!$A$6:$A$36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REP_MMS_FEBRERO!$C$6:$C$36</c:f>
              <c:numCache>
                <c:formatCode>_-* #,##0_-;\-* #,##0_-;_-* "-"??_-;_-@_-</c:formatCode>
                <c:ptCount val="31"/>
                <c:pt idx="0">
                  <c:v>64</c:v>
                </c:pt>
                <c:pt idx="1">
                  <c:v>68</c:v>
                </c:pt>
                <c:pt idx="2">
                  <c:v>21</c:v>
                </c:pt>
                <c:pt idx="3">
                  <c:v>50</c:v>
                </c:pt>
                <c:pt idx="4">
                  <c:v>86</c:v>
                </c:pt>
                <c:pt idx="5">
                  <c:v>73</c:v>
                </c:pt>
                <c:pt idx="6">
                  <c:v>99</c:v>
                </c:pt>
                <c:pt idx="7">
                  <c:v>66</c:v>
                </c:pt>
                <c:pt idx="8">
                  <c:v>65</c:v>
                </c:pt>
                <c:pt idx="9">
                  <c:v>65</c:v>
                </c:pt>
                <c:pt idx="10">
                  <c:v>59</c:v>
                </c:pt>
                <c:pt idx="11">
                  <c:v>87</c:v>
                </c:pt>
                <c:pt idx="12">
                  <c:v>80</c:v>
                </c:pt>
                <c:pt idx="13">
                  <c:v>92</c:v>
                </c:pt>
                <c:pt idx="14">
                  <c:v>55</c:v>
                </c:pt>
                <c:pt idx="15">
                  <c:v>51</c:v>
                </c:pt>
                <c:pt idx="16">
                  <c:v>70</c:v>
                </c:pt>
                <c:pt idx="17">
                  <c:v>72</c:v>
                </c:pt>
                <c:pt idx="18">
                  <c:v>70</c:v>
                </c:pt>
                <c:pt idx="19">
                  <c:v>78</c:v>
                </c:pt>
                <c:pt idx="20">
                  <c:v>56</c:v>
                </c:pt>
                <c:pt idx="21">
                  <c:v>63</c:v>
                </c:pt>
                <c:pt idx="22">
                  <c:v>49</c:v>
                </c:pt>
                <c:pt idx="23">
                  <c:v>71</c:v>
                </c:pt>
                <c:pt idx="24">
                  <c:v>69</c:v>
                </c:pt>
                <c:pt idx="25">
                  <c:v>86</c:v>
                </c:pt>
                <c:pt idx="26">
                  <c:v>75</c:v>
                </c:pt>
                <c:pt idx="27">
                  <c:v>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412160"/>
        <c:axId val="383431168"/>
      </c:lineChart>
      <c:dateAx>
        <c:axId val="3844111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3430592"/>
        <c:crosses val="autoZero"/>
        <c:auto val="1"/>
        <c:lblOffset val="100"/>
        <c:baseTimeUnit val="days"/>
      </c:dateAx>
      <c:valAx>
        <c:axId val="38343059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4411136"/>
        <c:crosses val="autoZero"/>
        <c:crossBetween val="between"/>
      </c:valAx>
      <c:valAx>
        <c:axId val="38343116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4412160"/>
        <c:crosses val="max"/>
        <c:crossBetween val="between"/>
      </c:valAx>
      <c:dateAx>
        <c:axId val="38441216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343116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REP_MMS_FEBRERO!$M$4:$M$5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REP_MMS_FEBRERO!$A$6:$A$36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REP_MMS_FEBRERO!$M$6:$M$36</c:f>
              <c:numCache>
                <c:formatCode>_-* #,##0_-;\-* #,##0_-;_-* "-"??_-;_-@_-</c:formatCode>
                <c:ptCount val="31"/>
                <c:pt idx="0">
                  <c:v>204.072265625</c:v>
                </c:pt>
                <c:pt idx="1">
                  <c:v>127.2470703125</c:v>
                </c:pt>
                <c:pt idx="2">
                  <c:v>299.775390625</c:v>
                </c:pt>
                <c:pt idx="3">
                  <c:v>602.4931640625</c:v>
                </c:pt>
                <c:pt idx="4">
                  <c:v>592.5732421875</c:v>
                </c:pt>
                <c:pt idx="5">
                  <c:v>626.1015625</c:v>
                </c:pt>
                <c:pt idx="6">
                  <c:v>504.35546875</c:v>
                </c:pt>
                <c:pt idx="7">
                  <c:v>194.216796875</c:v>
                </c:pt>
                <c:pt idx="8">
                  <c:v>170.279296875</c:v>
                </c:pt>
                <c:pt idx="9">
                  <c:v>589.2900390625</c:v>
                </c:pt>
                <c:pt idx="10">
                  <c:v>608.82421875</c:v>
                </c:pt>
                <c:pt idx="11">
                  <c:v>524.98828125</c:v>
                </c:pt>
                <c:pt idx="12">
                  <c:v>459.859375</c:v>
                </c:pt>
                <c:pt idx="13">
                  <c:v>418.84375</c:v>
                </c:pt>
                <c:pt idx="14">
                  <c:v>168.4609375</c:v>
                </c:pt>
                <c:pt idx="15">
                  <c:v>133.2978515625</c:v>
                </c:pt>
                <c:pt idx="16">
                  <c:v>431.939453125</c:v>
                </c:pt>
                <c:pt idx="17">
                  <c:v>432.734375</c:v>
                </c:pt>
                <c:pt idx="18">
                  <c:v>535.4228515625</c:v>
                </c:pt>
                <c:pt idx="19">
                  <c:v>526.45703125</c:v>
                </c:pt>
                <c:pt idx="20">
                  <c:v>414.09375</c:v>
                </c:pt>
                <c:pt idx="21">
                  <c:v>231.9453125</c:v>
                </c:pt>
                <c:pt idx="22">
                  <c:v>148.4990234375</c:v>
                </c:pt>
                <c:pt idx="23">
                  <c:v>490.2802734375</c:v>
                </c:pt>
                <c:pt idx="24">
                  <c:v>436.9619140625</c:v>
                </c:pt>
                <c:pt idx="25">
                  <c:v>540.2099609375</c:v>
                </c:pt>
                <c:pt idx="26">
                  <c:v>441.96484375</c:v>
                </c:pt>
                <c:pt idx="27">
                  <c:v>465.0849609375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412672"/>
        <c:axId val="383433472"/>
      </c:lineChart>
      <c:lineChart>
        <c:grouping val="standard"/>
        <c:varyColors val="0"/>
        <c:ser>
          <c:idx val="0"/>
          <c:order val="0"/>
          <c:tx>
            <c:strRef>
              <c:f>REP_MMS_FEBRERO!$L$4:$L$5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REP_MMS_FEBRERO!$A$6:$A$36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REP_MMS_FEBRERO!$L$6:$L$36</c:f>
              <c:numCache>
                <c:formatCode>_-* #,##0_-;\-* #,##0_-;_-* "-"??_-;_-@_-</c:formatCode>
                <c:ptCount val="31"/>
                <c:pt idx="0">
                  <c:v>493</c:v>
                </c:pt>
                <c:pt idx="1">
                  <c:v>272</c:v>
                </c:pt>
                <c:pt idx="2">
                  <c:v>644</c:v>
                </c:pt>
                <c:pt idx="3">
                  <c:v>1005</c:v>
                </c:pt>
                <c:pt idx="4">
                  <c:v>1259</c:v>
                </c:pt>
                <c:pt idx="5">
                  <c:v>1159</c:v>
                </c:pt>
                <c:pt idx="6">
                  <c:v>1560</c:v>
                </c:pt>
                <c:pt idx="7">
                  <c:v>446</c:v>
                </c:pt>
                <c:pt idx="8">
                  <c:v>435</c:v>
                </c:pt>
                <c:pt idx="9">
                  <c:v>1081</c:v>
                </c:pt>
                <c:pt idx="10">
                  <c:v>925</c:v>
                </c:pt>
                <c:pt idx="11">
                  <c:v>979</c:v>
                </c:pt>
                <c:pt idx="12">
                  <c:v>841</c:v>
                </c:pt>
                <c:pt idx="13">
                  <c:v>969</c:v>
                </c:pt>
                <c:pt idx="14">
                  <c:v>478</c:v>
                </c:pt>
                <c:pt idx="15">
                  <c:v>433</c:v>
                </c:pt>
                <c:pt idx="16">
                  <c:v>907</c:v>
                </c:pt>
                <c:pt idx="17">
                  <c:v>965</c:v>
                </c:pt>
                <c:pt idx="18">
                  <c:v>1153</c:v>
                </c:pt>
                <c:pt idx="19">
                  <c:v>1011</c:v>
                </c:pt>
                <c:pt idx="20">
                  <c:v>989</c:v>
                </c:pt>
                <c:pt idx="21">
                  <c:v>644</c:v>
                </c:pt>
                <c:pt idx="22">
                  <c:v>339</c:v>
                </c:pt>
                <c:pt idx="23">
                  <c:v>996</c:v>
                </c:pt>
                <c:pt idx="24">
                  <c:v>1050</c:v>
                </c:pt>
                <c:pt idx="25">
                  <c:v>1112</c:v>
                </c:pt>
                <c:pt idx="26">
                  <c:v>1037</c:v>
                </c:pt>
                <c:pt idx="27">
                  <c:v>1036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413184"/>
        <c:axId val="383434048"/>
      </c:lineChart>
      <c:dateAx>
        <c:axId val="38441267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3433472"/>
        <c:crosses val="autoZero"/>
        <c:auto val="1"/>
        <c:lblOffset val="100"/>
        <c:baseTimeUnit val="days"/>
      </c:dateAx>
      <c:valAx>
        <c:axId val="3834334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4412672"/>
        <c:crosses val="autoZero"/>
        <c:crossBetween val="between"/>
      </c:valAx>
      <c:valAx>
        <c:axId val="38343404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4413184"/>
        <c:crosses val="max"/>
        <c:crossBetween val="between"/>
      </c:valAx>
      <c:dateAx>
        <c:axId val="38441318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343404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REP_MMS_FEBRERO!$K$4:$K$5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REP_MMS_FEBRERO!$A$6:$A$36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REP_MMS_FEBRERO!$K$6:$K$36</c:f>
              <c:numCache>
                <c:formatCode>_-* #,##0_-;\-* #,##0_-;_-* "-"??_-;_-@_-</c:formatCode>
                <c:ptCount val="31"/>
                <c:pt idx="0">
                  <c:v>145</c:v>
                </c:pt>
                <c:pt idx="1">
                  <c:v>74</c:v>
                </c:pt>
                <c:pt idx="2">
                  <c:v>158</c:v>
                </c:pt>
                <c:pt idx="3">
                  <c:v>188</c:v>
                </c:pt>
                <c:pt idx="4">
                  <c:v>196</c:v>
                </c:pt>
                <c:pt idx="5">
                  <c:v>210</c:v>
                </c:pt>
                <c:pt idx="6">
                  <c:v>216</c:v>
                </c:pt>
                <c:pt idx="7">
                  <c:v>124</c:v>
                </c:pt>
                <c:pt idx="8">
                  <c:v>112</c:v>
                </c:pt>
                <c:pt idx="9">
                  <c:v>208</c:v>
                </c:pt>
                <c:pt idx="10">
                  <c:v>196</c:v>
                </c:pt>
                <c:pt idx="11">
                  <c:v>188</c:v>
                </c:pt>
                <c:pt idx="12">
                  <c:v>200</c:v>
                </c:pt>
                <c:pt idx="13">
                  <c:v>206</c:v>
                </c:pt>
                <c:pt idx="14">
                  <c:v>117</c:v>
                </c:pt>
                <c:pt idx="15">
                  <c:v>98</c:v>
                </c:pt>
                <c:pt idx="16">
                  <c:v>184</c:v>
                </c:pt>
                <c:pt idx="17">
                  <c:v>213</c:v>
                </c:pt>
                <c:pt idx="18">
                  <c:v>213</c:v>
                </c:pt>
                <c:pt idx="19">
                  <c:v>224</c:v>
                </c:pt>
                <c:pt idx="20">
                  <c:v>206</c:v>
                </c:pt>
                <c:pt idx="21">
                  <c:v>127</c:v>
                </c:pt>
                <c:pt idx="22">
                  <c:v>89</c:v>
                </c:pt>
                <c:pt idx="23">
                  <c:v>198</c:v>
                </c:pt>
                <c:pt idx="24">
                  <c:v>202</c:v>
                </c:pt>
                <c:pt idx="25">
                  <c:v>201</c:v>
                </c:pt>
                <c:pt idx="26">
                  <c:v>216</c:v>
                </c:pt>
                <c:pt idx="27">
                  <c:v>208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696320"/>
        <c:axId val="384272064"/>
      </c:lineChart>
      <c:lineChart>
        <c:grouping val="standard"/>
        <c:varyColors val="0"/>
        <c:ser>
          <c:idx val="0"/>
          <c:order val="0"/>
          <c:tx>
            <c:strRef>
              <c:f>REP_MMS_FEBRERO!$B$4:$B$5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REP_MMS_FEBRERO!$A$6:$A$36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REP_MMS_FEBRERO!$B$6:$B$36</c:f>
              <c:numCache>
                <c:formatCode>_-* #,##0_-;\-* #,##0_-;_-* "-"??_-;_-@_-</c:formatCode>
                <c:ptCount val="31"/>
                <c:pt idx="0">
                  <c:v>14</c:v>
                </c:pt>
                <c:pt idx="1">
                  <c:v>9</c:v>
                </c:pt>
                <c:pt idx="2">
                  <c:v>6</c:v>
                </c:pt>
                <c:pt idx="3">
                  <c:v>16</c:v>
                </c:pt>
                <c:pt idx="4">
                  <c:v>12</c:v>
                </c:pt>
                <c:pt idx="5">
                  <c:v>12</c:v>
                </c:pt>
                <c:pt idx="6">
                  <c:v>15</c:v>
                </c:pt>
                <c:pt idx="7">
                  <c:v>10</c:v>
                </c:pt>
                <c:pt idx="8">
                  <c:v>7</c:v>
                </c:pt>
                <c:pt idx="9">
                  <c:v>12</c:v>
                </c:pt>
                <c:pt idx="10">
                  <c:v>9</c:v>
                </c:pt>
                <c:pt idx="11">
                  <c:v>11</c:v>
                </c:pt>
                <c:pt idx="12">
                  <c:v>13</c:v>
                </c:pt>
                <c:pt idx="13">
                  <c:v>19</c:v>
                </c:pt>
                <c:pt idx="14">
                  <c:v>7</c:v>
                </c:pt>
                <c:pt idx="15">
                  <c:v>7</c:v>
                </c:pt>
                <c:pt idx="16">
                  <c:v>16</c:v>
                </c:pt>
                <c:pt idx="17">
                  <c:v>15</c:v>
                </c:pt>
                <c:pt idx="18">
                  <c:v>11</c:v>
                </c:pt>
                <c:pt idx="19">
                  <c:v>15</c:v>
                </c:pt>
                <c:pt idx="20">
                  <c:v>8</c:v>
                </c:pt>
                <c:pt idx="21">
                  <c:v>10</c:v>
                </c:pt>
                <c:pt idx="22">
                  <c:v>7</c:v>
                </c:pt>
                <c:pt idx="23">
                  <c:v>9</c:v>
                </c:pt>
                <c:pt idx="24">
                  <c:v>10</c:v>
                </c:pt>
                <c:pt idx="25">
                  <c:v>18</c:v>
                </c:pt>
                <c:pt idx="26">
                  <c:v>11</c:v>
                </c:pt>
                <c:pt idx="27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697344"/>
        <c:axId val="384272640"/>
      </c:lineChart>
      <c:dateAx>
        <c:axId val="38469632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4272064"/>
        <c:crosses val="autoZero"/>
        <c:auto val="1"/>
        <c:lblOffset val="100"/>
        <c:baseTimeUnit val="days"/>
      </c:dateAx>
      <c:valAx>
        <c:axId val="38427206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4696320"/>
        <c:crosses val="autoZero"/>
        <c:crossBetween val="between"/>
      </c:valAx>
      <c:valAx>
        <c:axId val="38427264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4697344"/>
        <c:crosses val="max"/>
        <c:crossBetween val="between"/>
      </c:valAx>
      <c:dateAx>
        <c:axId val="38469734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427264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REP_MMS_FEBRERO!$A$6:$A$33</c:f>
              <c:numCache>
                <c:formatCode>[$-F800]dddd\,\ mmmm\ dd\,\ yyyy</c:formatCode>
                <c:ptCount val="28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</c:numCache>
            </c:numRef>
          </c:cat>
          <c:val>
            <c:numRef>
              <c:f>REP_MMS_FEBRERO!$AH$6:$AH$33</c:f>
              <c:numCache>
                <c:formatCode>_-* #,##0_-;\-* #,##0_-;_-* "-"??_-;_-@_-</c:formatCode>
                <c:ptCount val="28"/>
                <c:pt idx="0">
                  <c:v>557</c:v>
                </c:pt>
                <c:pt idx="1">
                  <c:v>340</c:v>
                </c:pt>
                <c:pt idx="2">
                  <c:v>665</c:v>
                </c:pt>
                <c:pt idx="3">
                  <c:v>1055</c:v>
                </c:pt>
                <c:pt idx="4">
                  <c:v>1345</c:v>
                </c:pt>
                <c:pt idx="5">
                  <c:v>1232</c:v>
                </c:pt>
                <c:pt idx="6">
                  <c:v>1659</c:v>
                </c:pt>
                <c:pt idx="7">
                  <c:v>512</c:v>
                </c:pt>
                <c:pt idx="8">
                  <c:v>500</c:v>
                </c:pt>
                <c:pt idx="9">
                  <c:v>1146</c:v>
                </c:pt>
                <c:pt idx="10">
                  <c:v>984</c:v>
                </c:pt>
                <c:pt idx="11">
                  <c:v>1066</c:v>
                </c:pt>
                <c:pt idx="12">
                  <c:v>921</c:v>
                </c:pt>
                <c:pt idx="13">
                  <c:v>1061</c:v>
                </c:pt>
                <c:pt idx="14">
                  <c:v>533</c:v>
                </c:pt>
                <c:pt idx="15">
                  <c:v>484</c:v>
                </c:pt>
                <c:pt idx="16">
                  <c:v>977</c:v>
                </c:pt>
                <c:pt idx="17">
                  <c:v>1037</c:v>
                </c:pt>
                <c:pt idx="18">
                  <c:v>1223</c:v>
                </c:pt>
                <c:pt idx="19">
                  <c:v>1089</c:v>
                </c:pt>
                <c:pt idx="20">
                  <c:v>1045</c:v>
                </c:pt>
                <c:pt idx="21">
                  <c:v>707</c:v>
                </c:pt>
                <c:pt idx="22">
                  <c:v>388</c:v>
                </c:pt>
                <c:pt idx="23">
                  <c:v>1067</c:v>
                </c:pt>
                <c:pt idx="24">
                  <c:v>1119</c:v>
                </c:pt>
                <c:pt idx="25">
                  <c:v>1198</c:v>
                </c:pt>
                <c:pt idx="26">
                  <c:v>1112</c:v>
                </c:pt>
                <c:pt idx="27">
                  <c:v>1101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697856"/>
        <c:axId val="384274944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REP_MMS_FEBRERO!$A$6:$A$33</c:f>
              <c:numCache>
                <c:formatCode>[$-F800]dddd\,\ mmmm\ dd\,\ yyyy</c:formatCode>
                <c:ptCount val="28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</c:numCache>
            </c:numRef>
          </c:cat>
          <c:val>
            <c:numRef>
              <c:f>REP_MMS_FEBRERO!$AI$6:$AI$33</c:f>
              <c:numCache>
                <c:formatCode>_-* #,##0_-;\-* #,##0_-;_-* "-"??_-;_-@_-</c:formatCode>
                <c:ptCount val="28"/>
                <c:pt idx="0">
                  <c:v>207.8134765625</c:v>
                </c:pt>
                <c:pt idx="1">
                  <c:v>130.892578125</c:v>
                </c:pt>
                <c:pt idx="2">
                  <c:v>300.5849609375</c:v>
                </c:pt>
                <c:pt idx="3">
                  <c:v>607.8115234375</c:v>
                </c:pt>
                <c:pt idx="4">
                  <c:v>609.3466796875</c:v>
                </c:pt>
                <c:pt idx="5">
                  <c:v>634.939453125</c:v>
                </c:pt>
                <c:pt idx="6">
                  <c:v>513.8955078125</c:v>
                </c:pt>
                <c:pt idx="7">
                  <c:v>196.6591796875</c:v>
                </c:pt>
                <c:pt idx="8">
                  <c:v>172.4921875</c:v>
                </c:pt>
                <c:pt idx="9">
                  <c:v>595.865234375</c:v>
                </c:pt>
                <c:pt idx="10">
                  <c:v>611.8134765625</c:v>
                </c:pt>
                <c:pt idx="11">
                  <c:v>530.4482421875</c:v>
                </c:pt>
                <c:pt idx="12">
                  <c:v>466.5205078125</c:v>
                </c:pt>
                <c:pt idx="13">
                  <c:v>425.912109375</c:v>
                </c:pt>
                <c:pt idx="14">
                  <c:v>170.8818359375</c:v>
                </c:pt>
                <c:pt idx="15">
                  <c:v>135.068359375</c:v>
                </c:pt>
                <c:pt idx="16">
                  <c:v>435.6689453125</c:v>
                </c:pt>
                <c:pt idx="17">
                  <c:v>435.2568359375</c:v>
                </c:pt>
                <c:pt idx="18">
                  <c:v>543.787109375</c:v>
                </c:pt>
                <c:pt idx="19">
                  <c:v>531.984375</c:v>
                </c:pt>
                <c:pt idx="20">
                  <c:v>416.7880859375</c:v>
                </c:pt>
                <c:pt idx="21">
                  <c:v>236.755859375</c:v>
                </c:pt>
                <c:pt idx="22">
                  <c:v>149.76171875</c:v>
                </c:pt>
                <c:pt idx="23">
                  <c:v>498.1787109375</c:v>
                </c:pt>
                <c:pt idx="24">
                  <c:v>439.3671875</c:v>
                </c:pt>
                <c:pt idx="25">
                  <c:v>551.3017578125</c:v>
                </c:pt>
                <c:pt idx="26">
                  <c:v>452.2548828125</c:v>
                </c:pt>
                <c:pt idx="27">
                  <c:v>468.7705078125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698880"/>
        <c:axId val="384275520"/>
      </c:lineChart>
      <c:dateAx>
        <c:axId val="38469785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4274944"/>
        <c:crosses val="autoZero"/>
        <c:auto val="1"/>
        <c:lblOffset val="100"/>
        <c:baseTimeUnit val="days"/>
      </c:dateAx>
      <c:valAx>
        <c:axId val="3842749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4697856"/>
        <c:crosses val="autoZero"/>
        <c:crossBetween val="between"/>
      </c:valAx>
      <c:valAx>
        <c:axId val="38427552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4698880"/>
        <c:crosses val="max"/>
        <c:crossBetween val="between"/>
      </c:valAx>
      <c:dateAx>
        <c:axId val="38469888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427552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REP_MMS_MARZO!$D$4:$D$5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REP_MMS_MARZO!$A$6:$A$36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REP_MMS_MARZO!$D$6:$D$36</c:f>
              <c:numCache>
                <c:formatCode>_-* #,##0_-;\-* #,##0_-;_-* "-"??_-;_-@_-</c:formatCode>
                <c:ptCount val="31"/>
                <c:pt idx="0">
                  <c:v>1.9072265625</c:v>
                </c:pt>
                <c:pt idx="1">
                  <c:v>3.91015625</c:v>
                </c:pt>
                <c:pt idx="2">
                  <c:v>10.8564453125</c:v>
                </c:pt>
                <c:pt idx="3">
                  <c:v>4.130859375</c:v>
                </c:pt>
                <c:pt idx="4">
                  <c:v>4.609375</c:v>
                </c:pt>
                <c:pt idx="5">
                  <c:v>3.9423828125</c:v>
                </c:pt>
                <c:pt idx="6">
                  <c:v>15.603515625</c:v>
                </c:pt>
                <c:pt idx="7">
                  <c:v>22.10546875</c:v>
                </c:pt>
                <c:pt idx="8">
                  <c:v>63.1103515625</c:v>
                </c:pt>
                <c:pt idx="9">
                  <c:v>232.3388671875</c:v>
                </c:pt>
                <c:pt idx="10">
                  <c:v>17.9970703125</c:v>
                </c:pt>
                <c:pt idx="11">
                  <c:v>2.45703125</c:v>
                </c:pt>
                <c:pt idx="12">
                  <c:v>4.8330078125</c:v>
                </c:pt>
                <c:pt idx="13">
                  <c:v>3.0224609375</c:v>
                </c:pt>
                <c:pt idx="14">
                  <c:v>2.0771484375</c:v>
                </c:pt>
                <c:pt idx="15">
                  <c:v>1.2333984375</c:v>
                </c:pt>
                <c:pt idx="16">
                  <c:v>5.1015625</c:v>
                </c:pt>
                <c:pt idx="17">
                  <c:v>3.1318359375</c:v>
                </c:pt>
                <c:pt idx="18">
                  <c:v>6.0400390625</c:v>
                </c:pt>
                <c:pt idx="19">
                  <c:v>2.4443359375</c:v>
                </c:pt>
                <c:pt idx="20">
                  <c:v>5.33203125</c:v>
                </c:pt>
                <c:pt idx="21">
                  <c:v>2.9013671875</c:v>
                </c:pt>
                <c:pt idx="22">
                  <c:v>3.154296875</c:v>
                </c:pt>
                <c:pt idx="23">
                  <c:v>5.298828125</c:v>
                </c:pt>
                <c:pt idx="24">
                  <c:v>1.1845703125</c:v>
                </c:pt>
                <c:pt idx="25">
                  <c:v>7.4462890625</c:v>
                </c:pt>
                <c:pt idx="26">
                  <c:v>9.482421875</c:v>
                </c:pt>
                <c:pt idx="27">
                  <c:v>5.3515625</c:v>
                </c:pt>
                <c:pt idx="28">
                  <c:v>1.9619140625</c:v>
                </c:pt>
                <c:pt idx="29">
                  <c:v>7.447265625</c:v>
                </c:pt>
                <c:pt idx="30">
                  <c:v>0.6044921875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296384"/>
        <c:axId val="385204224"/>
      </c:lineChart>
      <c:lineChart>
        <c:grouping val="standard"/>
        <c:varyColors val="0"/>
        <c:ser>
          <c:idx val="0"/>
          <c:order val="0"/>
          <c:tx>
            <c:strRef>
              <c:f>REP_MMS_MARZO!$C$4:$C$5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REP_MMS_MARZO!$A$6:$A$36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REP_MMS_MARZO!$C$6:$C$36</c:f>
              <c:numCache>
                <c:formatCode>_-* #,##0_-;\-* #,##0_-;_-* "-"??_-;_-@_-</c:formatCode>
                <c:ptCount val="31"/>
                <c:pt idx="0">
                  <c:v>57</c:v>
                </c:pt>
                <c:pt idx="1">
                  <c:v>77</c:v>
                </c:pt>
                <c:pt idx="2">
                  <c:v>91</c:v>
                </c:pt>
                <c:pt idx="3">
                  <c:v>90</c:v>
                </c:pt>
                <c:pt idx="4">
                  <c:v>87</c:v>
                </c:pt>
                <c:pt idx="5">
                  <c:v>73</c:v>
                </c:pt>
                <c:pt idx="6">
                  <c:v>96</c:v>
                </c:pt>
                <c:pt idx="7">
                  <c:v>105</c:v>
                </c:pt>
                <c:pt idx="8">
                  <c:v>233</c:v>
                </c:pt>
                <c:pt idx="9">
                  <c:v>730</c:v>
                </c:pt>
                <c:pt idx="10">
                  <c:v>101</c:v>
                </c:pt>
                <c:pt idx="11">
                  <c:v>77</c:v>
                </c:pt>
                <c:pt idx="12">
                  <c:v>83</c:v>
                </c:pt>
                <c:pt idx="13">
                  <c:v>61</c:v>
                </c:pt>
                <c:pt idx="14">
                  <c:v>54</c:v>
                </c:pt>
                <c:pt idx="15">
                  <c:v>49</c:v>
                </c:pt>
                <c:pt idx="16">
                  <c:v>93</c:v>
                </c:pt>
                <c:pt idx="17">
                  <c:v>75</c:v>
                </c:pt>
                <c:pt idx="18">
                  <c:v>81</c:v>
                </c:pt>
                <c:pt idx="19">
                  <c:v>77</c:v>
                </c:pt>
                <c:pt idx="20">
                  <c:v>80</c:v>
                </c:pt>
                <c:pt idx="21">
                  <c:v>50</c:v>
                </c:pt>
                <c:pt idx="22">
                  <c:v>58</c:v>
                </c:pt>
                <c:pt idx="23">
                  <c:v>66</c:v>
                </c:pt>
                <c:pt idx="24">
                  <c:v>56</c:v>
                </c:pt>
                <c:pt idx="25">
                  <c:v>68</c:v>
                </c:pt>
                <c:pt idx="26">
                  <c:v>79</c:v>
                </c:pt>
                <c:pt idx="27">
                  <c:v>65</c:v>
                </c:pt>
                <c:pt idx="28">
                  <c:v>56</c:v>
                </c:pt>
                <c:pt idx="29">
                  <c:v>74</c:v>
                </c:pt>
                <c:pt idx="30">
                  <c:v>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294336"/>
        <c:axId val="385204800"/>
      </c:lineChart>
      <c:dateAx>
        <c:axId val="38529638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5204224"/>
        <c:crosses val="autoZero"/>
        <c:auto val="1"/>
        <c:lblOffset val="100"/>
        <c:baseTimeUnit val="days"/>
      </c:dateAx>
      <c:valAx>
        <c:axId val="38520422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5296384"/>
        <c:crosses val="autoZero"/>
        <c:crossBetween val="between"/>
      </c:valAx>
      <c:valAx>
        <c:axId val="38520480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5294336"/>
        <c:crosses val="max"/>
        <c:crossBetween val="between"/>
      </c:valAx>
      <c:dateAx>
        <c:axId val="38529433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520480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REP_TELEFONIA_FEBRERO!$K$4:$K$5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REP_TELEFONIA_FEBRERO!$A$6:$A$36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REP_TELEFONIA_FEBRERO!$K$6:$K$36</c:f>
              <c:numCache>
                <c:formatCode>_-* #,##0_-;\-* #,##0_-;_-* "-"??_-;_-@_-</c:formatCode>
                <c:ptCount val="31"/>
                <c:pt idx="0">
                  <c:v>3543</c:v>
                </c:pt>
                <c:pt idx="1">
                  <c:v>2441</c:v>
                </c:pt>
                <c:pt idx="2">
                  <c:v>3717</c:v>
                </c:pt>
                <c:pt idx="3">
                  <c:v>3355</c:v>
                </c:pt>
                <c:pt idx="4">
                  <c:v>3658</c:v>
                </c:pt>
                <c:pt idx="5">
                  <c:v>3602</c:v>
                </c:pt>
                <c:pt idx="6">
                  <c:v>3839</c:v>
                </c:pt>
                <c:pt idx="7">
                  <c:v>3064</c:v>
                </c:pt>
                <c:pt idx="8">
                  <c:v>2128</c:v>
                </c:pt>
                <c:pt idx="9">
                  <c:v>3696</c:v>
                </c:pt>
                <c:pt idx="10">
                  <c:v>3789</c:v>
                </c:pt>
                <c:pt idx="11">
                  <c:v>3919</c:v>
                </c:pt>
                <c:pt idx="12">
                  <c:v>4313</c:v>
                </c:pt>
                <c:pt idx="13">
                  <c:v>4335</c:v>
                </c:pt>
                <c:pt idx="14">
                  <c:v>3153</c:v>
                </c:pt>
                <c:pt idx="15">
                  <c:v>2266</c:v>
                </c:pt>
                <c:pt idx="16">
                  <c:v>3371</c:v>
                </c:pt>
                <c:pt idx="17">
                  <c:v>3843</c:v>
                </c:pt>
                <c:pt idx="18">
                  <c:v>3924</c:v>
                </c:pt>
                <c:pt idx="19">
                  <c:v>4070</c:v>
                </c:pt>
                <c:pt idx="20">
                  <c:v>4323</c:v>
                </c:pt>
                <c:pt idx="21">
                  <c:v>3130</c:v>
                </c:pt>
                <c:pt idx="22">
                  <c:v>2115</c:v>
                </c:pt>
                <c:pt idx="23">
                  <c:v>3458</c:v>
                </c:pt>
                <c:pt idx="24">
                  <c:v>3642</c:v>
                </c:pt>
                <c:pt idx="25">
                  <c:v>3435</c:v>
                </c:pt>
                <c:pt idx="26">
                  <c:v>3576</c:v>
                </c:pt>
                <c:pt idx="27">
                  <c:v>4829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836608"/>
        <c:axId val="343894848"/>
      </c:lineChart>
      <c:lineChart>
        <c:grouping val="standard"/>
        <c:varyColors val="0"/>
        <c:ser>
          <c:idx val="0"/>
          <c:order val="0"/>
          <c:tx>
            <c:strRef>
              <c:f>REP_TELEFONIA_FEBRERO!$B$4:$B$5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REP_TELEFONIA_FEBRERO!$A$6:$A$36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REP_TELEFONIA_FEBRERO!$B$6:$B$36</c:f>
              <c:numCache>
                <c:formatCode>_-* #,##0_-;\-* #,##0_-;_-* "-"??_-;_-@_-</c:formatCode>
                <c:ptCount val="31"/>
                <c:pt idx="0">
                  <c:v>849</c:v>
                </c:pt>
                <c:pt idx="1">
                  <c:v>622</c:v>
                </c:pt>
                <c:pt idx="2">
                  <c:v>933</c:v>
                </c:pt>
                <c:pt idx="3">
                  <c:v>775</c:v>
                </c:pt>
                <c:pt idx="4">
                  <c:v>838</c:v>
                </c:pt>
                <c:pt idx="5">
                  <c:v>770</c:v>
                </c:pt>
                <c:pt idx="6">
                  <c:v>881</c:v>
                </c:pt>
                <c:pt idx="7">
                  <c:v>701</c:v>
                </c:pt>
                <c:pt idx="8">
                  <c:v>498</c:v>
                </c:pt>
                <c:pt idx="9">
                  <c:v>746</c:v>
                </c:pt>
                <c:pt idx="10">
                  <c:v>763</c:v>
                </c:pt>
                <c:pt idx="11">
                  <c:v>852</c:v>
                </c:pt>
                <c:pt idx="12">
                  <c:v>929</c:v>
                </c:pt>
                <c:pt idx="13">
                  <c:v>983</c:v>
                </c:pt>
                <c:pt idx="14">
                  <c:v>727</c:v>
                </c:pt>
                <c:pt idx="15">
                  <c:v>537</c:v>
                </c:pt>
                <c:pt idx="16">
                  <c:v>750</c:v>
                </c:pt>
                <c:pt idx="17">
                  <c:v>837</c:v>
                </c:pt>
                <c:pt idx="18">
                  <c:v>831</c:v>
                </c:pt>
                <c:pt idx="19">
                  <c:v>839</c:v>
                </c:pt>
                <c:pt idx="20">
                  <c:v>888</c:v>
                </c:pt>
                <c:pt idx="21">
                  <c:v>666</c:v>
                </c:pt>
                <c:pt idx="22">
                  <c:v>521</c:v>
                </c:pt>
                <c:pt idx="23">
                  <c:v>793</c:v>
                </c:pt>
                <c:pt idx="24">
                  <c:v>816</c:v>
                </c:pt>
                <c:pt idx="25">
                  <c:v>812</c:v>
                </c:pt>
                <c:pt idx="26">
                  <c:v>891</c:v>
                </c:pt>
                <c:pt idx="27">
                  <c:v>913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990080"/>
        <c:axId val="343895424"/>
      </c:lineChart>
      <c:dateAx>
        <c:axId val="24883660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3894848"/>
        <c:crosses val="autoZero"/>
        <c:auto val="1"/>
        <c:lblOffset val="100"/>
        <c:baseTimeUnit val="days"/>
      </c:dateAx>
      <c:valAx>
        <c:axId val="34389484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48836608"/>
        <c:crosses val="autoZero"/>
        <c:crossBetween val="between"/>
      </c:valAx>
      <c:valAx>
        <c:axId val="34389542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266990080"/>
        <c:crosses val="max"/>
        <c:crossBetween val="between"/>
      </c:valAx>
      <c:dateAx>
        <c:axId val="26699008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389542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REP_MMS_MARZO!$M$4:$M$5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REP_MMS_MARZO!$A$6:$A$36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REP_MMS_MARZO!$M$6:$M$36</c:f>
              <c:numCache>
                <c:formatCode>_-* #,##0_-;\-* #,##0_-;_-* "-"??_-;_-@_-</c:formatCode>
                <c:ptCount val="31"/>
                <c:pt idx="0">
                  <c:v>152.3916015625</c:v>
                </c:pt>
                <c:pt idx="1">
                  <c:v>126.8095703125</c:v>
                </c:pt>
                <c:pt idx="2">
                  <c:v>408.353515625</c:v>
                </c:pt>
                <c:pt idx="3">
                  <c:v>465.767578125</c:v>
                </c:pt>
                <c:pt idx="4">
                  <c:v>372.3837890625</c:v>
                </c:pt>
                <c:pt idx="5">
                  <c:v>432.861328125</c:v>
                </c:pt>
                <c:pt idx="6">
                  <c:v>523.58203125</c:v>
                </c:pt>
                <c:pt idx="7">
                  <c:v>126.892578125</c:v>
                </c:pt>
                <c:pt idx="8">
                  <c:v>56.609375</c:v>
                </c:pt>
                <c:pt idx="9">
                  <c:v>265.3935546875</c:v>
                </c:pt>
                <c:pt idx="10">
                  <c:v>462.6298828125</c:v>
                </c:pt>
                <c:pt idx="11">
                  <c:v>489.9091796875</c:v>
                </c:pt>
                <c:pt idx="12">
                  <c:v>426.275390625</c:v>
                </c:pt>
                <c:pt idx="13">
                  <c:v>462.2568359375</c:v>
                </c:pt>
                <c:pt idx="14">
                  <c:v>193.966796875</c:v>
                </c:pt>
                <c:pt idx="15">
                  <c:v>130.15625</c:v>
                </c:pt>
                <c:pt idx="16">
                  <c:v>285.529296875</c:v>
                </c:pt>
                <c:pt idx="17">
                  <c:v>481.240234375</c:v>
                </c:pt>
                <c:pt idx="18">
                  <c:v>469.9873046875</c:v>
                </c:pt>
                <c:pt idx="19">
                  <c:v>545.890625</c:v>
                </c:pt>
                <c:pt idx="20">
                  <c:v>456.45703125</c:v>
                </c:pt>
                <c:pt idx="21">
                  <c:v>157.5517578125</c:v>
                </c:pt>
                <c:pt idx="22">
                  <c:v>92.8408203125</c:v>
                </c:pt>
                <c:pt idx="23">
                  <c:v>461.052734375</c:v>
                </c:pt>
                <c:pt idx="24">
                  <c:v>471.23828125</c:v>
                </c:pt>
                <c:pt idx="25">
                  <c:v>443.849609375</c:v>
                </c:pt>
                <c:pt idx="26">
                  <c:v>367.6728515625</c:v>
                </c:pt>
                <c:pt idx="27">
                  <c:v>501.7265625</c:v>
                </c:pt>
                <c:pt idx="28">
                  <c:v>147.5419921875</c:v>
                </c:pt>
                <c:pt idx="29">
                  <c:v>144.8671875</c:v>
                </c:pt>
                <c:pt idx="30">
                  <c:v>389.806640625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040384"/>
        <c:axId val="385207104"/>
      </c:lineChart>
      <c:lineChart>
        <c:grouping val="standard"/>
        <c:varyColors val="0"/>
        <c:ser>
          <c:idx val="0"/>
          <c:order val="0"/>
          <c:tx>
            <c:strRef>
              <c:f>REP_MMS_MARZO!$L$4:$L$5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REP_MMS_MARZO!$A$6:$A$36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REP_MMS_MARZO!$L$6:$L$36</c:f>
              <c:numCache>
                <c:formatCode>_-* #,##0_-;\-* #,##0_-;_-* "-"??_-;_-@_-</c:formatCode>
                <c:ptCount val="31"/>
                <c:pt idx="0">
                  <c:v>449</c:v>
                </c:pt>
                <c:pt idx="1">
                  <c:v>362</c:v>
                </c:pt>
                <c:pt idx="2">
                  <c:v>2257</c:v>
                </c:pt>
                <c:pt idx="3">
                  <c:v>923</c:v>
                </c:pt>
                <c:pt idx="4">
                  <c:v>990</c:v>
                </c:pt>
                <c:pt idx="5">
                  <c:v>986</c:v>
                </c:pt>
                <c:pt idx="6">
                  <c:v>1052</c:v>
                </c:pt>
                <c:pt idx="7">
                  <c:v>452</c:v>
                </c:pt>
                <c:pt idx="8">
                  <c:v>266</c:v>
                </c:pt>
                <c:pt idx="9">
                  <c:v>596</c:v>
                </c:pt>
                <c:pt idx="10">
                  <c:v>1229</c:v>
                </c:pt>
                <c:pt idx="11">
                  <c:v>1345</c:v>
                </c:pt>
                <c:pt idx="12">
                  <c:v>1457</c:v>
                </c:pt>
                <c:pt idx="13">
                  <c:v>1131</c:v>
                </c:pt>
                <c:pt idx="14">
                  <c:v>706</c:v>
                </c:pt>
                <c:pt idx="15">
                  <c:v>573</c:v>
                </c:pt>
                <c:pt idx="16">
                  <c:v>863</c:v>
                </c:pt>
                <c:pt idx="17">
                  <c:v>1484</c:v>
                </c:pt>
                <c:pt idx="18">
                  <c:v>1776</c:v>
                </c:pt>
                <c:pt idx="19">
                  <c:v>1348</c:v>
                </c:pt>
                <c:pt idx="20">
                  <c:v>1415</c:v>
                </c:pt>
                <c:pt idx="21">
                  <c:v>548</c:v>
                </c:pt>
                <c:pt idx="22">
                  <c:v>379</c:v>
                </c:pt>
                <c:pt idx="23">
                  <c:v>1044</c:v>
                </c:pt>
                <c:pt idx="24">
                  <c:v>1173</c:v>
                </c:pt>
                <c:pt idx="25">
                  <c:v>1087</c:v>
                </c:pt>
                <c:pt idx="26">
                  <c:v>858</c:v>
                </c:pt>
                <c:pt idx="27">
                  <c:v>979</c:v>
                </c:pt>
                <c:pt idx="28">
                  <c:v>469</c:v>
                </c:pt>
                <c:pt idx="29">
                  <c:v>366</c:v>
                </c:pt>
                <c:pt idx="30">
                  <c:v>1023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041408"/>
        <c:axId val="385207680"/>
      </c:lineChart>
      <c:dateAx>
        <c:axId val="38504038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5207104"/>
        <c:crosses val="autoZero"/>
        <c:auto val="1"/>
        <c:lblOffset val="100"/>
        <c:baseTimeUnit val="days"/>
      </c:dateAx>
      <c:valAx>
        <c:axId val="38520710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5040384"/>
        <c:crosses val="autoZero"/>
        <c:crossBetween val="between"/>
      </c:valAx>
      <c:valAx>
        <c:axId val="38520768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5041408"/>
        <c:crosses val="max"/>
        <c:crossBetween val="between"/>
      </c:valAx>
      <c:dateAx>
        <c:axId val="38504140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520768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REP_MMS_MARZO!$K$4:$K$5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REP_MMS_MARZO!$A$6:$A$36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REP_MMS_MARZO!$K$6:$K$36</c:f>
              <c:numCache>
                <c:formatCode>_-* #,##0_-;\-* #,##0_-;_-* "-"??_-;_-@_-</c:formatCode>
                <c:ptCount val="31"/>
                <c:pt idx="0">
                  <c:v>121</c:v>
                </c:pt>
                <c:pt idx="1">
                  <c:v>90</c:v>
                </c:pt>
                <c:pt idx="2">
                  <c:v>173</c:v>
                </c:pt>
                <c:pt idx="3">
                  <c:v>215</c:v>
                </c:pt>
                <c:pt idx="4">
                  <c:v>213</c:v>
                </c:pt>
                <c:pt idx="5">
                  <c:v>226</c:v>
                </c:pt>
                <c:pt idx="6">
                  <c:v>214</c:v>
                </c:pt>
                <c:pt idx="7">
                  <c:v>117</c:v>
                </c:pt>
                <c:pt idx="8">
                  <c:v>53</c:v>
                </c:pt>
                <c:pt idx="9">
                  <c:v>111</c:v>
                </c:pt>
                <c:pt idx="10">
                  <c:v>223</c:v>
                </c:pt>
                <c:pt idx="11">
                  <c:v>218</c:v>
                </c:pt>
                <c:pt idx="12">
                  <c:v>225</c:v>
                </c:pt>
                <c:pt idx="13">
                  <c:v>224</c:v>
                </c:pt>
                <c:pt idx="14">
                  <c:v>129</c:v>
                </c:pt>
                <c:pt idx="15">
                  <c:v>99</c:v>
                </c:pt>
                <c:pt idx="16">
                  <c:v>165</c:v>
                </c:pt>
                <c:pt idx="17">
                  <c:v>207</c:v>
                </c:pt>
                <c:pt idx="18">
                  <c:v>233</c:v>
                </c:pt>
                <c:pt idx="19">
                  <c:v>253</c:v>
                </c:pt>
                <c:pt idx="20">
                  <c:v>240</c:v>
                </c:pt>
                <c:pt idx="21">
                  <c:v>139</c:v>
                </c:pt>
                <c:pt idx="22">
                  <c:v>95</c:v>
                </c:pt>
                <c:pt idx="23">
                  <c:v>206</c:v>
                </c:pt>
                <c:pt idx="24">
                  <c:v>225</c:v>
                </c:pt>
                <c:pt idx="25">
                  <c:v>220</c:v>
                </c:pt>
                <c:pt idx="26">
                  <c:v>218</c:v>
                </c:pt>
                <c:pt idx="27">
                  <c:v>213</c:v>
                </c:pt>
                <c:pt idx="28">
                  <c:v>130</c:v>
                </c:pt>
                <c:pt idx="29">
                  <c:v>108</c:v>
                </c:pt>
                <c:pt idx="30">
                  <c:v>195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041920"/>
        <c:axId val="385209984"/>
      </c:lineChart>
      <c:lineChart>
        <c:grouping val="standard"/>
        <c:varyColors val="0"/>
        <c:ser>
          <c:idx val="0"/>
          <c:order val="0"/>
          <c:tx>
            <c:strRef>
              <c:f>REP_MMS_MARZO!$B$4:$B$5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REP_MMS_MARZO!$A$6:$A$36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REP_MMS_MARZO!$B$6:$B$36</c:f>
              <c:numCache>
                <c:formatCode>_-* #,##0_-;\-* #,##0_-;_-* "-"??_-;_-@_-</c:formatCode>
                <c:ptCount val="31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10</c:v>
                </c:pt>
                <c:pt idx="5">
                  <c:v>11</c:v>
                </c:pt>
                <c:pt idx="6">
                  <c:v>16</c:v>
                </c:pt>
                <c:pt idx="7">
                  <c:v>23</c:v>
                </c:pt>
                <c:pt idx="8">
                  <c:v>35</c:v>
                </c:pt>
                <c:pt idx="9">
                  <c:v>101</c:v>
                </c:pt>
                <c:pt idx="10">
                  <c:v>28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8</c:v>
                </c:pt>
                <c:pt idx="15">
                  <c:v>6</c:v>
                </c:pt>
                <c:pt idx="16">
                  <c:v>14</c:v>
                </c:pt>
                <c:pt idx="17">
                  <c:v>15</c:v>
                </c:pt>
                <c:pt idx="18">
                  <c:v>17</c:v>
                </c:pt>
                <c:pt idx="19">
                  <c:v>11</c:v>
                </c:pt>
                <c:pt idx="20">
                  <c:v>11</c:v>
                </c:pt>
                <c:pt idx="21">
                  <c:v>6</c:v>
                </c:pt>
                <c:pt idx="22">
                  <c:v>6</c:v>
                </c:pt>
                <c:pt idx="23">
                  <c:v>12</c:v>
                </c:pt>
                <c:pt idx="24">
                  <c:v>9</c:v>
                </c:pt>
                <c:pt idx="25">
                  <c:v>13</c:v>
                </c:pt>
                <c:pt idx="26">
                  <c:v>14</c:v>
                </c:pt>
                <c:pt idx="27">
                  <c:v>13</c:v>
                </c:pt>
                <c:pt idx="28">
                  <c:v>10</c:v>
                </c:pt>
                <c:pt idx="29">
                  <c:v>7</c:v>
                </c:pt>
                <c:pt idx="30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042944"/>
        <c:axId val="385210560"/>
      </c:lineChart>
      <c:dateAx>
        <c:axId val="38504192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5209984"/>
        <c:crosses val="autoZero"/>
        <c:auto val="1"/>
        <c:lblOffset val="100"/>
        <c:baseTimeUnit val="days"/>
      </c:dateAx>
      <c:valAx>
        <c:axId val="38520998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5041920"/>
        <c:crosses val="autoZero"/>
        <c:crossBetween val="between"/>
      </c:valAx>
      <c:valAx>
        <c:axId val="38521056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5042944"/>
        <c:crosses val="max"/>
        <c:crossBetween val="between"/>
      </c:valAx>
      <c:dateAx>
        <c:axId val="38504294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521056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REP_MMS_MARZO!$A$6:$A$36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REP_MMS_MARZO!$AH$6:$AH$36</c:f>
              <c:numCache>
                <c:formatCode>_-* #,##0_-;\-* #,##0_-;_-* "-"??_-;_-@_-</c:formatCode>
                <c:ptCount val="31"/>
                <c:pt idx="0">
                  <c:v>506</c:v>
                </c:pt>
                <c:pt idx="1">
                  <c:v>439</c:v>
                </c:pt>
                <c:pt idx="2">
                  <c:v>2348</c:v>
                </c:pt>
                <c:pt idx="3">
                  <c:v>1013</c:v>
                </c:pt>
                <c:pt idx="4">
                  <c:v>1077</c:v>
                </c:pt>
                <c:pt idx="5">
                  <c:v>1059</c:v>
                </c:pt>
                <c:pt idx="6">
                  <c:v>1148</c:v>
                </c:pt>
                <c:pt idx="7">
                  <c:v>557</c:v>
                </c:pt>
                <c:pt idx="8">
                  <c:v>499</c:v>
                </c:pt>
                <c:pt idx="9">
                  <c:v>1326</c:v>
                </c:pt>
                <c:pt idx="10">
                  <c:v>1330</c:v>
                </c:pt>
                <c:pt idx="11">
                  <c:v>1422</c:v>
                </c:pt>
                <c:pt idx="12">
                  <c:v>1540</c:v>
                </c:pt>
                <c:pt idx="13">
                  <c:v>1192</c:v>
                </c:pt>
                <c:pt idx="14">
                  <c:v>760</c:v>
                </c:pt>
                <c:pt idx="15">
                  <c:v>622</c:v>
                </c:pt>
                <c:pt idx="16">
                  <c:v>956</c:v>
                </c:pt>
                <c:pt idx="17">
                  <c:v>1559</c:v>
                </c:pt>
                <c:pt idx="18">
                  <c:v>1857</c:v>
                </c:pt>
                <c:pt idx="19">
                  <c:v>1425</c:v>
                </c:pt>
                <c:pt idx="20">
                  <c:v>1495</c:v>
                </c:pt>
                <c:pt idx="21">
                  <c:v>598</c:v>
                </c:pt>
                <c:pt idx="22">
                  <c:v>437</c:v>
                </c:pt>
                <c:pt idx="23">
                  <c:v>1110</c:v>
                </c:pt>
                <c:pt idx="24">
                  <c:v>1229</c:v>
                </c:pt>
                <c:pt idx="25">
                  <c:v>1155</c:v>
                </c:pt>
                <c:pt idx="26">
                  <c:v>937</c:v>
                </c:pt>
                <c:pt idx="27">
                  <c:v>1044</c:v>
                </c:pt>
                <c:pt idx="28">
                  <c:v>525</c:v>
                </c:pt>
                <c:pt idx="29">
                  <c:v>440</c:v>
                </c:pt>
                <c:pt idx="30">
                  <c:v>1070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043456"/>
        <c:axId val="385131072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REP_MMS_MARZO!$A$6:$A$36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REP_MMS_MARZO!$AI$6:$AI$36</c:f>
              <c:numCache>
                <c:formatCode>_-* #,##0_-;\-* #,##0_-;_-* "-"??_-;_-@_-</c:formatCode>
                <c:ptCount val="31"/>
                <c:pt idx="0">
                  <c:v>154.298828125</c:v>
                </c:pt>
                <c:pt idx="1">
                  <c:v>130.7197265625</c:v>
                </c:pt>
                <c:pt idx="2">
                  <c:v>419.2099609375</c:v>
                </c:pt>
                <c:pt idx="3">
                  <c:v>469.8984375</c:v>
                </c:pt>
                <c:pt idx="4">
                  <c:v>376.9931640625</c:v>
                </c:pt>
                <c:pt idx="5">
                  <c:v>436.8037109375</c:v>
                </c:pt>
                <c:pt idx="6">
                  <c:v>539.185546875</c:v>
                </c:pt>
                <c:pt idx="7">
                  <c:v>148.998046875</c:v>
                </c:pt>
                <c:pt idx="8">
                  <c:v>119.7197265625</c:v>
                </c:pt>
                <c:pt idx="9">
                  <c:v>497.732421875</c:v>
                </c:pt>
                <c:pt idx="10">
                  <c:v>480.626953125</c:v>
                </c:pt>
                <c:pt idx="11">
                  <c:v>492.3662109375</c:v>
                </c:pt>
                <c:pt idx="12">
                  <c:v>431.1083984375</c:v>
                </c:pt>
                <c:pt idx="13">
                  <c:v>465.279296875</c:v>
                </c:pt>
                <c:pt idx="14">
                  <c:v>196.0439453125</c:v>
                </c:pt>
                <c:pt idx="15">
                  <c:v>131.3896484375</c:v>
                </c:pt>
                <c:pt idx="16">
                  <c:v>290.630859375</c:v>
                </c:pt>
                <c:pt idx="17">
                  <c:v>484.3720703125</c:v>
                </c:pt>
                <c:pt idx="18">
                  <c:v>476.02734375</c:v>
                </c:pt>
                <c:pt idx="19">
                  <c:v>548.3349609375</c:v>
                </c:pt>
                <c:pt idx="20">
                  <c:v>461.7890625</c:v>
                </c:pt>
                <c:pt idx="21">
                  <c:v>160.453125</c:v>
                </c:pt>
                <c:pt idx="22">
                  <c:v>95.9951171875</c:v>
                </c:pt>
                <c:pt idx="23">
                  <c:v>466.3515625</c:v>
                </c:pt>
                <c:pt idx="24">
                  <c:v>472.4228515625</c:v>
                </c:pt>
                <c:pt idx="25">
                  <c:v>451.2958984375</c:v>
                </c:pt>
                <c:pt idx="26">
                  <c:v>377.1552734375</c:v>
                </c:pt>
                <c:pt idx="27">
                  <c:v>507.078125</c:v>
                </c:pt>
                <c:pt idx="28">
                  <c:v>149.50390625</c:v>
                </c:pt>
                <c:pt idx="29">
                  <c:v>152.314453125</c:v>
                </c:pt>
                <c:pt idx="30">
                  <c:v>390.4111328125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043968"/>
        <c:axId val="385131648"/>
      </c:lineChart>
      <c:dateAx>
        <c:axId val="38504345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5131072"/>
        <c:crosses val="autoZero"/>
        <c:auto val="1"/>
        <c:lblOffset val="100"/>
        <c:baseTimeUnit val="days"/>
      </c:dateAx>
      <c:valAx>
        <c:axId val="3851310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5043456"/>
        <c:crosses val="autoZero"/>
        <c:crossBetween val="between"/>
      </c:valAx>
      <c:valAx>
        <c:axId val="38513164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5043968"/>
        <c:crosses val="max"/>
        <c:crossBetween val="between"/>
      </c:valAx>
      <c:dateAx>
        <c:axId val="38504396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513164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REP_MMS_ABRIL!$D$4:$D$5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REP_MMS_ABRIL!$A$6:$A$36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REP_MMS_ABRIL!$D$6:$D$36</c:f>
              <c:numCache>
                <c:formatCode>_-* #,##0_-;\-* #,##0_-;_-* "-"??_-;_-@_-</c:formatCode>
                <c:ptCount val="31"/>
                <c:pt idx="0">
                  <c:v>5.669921875</c:v>
                </c:pt>
                <c:pt idx="1">
                  <c:v>5.501953125</c:v>
                </c:pt>
                <c:pt idx="2">
                  <c:v>0.7939453125</c:v>
                </c:pt>
                <c:pt idx="3">
                  <c:v>2.275390625</c:v>
                </c:pt>
                <c:pt idx="4">
                  <c:v>3.9638671875</c:v>
                </c:pt>
                <c:pt idx="5">
                  <c:v>3.087890625</c:v>
                </c:pt>
                <c:pt idx="6">
                  <c:v>1.46875</c:v>
                </c:pt>
                <c:pt idx="7">
                  <c:v>0.4384765625</c:v>
                </c:pt>
                <c:pt idx="8">
                  <c:v>0.908203125</c:v>
                </c:pt>
                <c:pt idx="9">
                  <c:v>1.3984375</c:v>
                </c:pt>
                <c:pt idx="10">
                  <c:v>1.6923828125</c:v>
                </c:pt>
                <c:pt idx="11">
                  <c:v>2.4287109375</c:v>
                </c:pt>
                <c:pt idx="12">
                  <c:v>0.6533203125</c:v>
                </c:pt>
                <c:pt idx="13">
                  <c:v>1.2431640625</c:v>
                </c:pt>
                <c:pt idx="14">
                  <c:v>6.93359375E-2</c:v>
                </c:pt>
                <c:pt idx="15">
                  <c:v>4.7197265625</c:v>
                </c:pt>
                <c:pt idx="16">
                  <c:v>4.4638671875</c:v>
                </c:pt>
                <c:pt idx="17">
                  <c:v>3.7763671875</c:v>
                </c:pt>
                <c:pt idx="18">
                  <c:v>1.21484375</c:v>
                </c:pt>
                <c:pt idx="19">
                  <c:v>6.8798828125</c:v>
                </c:pt>
                <c:pt idx="20">
                  <c:v>2.55078125</c:v>
                </c:pt>
                <c:pt idx="21">
                  <c:v>0.953125</c:v>
                </c:pt>
                <c:pt idx="22">
                  <c:v>3.9228515625</c:v>
                </c:pt>
                <c:pt idx="23">
                  <c:v>3.390625</c:v>
                </c:pt>
                <c:pt idx="24">
                  <c:v>9.8232421875</c:v>
                </c:pt>
                <c:pt idx="25">
                  <c:v>2.7421875</c:v>
                </c:pt>
                <c:pt idx="26">
                  <c:v>13.8876953125</c:v>
                </c:pt>
                <c:pt idx="27">
                  <c:v>30.6240234375</c:v>
                </c:pt>
                <c:pt idx="28">
                  <c:v>0.3115234375</c:v>
                </c:pt>
                <c:pt idx="29">
                  <c:v>2.0302734375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705472"/>
        <c:axId val="385134528"/>
      </c:lineChart>
      <c:lineChart>
        <c:grouping val="standard"/>
        <c:varyColors val="0"/>
        <c:ser>
          <c:idx val="0"/>
          <c:order val="0"/>
          <c:tx>
            <c:strRef>
              <c:f>REP_MMS_ABRIL!$C$4:$C$5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REP_MMS_ABRIL!$A$6:$A$36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REP_MMS_ABRIL!$C$6:$C$36</c:f>
              <c:numCache>
                <c:formatCode>_-* #,##0_-;\-* #,##0_-;_-* "-"??_-;_-@_-</c:formatCode>
                <c:ptCount val="31"/>
                <c:pt idx="0">
                  <c:v>74</c:v>
                </c:pt>
                <c:pt idx="1">
                  <c:v>69</c:v>
                </c:pt>
                <c:pt idx="2">
                  <c:v>12</c:v>
                </c:pt>
                <c:pt idx="3">
                  <c:v>19</c:v>
                </c:pt>
                <c:pt idx="4">
                  <c:v>19</c:v>
                </c:pt>
                <c:pt idx="5">
                  <c:v>22</c:v>
                </c:pt>
                <c:pt idx="6">
                  <c:v>13</c:v>
                </c:pt>
                <c:pt idx="7">
                  <c:v>9</c:v>
                </c:pt>
                <c:pt idx="8">
                  <c:v>9</c:v>
                </c:pt>
                <c:pt idx="9">
                  <c:v>24</c:v>
                </c:pt>
                <c:pt idx="10">
                  <c:v>15</c:v>
                </c:pt>
                <c:pt idx="11">
                  <c:v>31</c:v>
                </c:pt>
                <c:pt idx="12">
                  <c:v>9</c:v>
                </c:pt>
                <c:pt idx="13">
                  <c:v>19</c:v>
                </c:pt>
                <c:pt idx="14">
                  <c:v>11</c:v>
                </c:pt>
                <c:pt idx="15">
                  <c:v>30</c:v>
                </c:pt>
                <c:pt idx="16">
                  <c:v>28</c:v>
                </c:pt>
                <c:pt idx="17">
                  <c:v>18</c:v>
                </c:pt>
                <c:pt idx="18">
                  <c:v>10</c:v>
                </c:pt>
                <c:pt idx="19">
                  <c:v>27</c:v>
                </c:pt>
                <c:pt idx="20">
                  <c:v>17</c:v>
                </c:pt>
                <c:pt idx="21">
                  <c:v>19</c:v>
                </c:pt>
                <c:pt idx="22">
                  <c:v>22</c:v>
                </c:pt>
                <c:pt idx="23">
                  <c:v>17</c:v>
                </c:pt>
                <c:pt idx="24">
                  <c:v>36</c:v>
                </c:pt>
                <c:pt idx="25">
                  <c:v>34</c:v>
                </c:pt>
                <c:pt idx="26">
                  <c:v>76</c:v>
                </c:pt>
                <c:pt idx="27">
                  <c:v>137</c:v>
                </c:pt>
                <c:pt idx="28">
                  <c:v>16</c:v>
                </c:pt>
                <c:pt idx="29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707520"/>
        <c:axId val="385135104"/>
      </c:lineChart>
      <c:dateAx>
        <c:axId val="38570547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5134528"/>
        <c:crosses val="autoZero"/>
        <c:auto val="1"/>
        <c:lblOffset val="100"/>
        <c:baseTimeUnit val="days"/>
      </c:dateAx>
      <c:valAx>
        <c:axId val="3851345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5705472"/>
        <c:crosses val="autoZero"/>
        <c:crossBetween val="between"/>
      </c:valAx>
      <c:valAx>
        <c:axId val="38513510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5707520"/>
        <c:crosses val="max"/>
        <c:crossBetween val="between"/>
      </c:valAx>
      <c:dateAx>
        <c:axId val="38570752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513510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REP_MMS_ABRIL!$M$4:$M$5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REP_MMS_ABRIL!$A$6:$A$36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REP_MMS_ABRIL!$M$6:$M$36</c:f>
              <c:numCache>
                <c:formatCode>_-* #,##0_-;\-* #,##0_-;_-* "-"??_-;_-@_-</c:formatCode>
                <c:ptCount val="31"/>
                <c:pt idx="0">
                  <c:v>433.5224609375</c:v>
                </c:pt>
                <c:pt idx="1">
                  <c:v>483.271484375</c:v>
                </c:pt>
                <c:pt idx="2">
                  <c:v>530.1298828125</c:v>
                </c:pt>
                <c:pt idx="3">
                  <c:v>536.109375</c:v>
                </c:pt>
                <c:pt idx="4">
                  <c:v>229.4111328125</c:v>
                </c:pt>
                <c:pt idx="5">
                  <c:v>94.9248046875</c:v>
                </c:pt>
                <c:pt idx="6">
                  <c:v>473.0732421875</c:v>
                </c:pt>
                <c:pt idx="7">
                  <c:v>404.1962890625</c:v>
                </c:pt>
                <c:pt idx="8">
                  <c:v>427.845703125</c:v>
                </c:pt>
                <c:pt idx="9">
                  <c:v>464.5185546875</c:v>
                </c:pt>
                <c:pt idx="10">
                  <c:v>514.9697265625</c:v>
                </c:pt>
                <c:pt idx="11">
                  <c:v>215.314453125</c:v>
                </c:pt>
                <c:pt idx="12">
                  <c:v>118.6591796875</c:v>
                </c:pt>
                <c:pt idx="13">
                  <c:v>483.9814453125</c:v>
                </c:pt>
                <c:pt idx="14">
                  <c:v>505.552734375</c:v>
                </c:pt>
                <c:pt idx="15">
                  <c:v>532.7265625</c:v>
                </c:pt>
                <c:pt idx="16">
                  <c:v>344.7626953125</c:v>
                </c:pt>
                <c:pt idx="17">
                  <c:v>162.3486328125</c:v>
                </c:pt>
                <c:pt idx="18">
                  <c:v>178.5576171875</c:v>
                </c:pt>
                <c:pt idx="19">
                  <c:v>142.4970703125</c:v>
                </c:pt>
                <c:pt idx="20">
                  <c:v>541.7763671875</c:v>
                </c:pt>
                <c:pt idx="21">
                  <c:v>533.87890625</c:v>
                </c:pt>
                <c:pt idx="22">
                  <c:v>567.3447265625</c:v>
                </c:pt>
                <c:pt idx="23">
                  <c:v>530.291015625</c:v>
                </c:pt>
                <c:pt idx="24">
                  <c:v>473.689453125</c:v>
                </c:pt>
                <c:pt idx="25">
                  <c:v>121.7236328125</c:v>
                </c:pt>
                <c:pt idx="26">
                  <c:v>90.044921875</c:v>
                </c:pt>
                <c:pt idx="27">
                  <c:v>386.4609375</c:v>
                </c:pt>
                <c:pt idx="28">
                  <c:v>487.138671875</c:v>
                </c:pt>
                <c:pt idx="29">
                  <c:v>427.375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368064"/>
        <c:axId val="385137408"/>
      </c:lineChart>
      <c:lineChart>
        <c:grouping val="standard"/>
        <c:varyColors val="0"/>
        <c:ser>
          <c:idx val="0"/>
          <c:order val="0"/>
          <c:tx>
            <c:strRef>
              <c:f>REP_MMS_ABRIL!$L$4:$L$5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REP_MMS_ABRIL!$A$6:$A$36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REP_MMS_ABRIL!$L$6:$L$36</c:f>
              <c:numCache>
                <c:formatCode>_-* #,##0_-;\-* #,##0_-;_-* "-"??_-;_-@_-</c:formatCode>
                <c:ptCount val="31"/>
                <c:pt idx="0">
                  <c:v>1074</c:v>
                </c:pt>
                <c:pt idx="1">
                  <c:v>1038</c:v>
                </c:pt>
                <c:pt idx="2">
                  <c:v>1282</c:v>
                </c:pt>
                <c:pt idx="3">
                  <c:v>1124</c:v>
                </c:pt>
                <c:pt idx="4">
                  <c:v>611</c:v>
                </c:pt>
                <c:pt idx="5">
                  <c:v>321</c:v>
                </c:pt>
                <c:pt idx="6">
                  <c:v>944</c:v>
                </c:pt>
                <c:pt idx="7">
                  <c:v>999</c:v>
                </c:pt>
                <c:pt idx="8">
                  <c:v>1092</c:v>
                </c:pt>
                <c:pt idx="9">
                  <c:v>1037</c:v>
                </c:pt>
                <c:pt idx="10">
                  <c:v>1166</c:v>
                </c:pt>
                <c:pt idx="11">
                  <c:v>591</c:v>
                </c:pt>
                <c:pt idx="12">
                  <c:v>408</c:v>
                </c:pt>
                <c:pt idx="13">
                  <c:v>1121</c:v>
                </c:pt>
                <c:pt idx="14">
                  <c:v>984</c:v>
                </c:pt>
                <c:pt idx="15">
                  <c:v>1459</c:v>
                </c:pt>
                <c:pt idx="16">
                  <c:v>869</c:v>
                </c:pt>
                <c:pt idx="17">
                  <c:v>595</c:v>
                </c:pt>
                <c:pt idx="18">
                  <c:v>621</c:v>
                </c:pt>
                <c:pt idx="19">
                  <c:v>549</c:v>
                </c:pt>
                <c:pt idx="20">
                  <c:v>1466</c:v>
                </c:pt>
                <c:pt idx="21">
                  <c:v>1462</c:v>
                </c:pt>
                <c:pt idx="22">
                  <c:v>1352</c:v>
                </c:pt>
                <c:pt idx="23">
                  <c:v>1306</c:v>
                </c:pt>
                <c:pt idx="24">
                  <c:v>1355</c:v>
                </c:pt>
                <c:pt idx="25">
                  <c:v>625</c:v>
                </c:pt>
                <c:pt idx="26">
                  <c:v>507</c:v>
                </c:pt>
                <c:pt idx="27">
                  <c:v>1822</c:v>
                </c:pt>
                <c:pt idx="28">
                  <c:v>1439</c:v>
                </c:pt>
                <c:pt idx="29">
                  <c:v>1350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369088"/>
        <c:axId val="385137984"/>
      </c:lineChart>
      <c:dateAx>
        <c:axId val="38536806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5137408"/>
        <c:crosses val="autoZero"/>
        <c:auto val="1"/>
        <c:lblOffset val="100"/>
        <c:baseTimeUnit val="days"/>
      </c:dateAx>
      <c:valAx>
        <c:axId val="38513740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5368064"/>
        <c:crosses val="autoZero"/>
        <c:crossBetween val="between"/>
      </c:valAx>
      <c:valAx>
        <c:axId val="38513798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5369088"/>
        <c:crosses val="max"/>
        <c:crossBetween val="between"/>
      </c:valAx>
      <c:dateAx>
        <c:axId val="38536908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513798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REP_MMS_ABRIL!$K$4:$K$5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REP_MMS_ABRIL!$A$6:$A$36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REP_MMS_ABRIL!$K$6:$K$36</c:f>
              <c:numCache>
                <c:formatCode>_-* #,##0_-;\-* #,##0_-;_-* "-"??_-;_-@_-</c:formatCode>
                <c:ptCount val="31"/>
                <c:pt idx="0">
                  <c:v>214</c:v>
                </c:pt>
                <c:pt idx="1">
                  <c:v>236</c:v>
                </c:pt>
                <c:pt idx="2">
                  <c:v>224</c:v>
                </c:pt>
                <c:pt idx="3">
                  <c:v>225</c:v>
                </c:pt>
                <c:pt idx="4">
                  <c:v>144</c:v>
                </c:pt>
                <c:pt idx="5">
                  <c:v>100</c:v>
                </c:pt>
                <c:pt idx="6">
                  <c:v>206</c:v>
                </c:pt>
                <c:pt idx="7">
                  <c:v>226</c:v>
                </c:pt>
                <c:pt idx="8">
                  <c:v>211</c:v>
                </c:pt>
                <c:pt idx="9">
                  <c:v>235</c:v>
                </c:pt>
                <c:pt idx="10">
                  <c:v>236</c:v>
                </c:pt>
                <c:pt idx="11">
                  <c:v>138</c:v>
                </c:pt>
                <c:pt idx="12">
                  <c:v>94</c:v>
                </c:pt>
                <c:pt idx="13">
                  <c:v>210</c:v>
                </c:pt>
                <c:pt idx="14">
                  <c:v>230</c:v>
                </c:pt>
                <c:pt idx="15">
                  <c:v>237</c:v>
                </c:pt>
                <c:pt idx="16">
                  <c:v>184</c:v>
                </c:pt>
                <c:pt idx="17">
                  <c:v>114</c:v>
                </c:pt>
                <c:pt idx="18">
                  <c:v>135</c:v>
                </c:pt>
                <c:pt idx="19">
                  <c:v>87</c:v>
                </c:pt>
                <c:pt idx="20">
                  <c:v>214</c:v>
                </c:pt>
                <c:pt idx="21">
                  <c:v>236</c:v>
                </c:pt>
                <c:pt idx="22">
                  <c:v>253</c:v>
                </c:pt>
                <c:pt idx="23">
                  <c:v>256</c:v>
                </c:pt>
                <c:pt idx="24">
                  <c:v>249</c:v>
                </c:pt>
                <c:pt idx="25">
                  <c:v>148</c:v>
                </c:pt>
                <c:pt idx="26">
                  <c:v>80</c:v>
                </c:pt>
                <c:pt idx="27">
                  <c:v>220</c:v>
                </c:pt>
                <c:pt idx="28">
                  <c:v>243</c:v>
                </c:pt>
                <c:pt idx="29">
                  <c:v>235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369600"/>
        <c:axId val="385795776"/>
      </c:lineChart>
      <c:lineChart>
        <c:grouping val="standard"/>
        <c:varyColors val="0"/>
        <c:ser>
          <c:idx val="0"/>
          <c:order val="0"/>
          <c:tx>
            <c:strRef>
              <c:f>REP_MMS_ABRIL!$B$4:$B$5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REP_MMS_ABRIL!$A$6:$A$36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REP_MMS_ABRIL!$B$6:$B$36</c:f>
              <c:numCache>
                <c:formatCode>_-* #,##0_-;\-* #,##0_-;_-* "-"??_-;_-@_-</c:formatCode>
                <c:ptCount val="31"/>
                <c:pt idx="0">
                  <c:v>10</c:v>
                </c:pt>
                <c:pt idx="1">
                  <c:v>12</c:v>
                </c:pt>
                <c:pt idx="2">
                  <c:v>6</c:v>
                </c:pt>
                <c:pt idx="3">
                  <c:v>10</c:v>
                </c:pt>
                <c:pt idx="4">
                  <c:v>8</c:v>
                </c:pt>
                <c:pt idx="5">
                  <c:v>5</c:v>
                </c:pt>
                <c:pt idx="6">
                  <c:v>12</c:v>
                </c:pt>
                <c:pt idx="7">
                  <c:v>5</c:v>
                </c:pt>
                <c:pt idx="8">
                  <c:v>6</c:v>
                </c:pt>
                <c:pt idx="9">
                  <c:v>4</c:v>
                </c:pt>
                <c:pt idx="10">
                  <c:v>7</c:v>
                </c:pt>
                <c:pt idx="11">
                  <c:v>6</c:v>
                </c:pt>
                <c:pt idx="12">
                  <c:v>4</c:v>
                </c:pt>
                <c:pt idx="13">
                  <c:v>9</c:v>
                </c:pt>
                <c:pt idx="14">
                  <c:v>4</c:v>
                </c:pt>
                <c:pt idx="15">
                  <c:v>15</c:v>
                </c:pt>
                <c:pt idx="16">
                  <c:v>9</c:v>
                </c:pt>
                <c:pt idx="17">
                  <c:v>9</c:v>
                </c:pt>
                <c:pt idx="18">
                  <c:v>6</c:v>
                </c:pt>
                <c:pt idx="19">
                  <c:v>11</c:v>
                </c:pt>
                <c:pt idx="20">
                  <c:v>9</c:v>
                </c:pt>
                <c:pt idx="21">
                  <c:v>12</c:v>
                </c:pt>
                <c:pt idx="22">
                  <c:v>6</c:v>
                </c:pt>
                <c:pt idx="23">
                  <c:v>5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4</c:v>
                </c:pt>
                <c:pt idx="28">
                  <c:v>6</c:v>
                </c:pt>
                <c:pt idx="29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370624"/>
        <c:axId val="385796352"/>
      </c:lineChart>
      <c:dateAx>
        <c:axId val="3853696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5795776"/>
        <c:crosses val="autoZero"/>
        <c:auto val="1"/>
        <c:lblOffset val="100"/>
        <c:baseTimeUnit val="days"/>
      </c:dateAx>
      <c:valAx>
        <c:axId val="38579577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5369600"/>
        <c:crosses val="autoZero"/>
        <c:crossBetween val="between"/>
      </c:valAx>
      <c:valAx>
        <c:axId val="38579635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5370624"/>
        <c:crosses val="max"/>
        <c:crossBetween val="between"/>
      </c:valAx>
      <c:dateAx>
        <c:axId val="38537062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579635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REP_MMS_ABRIL!$A$6:$A$36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REP_MMS_ABRIL!$AH$6:$AH$36</c:f>
              <c:numCache>
                <c:formatCode>_-* #,##0_-;\-* #,##0_-;_-* "-"??_-;_-@_-</c:formatCode>
                <c:ptCount val="31"/>
                <c:pt idx="0">
                  <c:v>1148</c:v>
                </c:pt>
                <c:pt idx="1">
                  <c:v>1107</c:v>
                </c:pt>
                <c:pt idx="2">
                  <c:v>1294</c:v>
                </c:pt>
                <c:pt idx="3">
                  <c:v>1143</c:v>
                </c:pt>
                <c:pt idx="4">
                  <c:v>630</c:v>
                </c:pt>
                <c:pt idx="5">
                  <c:v>343</c:v>
                </c:pt>
                <c:pt idx="6">
                  <c:v>957</c:v>
                </c:pt>
                <c:pt idx="7">
                  <c:v>1008</c:v>
                </c:pt>
                <c:pt idx="8">
                  <c:v>1101</c:v>
                </c:pt>
                <c:pt idx="9">
                  <c:v>1061</c:v>
                </c:pt>
                <c:pt idx="10">
                  <c:v>1181</c:v>
                </c:pt>
                <c:pt idx="11">
                  <c:v>622</c:v>
                </c:pt>
                <c:pt idx="12">
                  <c:v>417</c:v>
                </c:pt>
                <c:pt idx="13">
                  <c:v>1140</c:v>
                </c:pt>
                <c:pt idx="14">
                  <c:v>995</c:v>
                </c:pt>
                <c:pt idx="15">
                  <c:v>1489</c:v>
                </c:pt>
                <c:pt idx="16">
                  <c:v>897</c:v>
                </c:pt>
                <c:pt idx="17">
                  <c:v>613</c:v>
                </c:pt>
                <c:pt idx="18">
                  <c:v>631</c:v>
                </c:pt>
                <c:pt idx="19">
                  <c:v>576</c:v>
                </c:pt>
                <c:pt idx="20">
                  <c:v>1483</c:v>
                </c:pt>
                <c:pt idx="21">
                  <c:v>1481</c:v>
                </c:pt>
                <c:pt idx="22">
                  <c:v>1374</c:v>
                </c:pt>
                <c:pt idx="23">
                  <c:v>1323</c:v>
                </c:pt>
                <c:pt idx="24">
                  <c:v>1391</c:v>
                </c:pt>
                <c:pt idx="25">
                  <c:v>659</c:v>
                </c:pt>
                <c:pt idx="26">
                  <c:v>583</c:v>
                </c:pt>
                <c:pt idx="27">
                  <c:v>1959</c:v>
                </c:pt>
                <c:pt idx="28">
                  <c:v>1455</c:v>
                </c:pt>
                <c:pt idx="29">
                  <c:v>1366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371648"/>
        <c:axId val="385798656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REP_MMS_ABRIL!$A$6:$A$36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REP_MMS_ABRIL!$AI$6:$AI$36</c:f>
              <c:numCache>
                <c:formatCode>_-* #,##0_-;\-* #,##0_-;_-* "-"??_-;_-@_-</c:formatCode>
                <c:ptCount val="31"/>
                <c:pt idx="0">
                  <c:v>439.1923828125</c:v>
                </c:pt>
                <c:pt idx="1">
                  <c:v>488.7734375</c:v>
                </c:pt>
                <c:pt idx="2">
                  <c:v>530.923828125</c:v>
                </c:pt>
                <c:pt idx="3">
                  <c:v>538.384765625</c:v>
                </c:pt>
                <c:pt idx="4">
                  <c:v>233.375</c:v>
                </c:pt>
                <c:pt idx="5">
                  <c:v>98.0126953125</c:v>
                </c:pt>
                <c:pt idx="6">
                  <c:v>474.5419921875</c:v>
                </c:pt>
                <c:pt idx="7">
                  <c:v>404.634765625</c:v>
                </c:pt>
                <c:pt idx="8">
                  <c:v>428.75390625</c:v>
                </c:pt>
                <c:pt idx="9">
                  <c:v>465.9169921875</c:v>
                </c:pt>
                <c:pt idx="10">
                  <c:v>516.662109375</c:v>
                </c:pt>
                <c:pt idx="11">
                  <c:v>217.7431640625</c:v>
                </c:pt>
                <c:pt idx="12">
                  <c:v>119.3125</c:v>
                </c:pt>
                <c:pt idx="13">
                  <c:v>485.224609375</c:v>
                </c:pt>
                <c:pt idx="14">
                  <c:v>505.6220703125</c:v>
                </c:pt>
                <c:pt idx="15">
                  <c:v>537.4462890625</c:v>
                </c:pt>
                <c:pt idx="16">
                  <c:v>349.2265625</c:v>
                </c:pt>
                <c:pt idx="17">
                  <c:v>166.125</c:v>
                </c:pt>
                <c:pt idx="18">
                  <c:v>179.7724609375</c:v>
                </c:pt>
                <c:pt idx="19">
                  <c:v>149.376953125</c:v>
                </c:pt>
                <c:pt idx="20">
                  <c:v>544.3271484375</c:v>
                </c:pt>
                <c:pt idx="21">
                  <c:v>534.83203125</c:v>
                </c:pt>
                <c:pt idx="22">
                  <c:v>571.267578125</c:v>
                </c:pt>
                <c:pt idx="23">
                  <c:v>533.681640625</c:v>
                </c:pt>
                <c:pt idx="24">
                  <c:v>483.5126953125</c:v>
                </c:pt>
                <c:pt idx="25">
                  <c:v>124.4658203125</c:v>
                </c:pt>
                <c:pt idx="26">
                  <c:v>103.9326171875</c:v>
                </c:pt>
                <c:pt idx="27">
                  <c:v>417.0849609375</c:v>
                </c:pt>
                <c:pt idx="28">
                  <c:v>487.4501953125</c:v>
                </c:pt>
                <c:pt idx="29">
                  <c:v>429.4052734375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093568"/>
        <c:axId val="385799232"/>
      </c:lineChart>
      <c:dateAx>
        <c:axId val="38537164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5798656"/>
        <c:crosses val="autoZero"/>
        <c:auto val="1"/>
        <c:lblOffset val="100"/>
        <c:baseTimeUnit val="days"/>
      </c:dateAx>
      <c:valAx>
        <c:axId val="38579865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5371648"/>
        <c:crosses val="autoZero"/>
        <c:crossBetween val="between"/>
      </c:valAx>
      <c:valAx>
        <c:axId val="38579923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6093568"/>
        <c:crosses val="max"/>
        <c:crossBetween val="between"/>
      </c:valAx>
      <c:dateAx>
        <c:axId val="38609356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5799232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REP_MMS_MAYO!$D$4:$D$5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REP_MMS_MAYO!$A$6:$A$36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REP_MMS_MAYO!$D$6:$D$36</c:f>
              <c:numCache>
                <c:formatCode>_-* #,##0_-;\-* #,##0_-;_-* "-"??_-;_-@_-</c:formatCode>
                <c:ptCount val="31"/>
                <c:pt idx="0">
                  <c:v>4.6005859375</c:v>
                </c:pt>
                <c:pt idx="1">
                  <c:v>1.6826171875</c:v>
                </c:pt>
                <c:pt idx="2">
                  <c:v>0.3984375</c:v>
                </c:pt>
                <c:pt idx="3">
                  <c:v>2.033203125</c:v>
                </c:pt>
                <c:pt idx="4">
                  <c:v>0.5791015625</c:v>
                </c:pt>
                <c:pt idx="5">
                  <c:v>3.29296875</c:v>
                </c:pt>
                <c:pt idx="6">
                  <c:v>6.7705078125</c:v>
                </c:pt>
                <c:pt idx="7">
                  <c:v>12.7802734375</c:v>
                </c:pt>
                <c:pt idx="8">
                  <c:v>8.787109375</c:v>
                </c:pt>
                <c:pt idx="9">
                  <c:v>1.076171875</c:v>
                </c:pt>
                <c:pt idx="10">
                  <c:v>2.24609375E-2</c:v>
                </c:pt>
                <c:pt idx="11">
                  <c:v>1.2177734375</c:v>
                </c:pt>
                <c:pt idx="12">
                  <c:v>9.6513671875</c:v>
                </c:pt>
                <c:pt idx="13">
                  <c:v>1.185546875</c:v>
                </c:pt>
                <c:pt idx="14">
                  <c:v>12.4140625</c:v>
                </c:pt>
                <c:pt idx="15">
                  <c:v>8.7265625</c:v>
                </c:pt>
                <c:pt idx="16">
                  <c:v>5.04296875</c:v>
                </c:pt>
                <c:pt idx="17">
                  <c:v>2.375</c:v>
                </c:pt>
                <c:pt idx="18">
                  <c:v>17.7314453125</c:v>
                </c:pt>
                <c:pt idx="19">
                  <c:v>9.349609375</c:v>
                </c:pt>
                <c:pt idx="20">
                  <c:v>11.0771484375</c:v>
                </c:pt>
                <c:pt idx="21">
                  <c:v>5.896484375</c:v>
                </c:pt>
                <c:pt idx="22">
                  <c:v>11.412109375</c:v>
                </c:pt>
                <c:pt idx="23">
                  <c:v>3.2470703125</c:v>
                </c:pt>
                <c:pt idx="24">
                  <c:v>2.271484375</c:v>
                </c:pt>
                <c:pt idx="25">
                  <c:v>6.58203125</c:v>
                </c:pt>
                <c:pt idx="26">
                  <c:v>12.1484375</c:v>
                </c:pt>
                <c:pt idx="27">
                  <c:v>6.7744140625</c:v>
                </c:pt>
                <c:pt idx="28">
                  <c:v>1.9248046875</c:v>
                </c:pt>
                <c:pt idx="29">
                  <c:v>3.6201171875</c:v>
                </c:pt>
                <c:pt idx="30">
                  <c:v>4.22265625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096640"/>
        <c:axId val="386383872"/>
      </c:lineChart>
      <c:lineChart>
        <c:grouping val="standard"/>
        <c:varyColors val="0"/>
        <c:ser>
          <c:idx val="0"/>
          <c:order val="0"/>
          <c:tx>
            <c:strRef>
              <c:f>REP_MMS_MAYO!$C$4:$C$5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REP_MMS_MAYO!$A$6:$A$36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REP_MMS_MAYO!$C$6:$C$36</c:f>
              <c:numCache>
                <c:formatCode>_-* #,##0_-;\-* #,##0_-;_-* "-"??_-;_-@_-</c:formatCode>
                <c:ptCount val="31"/>
                <c:pt idx="0">
                  <c:v>19</c:v>
                </c:pt>
                <c:pt idx="1">
                  <c:v>29</c:v>
                </c:pt>
                <c:pt idx="2">
                  <c:v>3</c:v>
                </c:pt>
                <c:pt idx="3">
                  <c:v>20</c:v>
                </c:pt>
                <c:pt idx="4">
                  <c:v>20</c:v>
                </c:pt>
                <c:pt idx="5">
                  <c:v>35</c:v>
                </c:pt>
                <c:pt idx="6">
                  <c:v>17</c:v>
                </c:pt>
                <c:pt idx="7">
                  <c:v>42</c:v>
                </c:pt>
                <c:pt idx="8">
                  <c:v>49</c:v>
                </c:pt>
                <c:pt idx="9">
                  <c:v>22</c:v>
                </c:pt>
                <c:pt idx="10">
                  <c:v>9</c:v>
                </c:pt>
                <c:pt idx="11">
                  <c:v>21</c:v>
                </c:pt>
                <c:pt idx="12">
                  <c:v>32</c:v>
                </c:pt>
                <c:pt idx="13">
                  <c:v>23</c:v>
                </c:pt>
                <c:pt idx="14">
                  <c:v>57</c:v>
                </c:pt>
                <c:pt idx="15">
                  <c:v>45</c:v>
                </c:pt>
                <c:pt idx="16">
                  <c:v>22</c:v>
                </c:pt>
                <c:pt idx="17">
                  <c:v>29</c:v>
                </c:pt>
                <c:pt idx="18">
                  <c:v>30</c:v>
                </c:pt>
                <c:pt idx="19">
                  <c:v>27</c:v>
                </c:pt>
                <c:pt idx="20">
                  <c:v>24</c:v>
                </c:pt>
                <c:pt idx="21">
                  <c:v>28</c:v>
                </c:pt>
                <c:pt idx="22">
                  <c:v>47</c:v>
                </c:pt>
                <c:pt idx="23">
                  <c:v>44</c:v>
                </c:pt>
                <c:pt idx="24">
                  <c:v>21</c:v>
                </c:pt>
                <c:pt idx="25">
                  <c:v>10</c:v>
                </c:pt>
                <c:pt idx="26">
                  <c:v>21</c:v>
                </c:pt>
                <c:pt idx="27">
                  <c:v>29</c:v>
                </c:pt>
                <c:pt idx="28">
                  <c:v>27</c:v>
                </c:pt>
                <c:pt idx="29">
                  <c:v>17</c:v>
                </c:pt>
                <c:pt idx="30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175488"/>
        <c:axId val="386384448"/>
      </c:lineChart>
      <c:dateAx>
        <c:axId val="38609664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6383872"/>
        <c:crosses val="autoZero"/>
        <c:auto val="1"/>
        <c:lblOffset val="100"/>
        <c:baseTimeUnit val="days"/>
      </c:dateAx>
      <c:valAx>
        <c:axId val="3863838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6096640"/>
        <c:crosses val="autoZero"/>
        <c:crossBetween val="between"/>
      </c:valAx>
      <c:valAx>
        <c:axId val="38638444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6175488"/>
        <c:crosses val="max"/>
        <c:crossBetween val="between"/>
      </c:valAx>
      <c:dateAx>
        <c:axId val="38617548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638444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REP_MMS_MAYO!$M$4:$M$5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REP_MMS_MAYO!$A$6:$A$36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REP_MMS_MAYO!$M$6:$M$36</c:f>
              <c:numCache>
                <c:formatCode>_-* #,##0_-;\-* #,##0_-;_-* "-"??_-;_-@_-</c:formatCode>
                <c:ptCount val="31"/>
                <c:pt idx="0">
                  <c:v>356.96875</c:v>
                </c:pt>
                <c:pt idx="1">
                  <c:v>566.208984375</c:v>
                </c:pt>
                <c:pt idx="2">
                  <c:v>149.9365234375</c:v>
                </c:pt>
                <c:pt idx="3">
                  <c:v>128.419921875</c:v>
                </c:pt>
                <c:pt idx="4">
                  <c:v>322.5087890625</c:v>
                </c:pt>
                <c:pt idx="5">
                  <c:v>474.494140625</c:v>
                </c:pt>
                <c:pt idx="6">
                  <c:v>637.029296875</c:v>
                </c:pt>
                <c:pt idx="7">
                  <c:v>551.6259765625</c:v>
                </c:pt>
                <c:pt idx="8">
                  <c:v>466.6962890625</c:v>
                </c:pt>
                <c:pt idx="9">
                  <c:v>203.6044921875</c:v>
                </c:pt>
                <c:pt idx="10">
                  <c:v>129.3193359375</c:v>
                </c:pt>
                <c:pt idx="11">
                  <c:v>463.205078125</c:v>
                </c:pt>
                <c:pt idx="12">
                  <c:v>451.59765625</c:v>
                </c:pt>
                <c:pt idx="13">
                  <c:v>568.220703125</c:v>
                </c:pt>
                <c:pt idx="14">
                  <c:v>471.015625</c:v>
                </c:pt>
                <c:pt idx="15">
                  <c:v>511.77734375</c:v>
                </c:pt>
                <c:pt idx="16">
                  <c:v>184.7841796875</c:v>
                </c:pt>
                <c:pt idx="17">
                  <c:v>124.826171875</c:v>
                </c:pt>
                <c:pt idx="18">
                  <c:v>516.3837890625</c:v>
                </c:pt>
                <c:pt idx="19">
                  <c:v>508.30859375</c:v>
                </c:pt>
                <c:pt idx="20">
                  <c:v>596.2275390625</c:v>
                </c:pt>
                <c:pt idx="21">
                  <c:v>553.2998046875</c:v>
                </c:pt>
                <c:pt idx="22">
                  <c:v>512.0546875</c:v>
                </c:pt>
                <c:pt idx="23">
                  <c:v>169.68359375</c:v>
                </c:pt>
                <c:pt idx="24">
                  <c:v>128.19921875</c:v>
                </c:pt>
                <c:pt idx="25">
                  <c:v>271.0087890625</c:v>
                </c:pt>
                <c:pt idx="26">
                  <c:v>527.9521484375</c:v>
                </c:pt>
                <c:pt idx="27">
                  <c:v>583.8251953125</c:v>
                </c:pt>
                <c:pt idx="28">
                  <c:v>600.4931640625</c:v>
                </c:pt>
                <c:pt idx="29">
                  <c:v>495.83984375</c:v>
                </c:pt>
                <c:pt idx="30">
                  <c:v>240.169921875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176000"/>
        <c:axId val="386386752"/>
      </c:lineChart>
      <c:lineChart>
        <c:grouping val="standard"/>
        <c:varyColors val="0"/>
        <c:ser>
          <c:idx val="0"/>
          <c:order val="0"/>
          <c:tx>
            <c:strRef>
              <c:f>REP_MMS_MAYO!$L$4:$L$5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REP_MMS_MAYO!$A$6:$A$36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REP_MMS_MAYO!$L$6:$L$36</c:f>
              <c:numCache>
                <c:formatCode>_-* #,##0_-;\-* #,##0_-;_-* "-"??_-;_-@_-</c:formatCode>
                <c:ptCount val="31"/>
                <c:pt idx="0">
                  <c:v>1372</c:v>
                </c:pt>
                <c:pt idx="1">
                  <c:v>1584</c:v>
                </c:pt>
                <c:pt idx="2">
                  <c:v>548</c:v>
                </c:pt>
                <c:pt idx="3">
                  <c:v>418</c:v>
                </c:pt>
                <c:pt idx="4">
                  <c:v>983</c:v>
                </c:pt>
                <c:pt idx="5">
                  <c:v>1438</c:v>
                </c:pt>
                <c:pt idx="6">
                  <c:v>1495</c:v>
                </c:pt>
                <c:pt idx="7">
                  <c:v>1425</c:v>
                </c:pt>
                <c:pt idx="8">
                  <c:v>1552</c:v>
                </c:pt>
                <c:pt idx="9">
                  <c:v>695</c:v>
                </c:pt>
                <c:pt idx="10">
                  <c:v>577</c:v>
                </c:pt>
                <c:pt idx="11">
                  <c:v>1339</c:v>
                </c:pt>
                <c:pt idx="12">
                  <c:v>1606</c:v>
                </c:pt>
                <c:pt idx="13">
                  <c:v>1287</c:v>
                </c:pt>
                <c:pt idx="14">
                  <c:v>1326</c:v>
                </c:pt>
                <c:pt idx="15">
                  <c:v>1457</c:v>
                </c:pt>
                <c:pt idx="16">
                  <c:v>618</c:v>
                </c:pt>
                <c:pt idx="17">
                  <c:v>293</c:v>
                </c:pt>
                <c:pt idx="18">
                  <c:v>1440</c:v>
                </c:pt>
                <c:pt idx="19">
                  <c:v>1333</c:v>
                </c:pt>
                <c:pt idx="20">
                  <c:v>1513</c:v>
                </c:pt>
                <c:pt idx="21">
                  <c:v>1468</c:v>
                </c:pt>
                <c:pt idx="22">
                  <c:v>1278</c:v>
                </c:pt>
                <c:pt idx="23">
                  <c:v>564</c:v>
                </c:pt>
                <c:pt idx="24">
                  <c:v>450</c:v>
                </c:pt>
                <c:pt idx="25">
                  <c:v>750</c:v>
                </c:pt>
                <c:pt idx="26">
                  <c:v>1547</c:v>
                </c:pt>
                <c:pt idx="27">
                  <c:v>1667</c:v>
                </c:pt>
                <c:pt idx="28">
                  <c:v>1642</c:v>
                </c:pt>
                <c:pt idx="29">
                  <c:v>1456</c:v>
                </c:pt>
                <c:pt idx="30">
                  <c:v>627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176512"/>
        <c:axId val="386387328"/>
      </c:lineChart>
      <c:dateAx>
        <c:axId val="3861760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6386752"/>
        <c:crosses val="autoZero"/>
        <c:auto val="1"/>
        <c:lblOffset val="100"/>
        <c:baseTimeUnit val="days"/>
      </c:dateAx>
      <c:valAx>
        <c:axId val="38638675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6176000"/>
        <c:crosses val="autoZero"/>
        <c:crossBetween val="between"/>
      </c:valAx>
      <c:valAx>
        <c:axId val="38638732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6176512"/>
        <c:crosses val="max"/>
        <c:crossBetween val="between"/>
      </c:valAx>
      <c:dateAx>
        <c:axId val="38617651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638732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REP_MMS_MAYO!$K$4:$K$5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REP_MMS_MAYO!$A$6:$A$36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REP_MMS_MAYO!$K$6:$K$36</c:f>
              <c:numCache>
                <c:formatCode>_-* #,##0_-;\-* #,##0_-;_-* "-"??_-;_-@_-</c:formatCode>
                <c:ptCount val="31"/>
                <c:pt idx="0">
                  <c:v>194</c:v>
                </c:pt>
                <c:pt idx="1">
                  <c:v>253</c:v>
                </c:pt>
                <c:pt idx="2">
                  <c:v>126</c:v>
                </c:pt>
                <c:pt idx="3">
                  <c:v>98</c:v>
                </c:pt>
                <c:pt idx="4">
                  <c:v>161</c:v>
                </c:pt>
                <c:pt idx="5">
                  <c:v>230</c:v>
                </c:pt>
                <c:pt idx="6">
                  <c:v>252</c:v>
                </c:pt>
                <c:pt idx="7">
                  <c:v>261</c:v>
                </c:pt>
                <c:pt idx="8">
                  <c:v>258</c:v>
                </c:pt>
                <c:pt idx="9">
                  <c:v>143</c:v>
                </c:pt>
                <c:pt idx="10">
                  <c:v>90</c:v>
                </c:pt>
                <c:pt idx="11">
                  <c:v>238</c:v>
                </c:pt>
                <c:pt idx="12">
                  <c:v>231</c:v>
                </c:pt>
                <c:pt idx="13">
                  <c:v>245</c:v>
                </c:pt>
                <c:pt idx="14">
                  <c:v>248</c:v>
                </c:pt>
                <c:pt idx="15">
                  <c:v>261</c:v>
                </c:pt>
                <c:pt idx="16">
                  <c:v>152</c:v>
                </c:pt>
                <c:pt idx="17">
                  <c:v>90</c:v>
                </c:pt>
                <c:pt idx="18">
                  <c:v>258</c:v>
                </c:pt>
                <c:pt idx="19">
                  <c:v>252</c:v>
                </c:pt>
                <c:pt idx="20">
                  <c:v>267</c:v>
                </c:pt>
                <c:pt idx="21">
                  <c:v>266</c:v>
                </c:pt>
                <c:pt idx="22">
                  <c:v>242</c:v>
                </c:pt>
                <c:pt idx="23">
                  <c:v>147</c:v>
                </c:pt>
                <c:pt idx="24">
                  <c:v>83</c:v>
                </c:pt>
                <c:pt idx="25">
                  <c:v>172</c:v>
                </c:pt>
                <c:pt idx="26">
                  <c:v>266</c:v>
                </c:pt>
                <c:pt idx="27">
                  <c:v>271</c:v>
                </c:pt>
                <c:pt idx="28">
                  <c:v>246</c:v>
                </c:pt>
                <c:pt idx="29">
                  <c:v>255</c:v>
                </c:pt>
                <c:pt idx="30">
                  <c:v>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177024"/>
        <c:axId val="386389632"/>
      </c:lineChart>
      <c:lineChart>
        <c:grouping val="standard"/>
        <c:varyColors val="0"/>
        <c:ser>
          <c:idx val="0"/>
          <c:order val="0"/>
          <c:tx>
            <c:strRef>
              <c:f>REP_MMS_MAYO!$B$4:$B$5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REP_MMS_MAYO!$A$6:$A$36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REP_MMS_MAYO!$B$6:$B$36</c:f>
              <c:numCache>
                <c:formatCode>_-* #,##0_-;\-* #,##0_-;_-* "-"??_-;_-@_-</c:formatCode>
                <c:ptCount val="31"/>
                <c:pt idx="0">
                  <c:v>11</c:v>
                </c:pt>
                <c:pt idx="1">
                  <c:v>8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  <c:pt idx="6">
                  <c:v>8</c:v>
                </c:pt>
                <c:pt idx="7">
                  <c:v>12</c:v>
                </c:pt>
                <c:pt idx="8">
                  <c:v>17</c:v>
                </c:pt>
                <c:pt idx="9">
                  <c:v>10</c:v>
                </c:pt>
                <c:pt idx="10">
                  <c:v>2</c:v>
                </c:pt>
                <c:pt idx="11">
                  <c:v>9</c:v>
                </c:pt>
                <c:pt idx="12">
                  <c:v>11</c:v>
                </c:pt>
                <c:pt idx="13">
                  <c:v>12</c:v>
                </c:pt>
                <c:pt idx="14">
                  <c:v>14</c:v>
                </c:pt>
                <c:pt idx="15">
                  <c:v>15</c:v>
                </c:pt>
                <c:pt idx="16">
                  <c:v>10</c:v>
                </c:pt>
                <c:pt idx="17">
                  <c:v>6</c:v>
                </c:pt>
                <c:pt idx="18">
                  <c:v>7</c:v>
                </c:pt>
                <c:pt idx="19">
                  <c:v>6</c:v>
                </c:pt>
                <c:pt idx="20">
                  <c:v>10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7</c:v>
                </c:pt>
                <c:pt idx="25">
                  <c:v>4</c:v>
                </c:pt>
                <c:pt idx="26">
                  <c:v>6</c:v>
                </c:pt>
                <c:pt idx="27">
                  <c:v>10</c:v>
                </c:pt>
                <c:pt idx="28">
                  <c:v>11</c:v>
                </c:pt>
                <c:pt idx="29">
                  <c:v>8</c:v>
                </c:pt>
                <c:pt idx="30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178048"/>
        <c:axId val="386390208"/>
      </c:lineChart>
      <c:dateAx>
        <c:axId val="38617702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6389632"/>
        <c:crosses val="autoZero"/>
        <c:auto val="1"/>
        <c:lblOffset val="100"/>
        <c:baseTimeUnit val="days"/>
      </c:dateAx>
      <c:valAx>
        <c:axId val="38638963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6177024"/>
        <c:crosses val="autoZero"/>
        <c:crossBetween val="between"/>
      </c:valAx>
      <c:valAx>
        <c:axId val="38639020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6178048"/>
        <c:crosses val="max"/>
        <c:crossBetween val="between"/>
      </c:valAx>
      <c:dateAx>
        <c:axId val="38617804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639020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MINUTOS</c:v>
          </c:tx>
          <c:cat>
            <c:numRef>
              <c:f>REP_TELEFONIA_FEBRERO!$A$6:$A$33</c:f>
              <c:numCache>
                <c:formatCode>[$-F800]dddd\,\ mmmm\ dd\,\ yyyy</c:formatCode>
                <c:ptCount val="28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</c:numCache>
            </c:numRef>
          </c:cat>
          <c:val>
            <c:numRef>
              <c:f>REP_TELEFONIA_FEBRERO!$AI$6:$AI$33</c:f>
              <c:numCache>
                <c:formatCode>_-* #,##0_-;\-* #,##0_-;_-* "-"??_-;_-@_-</c:formatCode>
                <c:ptCount val="28"/>
                <c:pt idx="0">
                  <c:v>19833</c:v>
                </c:pt>
                <c:pt idx="1">
                  <c:v>13887</c:v>
                </c:pt>
                <c:pt idx="2">
                  <c:v>20362</c:v>
                </c:pt>
                <c:pt idx="3">
                  <c:v>19457</c:v>
                </c:pt>
                <c:pt idx="4">
                  <c:v>22989</c:v>
                </c:pt>
                <c:pt idx="5">
                  <c:v>20893</c:v>
                </c:pt>
                <c:pt idx="6">
                  <c:v>22157</c:v>
                </c:pt>
                <c:pt idx="7">
                  <c:v>16492</c:v>
                </c:pt>
                <c:pt idx="8">
                  <c:v>11521</c:v>
                </c:pt>
                <c:pt idx="9">
                  <c:v>20879</c:v>
                </c:pt>
                <c:pt idx="10">
                  <c:v>21579</c:v>
                </c:pt>
                <c:pt idx="11">
                  <c:v>22510</c:v>
                </c:pt>
                <c:pt idx="12">
                  <c:v>25498</c:v>
                </c:pt>
                <c:pt idx="13">
                  <c:v>25331</c:v>
                </c:pt>
                <c:pt idx="14">
                  <c:v>16923</c:v>
                </c:pt>
                <c:pt idx="15">
                  <c:v>12208</c:v>
                </c:pt>
                <c:pt idx="16">
                  <c:v>19502</c:v>
                </c:pt>
                <c:pt idx="17">
                  <c:v>22210</c:v>
                </c:pt>
                <c:pt idx="18">
                  <c:v>22807</c:v>
                </c:pt>
                <c:pt idx="19">
                  <c:v>23564</c:v>
                </c:pt>
                <c:pt idx="20">
                  <c:v>24147</c:v>
                </c:pt>
                <c:pt idx="21">
                  <c:v>16069</c:v>
                </c:pt>
                <c:pt idx="22">
                  <c:v>11137</c:v>
                </c:pt>
                <c:pt idx="23">
                  <c:v>19898</c:v>
                </c:pt>
                <c:pt idx="24">
                  <c:v>20553</c:v>
                </c:pt>
                <c:pt idx="25">
                  <c:v>20139</c:v>
                </c:pt>
                <c:pt idx="26">
                  <c:v>21804</c:v>
                </c:pt>
                <c:pt idx="27">
                  <c:v>27859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990592"/>
        <c:axId val="343897728"/>
      </c:lineChart>
      <c:lineChart>
        <c:grouping val="stacked"/>
        <c:varyColors val="0"/>
        <c:ser>
          <c:idx val="0"/>
          <c:order val="0"/>
          <c:tx>
            <c:v>TOTAL LLAMADAS</c:v>
          </c:tx>
          <c:cat>
            <c:numRef>
              <c:f>REP_TELEFONIA_FEBRERO!$A$6:$A$33</c:f>
              <c:numCache>
                <c:formatCode>[$-F800]dddd\,\ mmmm\ dd\,\ yyyy</c:formatCode>
                <c:ptCount val="28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</c:numCache>
            </c:numRef>
          </c:cat>
          <c:val>
            <c:numRef>
              <c:f>REP_TELEFONIA_FEBRERO!$AH$6:$AH$33</c:f>
              <c:numCache>
                <c:formatCode>_-* #,##0_-;\-* #,##0_-;_-* "-"??_-;_-@_-</c:formatCode>
                <c:ptCount val="28"/>
                <c:pt idx="0">
                  <c:v>9552</c:v>
                </c:pt>
                <c:pt idx="1">
                  <c:v>6643</c:v>
                </c:pt>
                <c:pt idx="2">
                  <c:v>9939</c:v>
                </c:pt>
                <c:pt idx="3">
                  <c:v>8911</c:v>
                </c:pt>
                <c:pt idx="4">
                  <c:v>9965</c:v>
                </c:pt>
                <c:pt idx="5">
                  <c:v>9430</c:v>
                </c:pt>
                <c:pt idx="6">
                  <c:v>10219</c:v>
                </c:pt>
                <c:pt idx="7">
                  <c:v>7987</c:v>
                </c:pt>
                <c:pt idx="8">
                  <c:v>5362</c:v>
                </c:pt>
                <c:pt idx="9">
                  <c:v>9509</c:v>
                </c:pt>
                <c:pt idx="10">
                  <c:v>9712</c:v>
                </c:pt>
                <c:pt idx="11">
                  <c:v>10179</c:v>
                </c:pt>
                <c:pt idx="12">
                  <c:v>11575</c:v>
                </c:pt>
                <c:pt idx="13">
                  <c:v>12310</c:v>
                </c:pt>
                <c:pt idx="14">
                  <c:v>8603</c:v>
                </c:pt>
                <c:pt idx="15">
                  <c:v>5870</c:v>
                </c:pt>
                <c:pt idx="16">
                  <c:v>8866</c:v>
                </c:pt>
                <c:pt idx="17">
                  <c:v>10091</c:v>
                </c:pt>
                <c:pt idx="18">
                  <c:v>10262</c:v>
                </c:pt>
                <c:pt idx="19">
                  <c:v>10510</c:v>
                </c:pt>
                <c:pt idx="20">
                  <c:v>11178</c:v>
                </c:pt>
                <c:pt idx="21">
                  <c:v>8118</c:v>
                </c:pt>
                <c:pt idx="22">
                  <c:v>5325</c:v>
                </c:pt>
                <c:pt idx="23">
                  <c:v>9001</c:v>
                </c:pt>
                <c:pt idx="24">
                  <c:v>9400</c:v>
                </c:pt>
                <c:pt idx="25">
                  <c:v>9156</c:v>
                </c:pt>
                <c:pt idx="26">
                  <c:v>9643</c:v>
                </c:pt>
                <c:pt idx="27">
                  <c:v>12831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377600"/>
        <c:axId val="343898304"/>
      </c:lineChart>
      <c:dateAx>
        <c:axId val="26699059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3897728"/>
        <c:crosses val="autoZero"/>
        <c:auto val="1"/>
        <c:lblOffset val="100"/>
        <c:baseTimeUnit val="days"/>
      </c:dateAx>
      <c:valAx>
        <c:axId val="3438977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66990592"/>
        <c:crosses val="autoZero"/>
        <c:crossBetween val="between"/>
      </c:valAx>
      <c:valAx>
        <c:axId val="34389830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268377600"/>
        <c:crosses val="max"/>
        <c:crossBetween val="between"/>
      </c:valAx>
      <c:dateAx>
        <c:axId val="26837760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389830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REP_MMS_MAYO!$A$6:$A$36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REP_MMS_MAYO!$AH$6:$AH$36</c:f>
              <c:numCache>
                <c:formatCode>_-* #,##0_-;\-* #,##0_-;_-* "-"??_-;_-@_-</c:formatCode>
                <c:ptCount val="31"/>
                <c:pt idx="0">
                  <c:v>1391</c:v>
                </c:pt>
                <c:pt idx="1">
                  <c:v>1613</c:v>
                </c:pt>
                <c:pt idx="2">
                  <c:v>551</c:v>
                </c:pt>
                <c:pt idx="3">
                  <c:v>438</c:v>
                </c:pt>
                <c:pt idx="4">
                  <c:v>1003</c:v>
                </c:pt>
                <c:pt idx="5">
                  <c:v>1473</c:v>
                </c:pt>
                <c:pt idx="6">
                  <c:v>1512</c:v>
                </c:pt>
                <c:pt idx="7">
                  <c:v>1467</c:v>
                </c:pt>
                <c:pt idx="8">
                  <c:v>1601</c:v>
                </c:pt>
                <c:pt idx="9">
                  <c:v>717</c:v>
                </c:pt>
                <c:pt idx="10">
                  <c:v>586</c:v>
                </c:pt>
                <c:pt idx="11">
                  <c:v>1360</c:v>
                </c:pt>
                <c:pt idx="12">
                  <c:v>1638</c:v>
                </c:pt>
                <c:pt idx="13">
                  <c:v>1310</c:v>
                </c:pt>
                <c:pt idx="14">
                  <c:v>1383</c:v>
                </c:pt>
                <c:pt idx="15">
                  <c:v>1502</c:v>
                </c:pt>
                <c:pt idx="16">
                  <c:v>640</c:v>
                </c:pt>
                <c:pt idx="17">
                  <c:v>322</c:v>
                </c:pt>
                <c:pt idx="18">
                  <c:v>1470</c:v>
                </c:pt>
                <c:pt idx="19">
                  <c:v>1360</c:v>
                </c:pt>
                <c:pt idx="20">
                  <c:v>1537</c:v>
                </c:pt>
                <c:pt idx="21">
                  <c:v>1496</c:v>
                </c:pt>
                <c:pt idx="22">
                  <c:v>1325</c:v>
                </c:pt>
                <c:pt idx="23">
                  <c:v>608</c:v>
                </c:pt>
                <c:pt idx="24">
                  <c:v>471</c:v>
                </c:pt>
                <c:pt idx="25">
                  <c:v>760</c:v>
                </c:pt>
                <c:pt idx="26">
                  <c:v>1568</c:v>
                </c:pt>
                <c:pt idx="27">
                  <c:v>1696</c:v>
                </c:pt>
                <c:pt idx="28">
                  <c:v>1669</c:v>
                </c:pt>
                <c:pt idx="29">
                  <c:v>1473</c:v>
                </c:pt>
                <c:pt idx="30">
                  <c:v>635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178560"/>
        <c:axId val="386261568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REP_MMS_MAYO!$A$6:$A$36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REP_MMS_MAYO!$AI$6:$AI$36</c:f>
              <c:numCache>
                <c:formatCode>_-* #,##0_-;\-* #,##0_-;_-* "-"??_-;_-@_-</c:formatCode>
                <c:ptCount val="31"/>
                <c:pt idx="0">
                  <c:v>361.5693359375</c:v>
                </c:pt>
                <c:pt idx="1">
                  <c:v>567.8916015625</c:v>
                </c:pt>
                <c:pt idx="2">
                  <c:v>150.3349609375</c:v>
                </c:pt>
                <c:pt idx="3">
                  <c:v>130.453125</c:v>
                </c:pt>
                <c:pt idx="4">
                  <c:v>323.087890625</c:v>
                </c:pt>
                <c:pt idx="5">
                  <c:v>477.787109375</c:v>
                </c:pt>
                <c:pt idx="6">
                  <c:v>643.7998046875</c:v>
                </c:pt>
                <c:pt idx="7">
                  <c:v>564.40625</c:v>
                </c:pt>
                <c:pt idx="8">
                  <c:v>475.4833984375</c:v>
                </c:pt>
                <c:pt idx="9">
                  <c:v>204.6806640625</c:v>
                </c:pt>
                <c:pt idx="10">
                  <c:v>129.341796875</c:v>
                </c:pt>
                <c:pt idx="11">
                  <c:v>464.4228515625</c:v>
                </c:pt>
                <c:pt idx="12">
                  <c:v>461.2490234375</c:v>
                </c:pt>
                <c:pt idx="13">
                  <c:v>569.40625</c:v>
                </c:pt>
                <c:pt idx="14">
                  <c:v>483.4296875</c:v>
                </c:pt>
                <c:pt idx="15">
                  <c:v>520.50390625</c:v>
                </c:pt>
                <c:pt idx="16">
                  <c:v>189.8271484375</c:v>
                </c:pt>
                <c:pt idx="17">
                  <c:v>127.201171875</c:v>
                </c:pt>
                <c:pt idx="18">
                  <c:v>534.115234375</c:v>
                </c:pt>
                <c:pt idx="19">
                  <c:v>517.658203125</c:v>
                </c:pt>
                <c:pt idx="20">
                  <c:v>607.3046875</c:v>
                </c:pt>
                <c:pt idx="21">
                  <c:v>559.1962890625</c:v>
                </c:pt>
                <c:pt idx="22">
                  <c:v>523.466796875</c:v>
                </c:pt>
                <c:pt idx="23">
                  <c:v>172.9306640625</c:v>
                </c:pt>
                <c:pt idx="24">
                  <c:v>130.470703125</c:v>
                </c:pt>
                <c:pt idx="25">
                  <c:v>277.5908203125</c:v>
                </c:pt>
                <c:pt idx="26">
                  <c:v>540.1005859375</c:v>
                </c:pt>
                <c:pt idx="27">
                  <c:v>590.599609375</c:v>
                </c:pt>
                <c:pt idx="28">
                  <c:v>602.41796875</c:v>
                </c:pt>
                <c:pt idx="29">
                  <c:v>499.4599609375</c:v>
                </c:pt>
                <c:pt idx="30">
                  <c:v>244.392578125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679296"/>
        <c:axId val="386262144"/>
      </c:lineChart>
      <c:dateAx>
        <c:axId val="38617856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6261568"/>
        <c:crosses val="autoZero"/>
        <c:auto val="1"/>
        <c:lblOffset val="100"/>
        <c:baseTimeUnit val="days"/>
      </c:dateAx>
      <c:valAx>
        <c:axId val="3862615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6178560"/>
        <c:crosses val="autoZero"/>
        <c:crossBetween val="between"/>
      </c:valAx>
      <c:valAx>
        <c:axId val="38626214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6679296"/>
        <c:crosses val="max"/>
        <c:crossBetween val="between"/>
      </c:valAx>
      <c:dateAx>
        <c:axId val="38667929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626214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REP_MMS_JUNIO!$D$4:$D$5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REP_MMS_JUNIO!$A$6:$A$36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REP_MMS_JUNIO!$D$6:$D$36</c:f>
              <c:numCache>
                <c:formatCode>_-* #,##0_-;\-* #,##0_-;_-* "-"??_-;_-@_-</c:formatCode>
                <c:ptCount val="31"/>
                <c:pt idx="0">
                  <c:v>21.0341796875</c:v>
                </c:pt>
                <c:pt idx="1">
                  <c:v>0.931640625</c:v>
                </c:pt>
                <c:pt idx="2">
                  <c:v>7.70703125</c:v>
                </c:pt>
                <c:pt idx="3">
                  <c:v>4.5869140625</c:v>
                </c:pt>
                <c:pt idx="4">
                  <c:v>10.392578125</c:v>
                </c:pt>
                <c:pt idx="5">
                  <c:v>26.9970703125</c:v>
                </c:pt>
                <c:pt idx="6">
                  <c:v>0.673828125</c:v>
                </c:pt>
                <c:pt idx="7">
                  <c:v>4.4609375</c:v>
                </c:pt>
                <c:pt idx="8">
                  <c:v>6.66796875</c:v>
                </c:pt>
                <c:pt idx="9">
                  <c:v>12.8388671875</c:v>
                </c:pt>
                <c:pt idx="10">
                  <c:v>14.37890625</c:v>
                </c:pt>
                <c:pt idx="11">
                  <c:v>5.814453125</c:v>
                </c:pt>
                <c:pt idx="12">
                  <c:v>17.8779296875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250880"/>
        <c:axId val="509930880"/>
      </c:lineChart>
      <c:lineChart>
        <c:grouping val="standard"/>
        <c:varyColors val="0"/>
        <c:ser>
          <c:idx val="0"/>
          <c:order val="0"/>
          <c:tx>
            <c:strRef>
              <c:f>REP_MMS_JUNIO!$C$4:$C$5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REP_MMS_JUNIO!$A$6:$A$36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REP_MMS_JUNIO!$C$6:$C$36</c:f>
              <c:numCache>
                <c:formatCode>_-* #,##0_-;\-* #,##0_-;_-* "-"??_-;_-@_-</c:formatCode>
                <c:ptCount val="31"/>
                <c:pt idx="0">
                  <c:v>27</c:v>
                </c:pt>
                <c:pt idx="1">
                  <c:v>11</c:v>
                </c:pt>
                <c:pt idx="2">
                  <c:v>36</c:v>
                </c:pt>
                <c:pt idx="3">
                  <c:v>27</c:v>
                </c:pt>
                <c:pt idx="4">
                  <c:v>43</c:v>
                </c:pt>
                <c:pt idx="5">
                  <c:v>46</c:v>
                </c:pt>
                <c:pt idx="6">
                  <c:v>19</c:v>
                </c:pt>
                <c:pt idx="7">
                  <c:v>16</c:v>
                </c:pt>
                <c:pt idx="8">
                  <c:v>22</c:v>
                </c:pt>
                <c:pt idx="9">
                  <c:v>37</c:v>
                </c:pt>
                <c:pt idx="10">
                  <c:v>64</c:v>
                </c:pt>
                <c:pt idx="11">
                  <c:v>51</c:v>
                </c:pt>
                <c:pt idx="12">
                  <c:v>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496064"/>
        <c:axId val="509931456"/>
      </c:lineChart>
      <c:dateAx>
        <c:axId val="52025088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509930880"/>
        <c:crosses val="autoZero"/>
        <c:auto val="1"/>
        <c:lblOffset val="100"/>
        <c:baseTimeUnit val="days"/>
      </c:dateAx>
      <c:valAx>
        <c:axId val="50993088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520250880"/>
        <c:crosses val="autoZero"/>
        <c:crossBetween val="between"/>
      </c:valAx>
      <c:valAx>
        <c:axId val="50993145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521496064"/>
        <c:crosses val="max"/>
        <c:crossBetween val="between"/>
      </c:valAx>
      <c:dateAx>
        <c:axId val="52149606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50993145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REP_MMS_JUNIO!$M$4:$M$5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REP_MMS_JUNIO!$A$6:$A$36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REP_MMS_JUNIO!$M$6:$M$36</c:f>
              <c:numCache>
                <c:formatCode>_-* #,##0_-;\-* #,##0_-;_-* "-"??_-;_-@_-</c:formatCode>
                <c:ptCount val="31"/>
                <c:pt idx="0">
                  <c:v>199.2861328125</c:v>
                </c:pt>
                <c:pt idx="1">
                  <c:v>546.1650390625</c:v>
                </c:pt>
                <c:pt idx="2">
                  <c:v>494.7138671875</c:v>
                </c:pt>
                <c:pt idx="3">
                  <c:v>552.916015625</c:v>
                </c:pt>
                <c:pt idx="4">
                  <c:v>545.5146484375</c:v>
                </c:pt>
                <c:pt idx="5">
                  <c:v>516.8662109375</c:v>
                </c:pt>
                <c:pt idx="6">
                  <c:v>179.8623046875</c:v>
                </c:pt>
                <c:pt idx="7">
                  <c:v>131.6484375</c:v>
                </c:pt>
                <c:pt idx="8">
                  <c:v>644.75</c:v>
                </c:pt>
                <c:pt idx="9">
                  <c:v>523.28515625</c:v>
                </c:pt>
                <c:pt idx="10">
                  <c:v>566.0751953125</c:v>
                </c:pt>
                <c:pt idx="11">
                  <c:v>441.2666015625</c:v>
                </c:pt>
                <c:pt idx="12">
                  <c:v>447.814453125</c:v>
                </c:pt>
                <c:pt idx="13">
                  <c:v>8.1904296875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496576"/>
        <c:axId val="509934336"/>
      </c:lineChart>
      <c:lineChart>
        <c:grouping val="standard"/>
        <c:varyColors val="0"/>
        <c:ser>
          <c:idx val="0"/>
          <c:order val="0"/>
          <c:tx>
            <c:strRef>
              <c:f>REP_MMS_JUNIO!$L$4:$L$5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REP_MMS_JUNIO!$A$6:$A$36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REP_MMS_JUNIO!$L$6:$L$36</c:f>
              <c:numCache>
                <c:formatCode>_-* #,##0_-;\-* #,##0_-;_-* "-"??_-;_-@_-</c:formatCode>
                <c:ptCount val="31"/>
                <c:pt idx="0">
                  <c:v>534</c:v>
                </c:pt>
                <c:pt idx="1">
                  <c:v>1371</c:v>
                </c:pt>
                <c:pt idx="2">
                  <c:v>1426</c:v>
                </c:pt>
                <c:pt idx="3">
                  <c:v>1534</c:v>
                </c:pt>
                <c:pt idx="4">
                  <c:v>1321</c:v>
                </c:pt>
                <c:pt idx="5">
                  <c:v>1384</c:v>
                </c:pt>
                <c:pt idx="6">
                  <c:v>614</c:v>
                </c:pt>
                <c:pt idx="7">
                  <c:v>461</c:v>
                </c:pt>
                <c:pt idx="8">
                  <c:v>1406</c:v>
                </c:pt>
                <c:pt idx="9">
                  <c:v>1516</c:v>
                </c:pt>
                <c:pt idx="10">
                  <c:v>1464</c:v>
                </c:pt>
                <c:pt idx="11">
                  <c:v>1564</c:v>
                </c:pt>
                <c:pt idx="12">
                  <c:v>1231</c:v>
                </c:pt>
                <c:pt idx="13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830912"/>
        <c:axId val="509934912"/>
      </c:lineChart>
      <c:dateAx>
        <c:axId val="52149657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509934336"/>
        <c:crosses val="autoZero"/>
        <c:auto val="1"/>
        <c:lblOffset val="100"/>
        <c:baseTimeUnit val="days"/>
      </c:dateAx>
      <c:valAx>
        <c:axId val="50993433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521496576"/>
        <c:crosses val="autoZero"/>
        <c:crossBetween val="between"/>
      </c:valAx>
      <c:valAx>
        <c:axId val="50993491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521830912"/>
        <c:crosses val="max"/>
        <c:crossBetween val="between"/>
      </c:valAx>
      <c:dateAx>
        <c:axId val="52183091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50993491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REP_MMS_JUNIO!$K$4:$K$5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REP_MMS_JUNIO!$A$6:$A$36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REP_MMS_JUNIO!$K$6:$K$36</c:f>
              <c:numCache>
                <c:formatCode>_-* #,##0_-;\-* #,##0_-;_-* "-"??_-;_-@_-</c:formatCode>
                <c:ptCount val="31"/>
                <c:pt idx="0">
                  <c:v>95</c:v>
                </c:pt>
                <c:pt idx="1">
                  <c:v>228</c:v>
                </c:pt>
                <c:pt idx="2">
                  <c:v>225</c:v>
                </c:pt>
                <c:pt idx="3">
                  <c:v>234</c:v>
                </c:pt>
                <c:pt idx="4">
                  <c:v>229</c:v>
                </c:pt>
                <c:pt idx="5">
                  <c:v>245</c:v>
                </c:pt>
                <c:pt idx="6">
                  <c:v>143</c:v>
                </c:pt>
                <c:pt idx="7">
                  <c:v>111</c:v>
                </c:pt>
                <c:pt idx="8">
                  <c:v>251</c:v>
                </c:pt>
                <c:pt idx="9">
                  <c:v>242</c:v>
                </c:pt>
                <c:pt idx="10">
                  <c:v>243</c:v>
                </c:pt>
                <c:pt idx="11">
                  <c:v>260</c:v>
                </c:pt>
                <c:pt idx="12">
                  <c:v>242</c:v>
                </c:pt>
                <c:pt idx="13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831424"/>
        <c:axId val="518007040"/>
      </c:lineChart>
      <c:lineChart>
        <c:grouping val="standard"/>
        <c:varyColors val="0"/>
        <c:ser>
          <c:idx val="0"/>
          <c:order val="0"/>
          <c:tx>
            <c:strRef>
              <c:f>REP_MMS_JUNIO!$B$4:$B$5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REP_MMS_JUNIO!$A$6:$A$36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REP_MMS_JUNIO!$B$6:$B$36</c:f>
              <c:numCache>
                <c:formatCode>_-* #,##0_-;\-* #,##0_-;_-* "-"??_-;_-@_-</c:formatCode>
                <c:ptCount val="31"/>
                <c:pt idx="0">
                  <c:v>6</c:v>
                </c:pt>
                <c:pt idx="1">
                  <c:v>5</c:v>
                </c:pt>
                <c:pt idx="2">
                  <c:v>8</c:v>
                </c:pt>
                <c:pt idx="3">
                  <c:v>8</c:v>
                </c:pt>
                <c:pt idx="4">
                  <c:v>13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12</c:v>
                </c:pt>
                <c:pt idx="10">
                  <c:v>9</c:v>
                </c:pt>
                <c:pt idx="11">
                  <c:v>13</c:v>
                </c:pt>
                <c:pt idx="12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833984"/>
        <c:axId val="518007616"/>
      </c:lineChart>
      <c:dateAx>
        <c:axId val="52183142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518007040"/>
        <c:crosses val="autoZero"/>
        <c:auto val="1"/>
        <c:lblOffset val="100"/>
        <c:baseTimeUnit val="days"/>
      </c:dateAx>
      <c:valAx>
        <c:axId val="5180070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521831424"/>
        <c:crosses val="autoZero"/>
        <c:crossBetween val="between"/>
      </c:valAx>
      <c:valAx>
        <c:axId val="51800761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521833984"/>
        <c:crosses val="max"/>
        <c:crossBetween val="between"/>
      </c:valAx>
      <c:dateAx>
        <c:axId val="52183398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51800761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REP_MMS_JUNIO!$A$6:$A$36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REP_MMS_JUNIO!$AH$6:$AH$36</c:f>
              <c:numCache>
                <c:formatCode>_-* #,##0_-;\-* #,##0_-;_-* "-"??_-;_-@_-</c:formatCode>
                <c:ptCount val="31"/>
                <c:pt idx="0">
                  <c:v>561</c:v>
                </c:pt>
                <c:pt idx="1">
                  <c:v>1382</c:v>
                </c:pt>
                <c:pt idx="2">
                  <c:v>1462</c:v>
                </c:pt>
                <c:pt idx="3">
                  <c:v>1561</c:v>
                </c:pt>
                <c:pt idx="4">
                  <c:v>1364</c:v>
                </c:pt>
                <c:pt idx="5">
                  <c:v>1430</c:v>
                </c:pt>
                <c:pt idx="6">
                  <c:v>633</c:v>
                </c:pt>
                <c:pt idx="7">
                  <c:v>477</c:v>
                </c:pt>
                <c:pt idx="8">
                  <c:v>1428</c:v>
                </c:pt>
                <c:pt idx="9">
                  <c:v>1553</c:v>
                </c:pt>
                <c:pt idx="10">
                  <c:v>1528</c:v>
                </c:pt>
                <c:pt idx="11">
                  <c:v>1615</c:v>
                </c:pt>
                <c:pt idx="12">
                  <c:v>1269</c:v>
                </c:pt>
                <c:pt idx="13">
                  <c:v>23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497088"/>
        <c:axId val="518010496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REP_MMS_JUNIO!$A$6:$A$36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REP_MMS_JUNIO!$AI$6:$AI$36</c:f>
              <c:numCache>
                <c:formatCode>_-* #,##0_-;\-* #,##0_-;_-* "-"??_-;_-@_-</c:formatCode>
                <c:ptCount val="31"/>
                <c:pt idx="0">
                  <c:v>220.3203125</c:v>
                </c:pt>
                <c:pt idx="1">
                  <c:v>547.0966796875</c:v>
                </c:pt>
                <c:pt idx="2">
                  <c:v>502.4208984375</c:v>
                </c:pt>
                <c:pt idx="3">
                  <c:v>557.5029296875</c:v>
                </c:pt>
                <c:pt idx="4">
                  <c:v>555.9072265625</c:v>
                </c:pt>
                <c:pt idx="5">
                  <c:v>543.86328125</c:v>
                </c:pt>
                <c:pt idx="6">
                  <c:v>180.5361328125</c:v>
                </c:pt>
                <c:pt idx="7">
                  <c:v>136.109375</c:v>
                </c:pt>
                <c:pt idx="8">
                  <c:v>651.41796875</c:v>
                </c:pt>
                <c:pt idx="9">
                  <c:v>536.1240234375</c:v>
                </c:pt>
                <c:pt idx="10">
                  <c:v>580.4541015625</c:v>
                </c:pt>
                <c:pt idx="11">
                  <c:v>447.0810546875</c:v>
                </c:pt>
                <c:pt idx="12">
                  <c:v>465.6923828125</c:v>
                </c:pt>
                <c:pt idx="13">
                  <c:v>8.1904296875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858560"/>
        <c:axId val="518011072"/>
      </c:lineChart>
      <c:dateAx>
        <c:axId val="52149708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518010496"/>
        <c:crosses val="autoZero"/>
        <c:auto val="1"/>
        <c:lblOffset val="100"/>
        <c:baseTimeUnit val="days"/>
      </c:dateAx>
      <c:valAx>
        <c:axId val="51801049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521497088"/>
        <c:crosses val="autoZero"/>
        <c:crossBetween val="between"/>
      </c:valAx>
      <c:valAx>
        <c:axId val="51801107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521858560"/>
        <c:crosses val="max"/>
        <c:crossBetween val="between"/>
      </c:valAx>
      <c:dateAx>
        <c:axId val="52185856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51801107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REP_MMS_JULIO!$D$4:$D$5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REP_MMS_JULIO!$A$6:$A$36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REP_MMS_JULIO!$D$6:$D$36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34784"/>
        <c:axId val="112316352"/>
      </c:lineChart>
      <c:lineChart>
        <c:grouping val="standard"/>
        <c:varyColors val="0"/>
        <c:ser>
          <c:idx val="0"/>
          <c:order val="0"/>
          <c:tx>
            <c:strRef>
              <c:f>REP_MMS_JULIO!$C$4:$C$5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REP_MMS_JULIO!$A$6:$A$36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REP_MMS_JULIO!$C$6:$C$36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61088"/>
        <c:axId val="112316928"/>
      </c:lineChart>
      <c:dateAx>
        <c:axId val="11813478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12316352"/>
        <c:crosses val="autoZero"/>
        <c:auto val="1"/>
        <c:lblOffset val="100"/>
        <c:baseTimeUnit val="days"/>
      </c:dateAx>
      <c:valAx>
        <c:axId val="11231635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18134784"/>
        <c:crosses val="autoZero"/>
        <c:crossBetween val="between"/>
      </c:valAx>
      <c:valAx>
        <c:axId val="11231692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37561088"/>
        <c:crosses val="max"/>
        <c:crossBetween val="between"/>
      </c:valAx>
      <c:dateAx>
        <c:axId val="13756108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1231692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REP_MMS_JULIO!$M$4:$M$5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REP_MMS_JULIO!$A$6:$A$36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REP_MMS_JULIO!$M$6:$M$36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35808"/>
        <c:axId val="115202240"/>
      </c:lineChart>
      <c:lineChart>
        <c:grouping val="standard"/>
        <c:varyColors val="0"/>
        <c:ser>
          <c:idx val="0"/>
          <c:order val="0"/>
          <c:tx>
            <c:strRef>
              <c:f>REP_MMS_JULIO!$L$4:$L$5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REP_MMS_JULIO!$A$6:$A$36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REP_MMS_JULIO!$L$6:$L$36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04032"/>
        <c:axId val="115202816"/>
      </c:lineChart>
      <c:dateAx>
        <c:axId val="11813580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15202240"/>
        <c:crosses val="autoZero"/>
        <c:auto val="1"/>
        <c:lblOffset val="100"/>
        <c:baseTimeUnit val="days"/>
      </c:dateAx>
      <c:valAx>
        <c:axId val="1152022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18135808"/>
        <c:crosses val="autoZero"/>
        <c:crossBetween val="between"/>
      </c:valAx>
      <c:valAx>
        <c:axId val="11520281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38604032"/>
        <c:crosses val="max"/>
        <c:crossBetween val="between"/>
      </c:valAx>
      <c:dateAx>
        <c:axId val="13860403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1520281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REP_MMS_JULIO!$K$4:$K$5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REP_MMS_JULIO!$A$6:$A$36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REP_MMS_JULIO!$K$6:$K$36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89120"/>
        <c:axId val="117418240"/>
      </c:lineChart>
      <c:lineChart>
        <c:grouping val="standard"/>
        <c:varyColors val="0"/>
        <c:ser>
          <c:idx val="0"/>
          <c:order val="0"/>
          <c:tx>
            <c:strRef>
              <c:f>REP_MMS_JULIO!$B$4:$B$5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REP_MMS_JULIO!$A$6:$A$36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REP_MMS_JULIO!$B$6:$B$36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91168"/>
        <c:axId val="117419392"/>
      </c:lineChart>
      <c:dateAx>
        <c:axId val="14118912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17418240"/>
        <c:crosses val="autoZero"/>
        <c:auto val="1"/>
        <c:lblOffset val="100"/>
        <c:baseTimeUnit val="days"/>
      </c:dateAx>
      <c:valAx>
        <c:axId val="1174182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1189120"/>
        <c:crosses val="autoZero"/>
        <c:crossBetween val="between"/>
      </c:valAx>
      <c:valAx>
        <c:axId val="11741939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1191168"/>
        <c:crosses val="max"/>
        <c:crossBetween val="between"/>
      </c:valAx>
      <c:dateAx>
        <c:axId val="14119116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1741939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REP_MMS_JULIO!$A$6:$A$36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REP_MMS_JULIO!$AH$6:$AH$36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02496"/>
        <c:axId val="117422272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REP_MMS_JULIO!$A$6:$A$36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REP_MMS_JULIO!$AI$6:$AI$36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10784"/>
        <c:axId val="117422848"/>
      </c:lineChart>
      <c:dateAx>
        <c:axId val="13860249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17422272"/>
        <c:crosses val="autoZero"/>
        <c:auto val="1"/>
        <c:lblOffset val="100"/>
        <c:baseTimeUnit val="days"/>
      </c:dateAx>
      <c:valAx>
        <c:axId val="1174222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8602496"/>
        <c:crosses val="autoZero"/>
        <c:crossBetween val="between"/>
      </c:valAx>
      <c:valAx>
        <c:axId val="11742284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49110784"/>
        <c:crosses val="max"/>
        <c:crossBetween val="between"/>
      </c:valAx>
      <c:dateAx>
        <c:axId val="14911078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1742284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REP_HPPTT_DICIEMBRE13!$D$4:$D$5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REP_HPPTT_DICIEMBRE13!$A$6:$A$36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REP_HPPTT_DICIEMBRE13!$D$6:$D$36</c:f>
              <c:numCache>
                <c:formatCode>_-* #,##0_-;\-* #,##0_-;_-* "-"??_-;_-@_-</c:formatCode>
                <c:ptCount val="31"/>
                <c:pt idx="0">
                  <c:v>2468.6904296875</c:v>
                </c:pt>
                <c:pt idx="1">
                  <c:v>7898.109375</c:v>
                </c:pt>
                <c:pt idx="2">
                  <c:v>7728.3623046875</c:v>
                </c:pt>
                <c:pt idx="3">
                  <c:v>7657.90234375</c:v>
                </c:pt>
                <c:pt idx="4">
                  <c:v>7670.60546875</c:v>
                </c:pt>
                <c:pt idx="5">
                  <c:v>7160.978515625</c:v>
                </c:pt>
                <c:pt idx="6">
                  <c:v>4136.119140625</c:v>
                </c:pt>
                <c:pt idx="7">
                  <c:v>3211.2529296875</c:v>
                </c:pt>
                <c:pt idx="8">
                  <c:v>6852.7724609375</c:v>
                </c:pt>
                <c:pt idx="9">
                  <c:v>7846.998046875</c:v>
                </c:pt>
                <c:pt idx="10">
                  <c:v>7226.517578125</c:v>
                </c:pt>
                <c:pt idx="11">
                  <c:v>7297.1669921875</c:v>
                </c:pt>
                <c:pt idx="12">
                  <c:v>7078.7333984375</c:v>
                </c:pt>
                <c:pt idx="13">
                  <c:v>4432.2490234375</c:v>
                </c:pt>
                <c:pt idx="14">
                  <c:v>3859.2080078125</c:v>
                </c:pt>
                <c:pt idx="15">
                  <c:v>7266.1611328125</c:v>
                </c:pt>
                <c:pt idx="16">
                  <c:v>7873.91796875</c:v>
                </c:pt>
                <c:pt idx="17">
                  <c:v>8028.931640625</c:v>
                </c:pt>
                <c:pt idx="18">
                  <c:v>8215.65234375</c:v>
                </c:pt>
                <c:pt idx="19">
                  <c:v>7922.154296875</c:v>
                </c:pt>
                <c:pt idx="20">
                  <c:v>4893.134765625</c:v>
                </c:pt>
                <c:pt idx="21">
                  <c:v>4067.5498046875</c:v>
                </c:pt>
                <c:pt idx="22">
                  <c:v>7288.9755859375</c:v>
                </c:pt>
                <c:pt idx="23">
                  <c:v>3981.9267578125</c:v>
                </c:pt>
                <c:pt idx="24">
                  <c:v>2277.802734375</c:v>
                </c:pt>
                <c:pt idx="25">
                  <c:v>5243.84375</c:v>
                </c:pt>
                <c:pt idx="26">
                  <c:v>5578.173828125</c:v>
                </c:pt>
                <c:pt idx="27">
                  <c:v>3744.373046875</c:v>
                </c:pt>
                <c:pt idx="28">
                  <c:v>3218.21875</c:v>
                </c:pt>
                <c:pt idx="29">
                  <c:v>5897.1953125</c:v>
                </c:pt>
                <c:pt idx="30">
                  <c:v>3910.1171875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543616"/>
        <c:axId val="386265024"/>
      </c:lineChart>
      <c:lineChart>
        <c:grouping val="standard"/>
        <c:varyColors val="0"/>
        <c:ser>
          <c:idx val="0"/>
          <c:order val="0"/>
          <c:tx>
            <c:strRef>
              <c:f>REP_HPPTT_DICIEMBRE13!$C$4:$C$5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REP_HPPTT_DICIEMBRE13!$A$6:$A$36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REP_HPPTT_DICIEMBRE13!$C$6:$C$36</c:f>
              <c:numCache>
                <c:formatCode>_-* #,##0_-;\-* #,##0_-;_-* "-"??_-;_-@_-</c:formatCode>
                <c:ptCount val="31"/>
                <c:pt idx="0">
                  <c:v>75883</c:v>
                </c:pt>
                <c:pt idx="1">
                  <c:v>107864</c:v>
                </c:pt>
                <c:pt idx="2">
                  <c:v>104856</c:v>
                </c:pt>
                <c:pt idx="3">
                  <c:v>105699</c:v>
                </c:pt>
                <c:pt idx="4">
                  <c:v>95515</c:v>
                </c:pt>
                <c:pt idx="5">
                  <c:v>125696</c:v>
                </c:pt>
                <c:pt idx="6">
                  <c:v>96255</c:v>
                </c:pt>
                <c:pt idx="7">
                  <c:v>74049</c:v>
                </c:pt>
                <c:pt idx="8">
                  <c:v>100929</c:v>
                </c:pt>
                <c:pt idx="9">
                  <c:v>69732</c:v>
                </c:pt>
                <c:pt idx="10">
                  <c:v>69602</c:v>
                </c:pt>
                <c:pt idx="11">
                  <c:v>98326</c:v>
                </c:pt>
                <c:pt idx="12">
                  <c:v>95617</c:v>
                </c:pt>
                <c:pt idx="13">
                  <c:v>91688</c:v>
                </c:pt>
                <c:pt idx="14">
                  <c:v>80872</c:v>
                </c:pt>
                <c:pt idx="15">
                  <c:v>99314</c:v>
                </c:pt>
                <c:pt idx="16">
                  <c:v>106432</c:v>
                </c:pt>
                <c:pt idx="17">
                  <c:v>95960</c:v>
                </c:pt>
                <c:pt idx="18">
                  <c:v>102468</c:v>
                </c:pt>
                <c:pt idx="19">
                  <c:v>101985</c:v>
                </c:pt>
                <c:pt idx="20">
                  <c:v>115373</c:v>
                </c:pt>
                <c:pt idx="21">
                  <c:v>118859</c:v>
                </c:pt>
                <c:pt idx="22">
                  <c:v>126948</c:v>
                </c:pt>
                <c:pt idx="23">
                  <c:v>103941</c:v>
                </c:pt>
                <c:pt idx="24">
                  <c:v>77365</c:v>
                </c:pt>
                <c:pt idx="25">
                  <c:v>123184</c:v>
                </c:pt>
                <c:pt idx="26">
                  <c:v>138203</c:v>
                </c:pt>
                <c:pt idx="27">
                  <c:v>129614</c:v>
                </c:pt>
                <c:pt idx="28">
                  <c:v>118343</c:v>
                </c:pt>
                <c:pt idx="29">
                  <c:v>134919</c:v>
                </c:pt>
                <c:pt idx="30">
                  <c:v>124993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544640"/>
        <c:axId val="386265600"/>
      </c:lineChart>
      <c:dateAx>
        <c:axId val="38654361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6265024"/>
        <c:crosses val="autoZero"/>
        <c:auto val="1"/>
        <c:lblOffset val="100"/>
        <c:baseTimeUnit val="days"/>
      </c:dateAx>
      <c:valAx>
        <c:axId val="38626502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6543616"/>
        <c:crosses val="autoZero"/>
        <c:crossBetween val="between"/>
      </c:valAx>
      <c:valAx>
        <c:axId val="38626560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6544640"/>
        <c:crosses val="max"/>
        <c:crossBetween val="between"/>
      </c:valAx>
      <c:dateAx>
        <c:axId val="38654464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626560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REP_TELEFONIA_MARZO!$D$4:$D$5</c:f>
              <c:strCache>
                <c:ptCount val="1"/>
                <c:pt idx="0">
                  <c:v>POSPAGO MINUTOS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REP_TELEFONIA_MARZO!$A$6:$A$36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REP_TELEFONIA_MARZO!$D$6:$D$36</c:f>
              <c:numCache>
                <c:formatCode>_-* #,##0_-;\-* #,##0_-;_-* "-"??_-;_-@_-</c:formatCode>
                <c:ptCount val="31"/>
                <c:pt idx="0">
                  <c:v>5380</c:v>
                </c:pt>
                <c:pt idx="1">
                  <c:v>2952</c:v>
                </c:pt>
                <c:pt idx="2">
                  <c:v>5462</c:v>
                </c:pt>
                <c:pt idx="3">
                  <c:v>5630</c:v>
                </c:pt>
                <c:pt idx="4">
                  <c:v>6257</c:v>
                </c:pt>
                <c:pt idx="5">
                  <c:v>5818</c:v>
                </c:pt>
                <c:pt idx="6">
                  <c:v>6386</c:v>
                </c:pt>
                <c:pt idx="7">
                  <c:v>4141</c:v>
                </c:pt>
                <c:pt idx="8">
                  <c:v>3214</c:v>
                </c:pt>
                <c:pt idx="9">
                  <c:v>5125</c:v>
                </c:pt>
                <c:pt idx="10">
                  <c:v>6549</c:v>
                </c:pt>
                <c:pt idx="11">
                  <c:v>5868</c:v>
                </c:pt>
                <c:pt idx="12">
                  <c:v>6227</c:v>
                </c:pt>
                <c:pt idx="13">
                  <c:v>6471</c:v>
                </c:pt>
                <c:pt idx="14">
                  <c:v>4042</c:v>
                </c:pt>
                <c:pt idx="15">
                  <c:v>3285</c:v>
                </c:pt>
                <c:pt idx="16">
                  <c:v>6062</c:v>
                </c:pt>
                <c:pt idx="17">
                  <c:v>6735</c:v>
                </c:pt>
                <c:pt idx="18">
                  <c:v>6356</c:v>
                </c:pt>
                <c:pt idx="19">
                  <c:v>6718</c:v>
                </c:pt>
                <c:pt idx="20">
                  <c:v>6689</c:v>
                </c:pt>
                <c:pt idx="21">
                  <c:v>3792</c:v>
                </c:pt>
                <c:pt idx="22">
                  <c:v>2819</c:v>
                </c:pt>
                <c:pt idx="23">
                  <c:v>5898</c:v>
                </c:pt>
                <c:pt idx="24">
                  <c:v>7085</c:v>
                </c:pt>
                <c:pt idx="25">
                  <c:v>7089</c:v>
                </c:pt>
                <c:pt idx="26">
                  <c:v>7207</c:v>
                </c:pt>
                <c:pt idx="27">
                  <c:v>7147</c:v>
                </c:pt>
                <c:pt idx="28">
                  <c:v>4463</c:v>
                </c:pt>
                <c:pt idx="29">
                  <c:v>3593</c:v>
                </c:pt>
                <c:pt idx="30">
                  <c:v>5188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319424"/>
        <c:axId val="342516864"/>
      </c:lineChart>
      <c:lineChart>
        <c:grouping val="standard"/>
        <c:varyColors val="0"/>
        <c:ser>
          <c:idx val="0"/>
          <c:order val="0"/>
          <c:tx>
            <c:strRef>
              <c:f>REP_TELEFONIA_MARZO!$C$4:$C$5</c:f>
              <c:strCache>
                <c:ptCount val="1"/>
                <c:pt idx="0">
                  <c:v>POSPAGO LLAMADAS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REP_TELEFONIA_MARZO!$A$6:$A$36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REP_TELEFONIA_MARZO!$C$6:$C$36</c:f>
              <c:numCache>
                <c:formatCode>_-* #,##0_-;\-* #,##0_-;_-* "-"??_-;_-@_-</c:formatCode>
                <c:ptCount val="31"/>
                <c:pt idx="0">
                  <c:v>2035</c:v>
                </c:pt>
                <c:pt idx="1">
                  <c:v>1175</c:v>
                </c:pt>
                <c:pt idx="2">
                  <c:v>2114</c:v>
                </c:pt>
                <c:pt idx="3">
                  <c:v>2040</c:v>
                </c:pt>
                <c:pt idx="4">
                  <c:v>2291</c:v>
                </c:pt>
                <c:pt idx="5">
                  <c:v>2194</c:v>
                </c:pt>
                <c:pt idx="6">
                  <c:v>2675</c:v>
                </c:pt>
                <c:pt idx="7">
                  <c:v>1810</c:v>
                </c:pt>
                <c:pt idx="8">
                  <c:v>1379</c:v>
                </c:pt>
                <c:pt idx="9">
                  <c:v>1946</c:v>
                </c:pt>
                <c:pt idx="10">
                  <c:v>2496</c:v>
                </c:pt>
                <c:pt idx="11">
                  <c:v>2281</c:v>
                </c:pt>
                <c:pt idx="12">
                  <c:v>2307</c:v>
                </c:pt>
                <c:pt idx="13">
                  <c:v>2640</c:v>
                </c:pt>
                <c:pt idx="14">
                  <c:v>1875</c:v>
                </c:pt>
                <c:pt idx="15">
                  <c:v>1404</c:v>
                </c:pt>
                <c:pt idx="16">
                  <c:v>2404</c:v>
                </c:pt>
                <c:pt idx="17">
                  <c:v>2479</c:v>
                </c:pt>
                <c:pt idx="18">
                  <c:v>2414</c:v>
                </c:pt>
                <c:pt idx="19">
                  <c:v>2547</c:v>
                </c:pt>
                <c:pt idx="20">
                  <c:v>2690</c:v>
                </c:pt>
                <c:pt idx="21">
                  <c:v>1594</c:v>
                </c:pt>
                <c:pt idx="22">
                  <c:v>1174</c:v>
                </c:pt>
                <c:pt idx="23">
                  <c:v>2106</c:v>
                </c:pt>
                <c:pt idx="24">
                  <c:v>2583</c:v>
                </c:pt>
                <c:pt idx="25">
                  <c:v>2358</c:v>
                </c:pt>
                <c:pt idx="26">
                  <c:v>2650</c:v>
                </c:pt>
                <c:pt idx="27">
                  <c:v>2713</c:v>
                </c:pt>
                <c:pt idx="28">
                  <c:v>1779</c:v>
                </c:pt>
                <c:pt idx="29">
                  <c:v>1241</c:v>
                </c:pt>
                <c:pt idx="30">
                  <c:v>1907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317376"/>
        <c:axId val="342517440"/>
      </c:lineChart>
      <c:dateAx>
        <c:axId val="34531942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2516864"/>
        <c:crosses val="autoZero"/>
        <c:auto val="1"/>
        <c:lblOffset val="100"/>
        <c:baseTimeUnit val="days"/>
      </c:dateAx>
      <c:valAx>
        <c:axId val="34251686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45319424"/>
        <c:crosses val="autoZero"/>
        <c:crossBetween val="between"/>
      </c:valAx>
      <c:valAx>
        <c:axId val="34251744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45317376"/>
        <c:crosses val="max"/>
        <c:crossBetween val="between"/>
      </c:valAx>
      <c:dateAx>
        <c:axId val="34531737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251744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REP_HPPTT_DICIEMBRE13!$M$4:$M$5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REP_HPPTT_DICIEMBRE13!$A$6:$A$36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REP_HPPTT_DICIEMBRE13!$M$6:$M$36</c:f>
              <c:numCache>
                <c:formatCode>_-* #,##0_-;\-* #,##0_-;_-* "-"??_-;_-@_-</c:formatCode>
                <c:ptCount val="31"/>
                <c:pt idx="0">
                  <c:v>10902.7080078125</c:v>
                </c:pt>
                <c:pt idx="1">
                  <c:v>31301.17578125</c:v>
                </c:pt>
                <c:pt idx="2">
                  <c:v>29957.275390625</c:v>
                </c:pt>
                <c:pt idx="3">
                  <c:v>31307.5888671875</c:v>
                </c:pt>
                <c:pt idx="4">
                  <c:v>30357.3828125</c:v>
                </c:pt>
                <c:pt idx="5">
                  <c:v>30304.7841796875</c:v>
                </c:pt>
                <c:pt idx="6">
                  <c:v>19111.6845703125</c:v>
                </c:pt>
                <c:pt idx="7">
                  <c:v>13928.501953125</c:v>
                </c:pt>
                <c:pt idx="8">
                  <c:v>28658.7705078125</c:v>
                </c:pt>
                <c:pt idx="9">
                  <c:v>31164.7138671875</c:v>
                </c:pt>
                <c:pt idx="10">
                  <c:v>29829.349609375</c:v>
                </c:pt>
                <c:pt idx="11">
                  <c:v>30296.6826171875</c:v>
                </c:pt>
                <c:pt idx="12">
                  <c:v>29026.603515625</c:v>
                </c:pt>
                <c:pt idx="13">
                  <c:v>18868.3818359375</c:v>
                </c:pt>
                <c:pt idx="14">
                  <c:v>16263.6650390625</c:v>
                </c:pt>
                <c:pt idx="15">
                  <c:v>30185.927734375</c:v>
                </c:pt>
                <c:pt idx="16">
                  <c:v>31879.10546875</c:v>
                </c:pt>
                <c:pt idx="17">
                  <c:v>33086.36328125</c:v>
                </c:pt>
                <c:pt idx="18">
                  <c:v>33595.72265625</c:v>
                </c:pt>
                <c:pt idx="19">
                  <c:v>31686.646484375</c:v>
                </c:pt>
                <c:pt idx="20">
                  <c:v>19999.6357421875</c:v>
                </c:pt>
                <c:pt idx="21">
                  <c:v>16746.86328125</c:v>
                </c:pt>
                <c:pt idx="22">
                  <c:v>27963.97265625</c:v>
                </c:pt>
                <c:pt idx="23">
                  <c:v>16011.7001953125</c:v>
                </c:pt>
                <c:pt idx="24">
                  <c:v>9915.98828125</c:v>
                </c:pt>
                <c:pt idx="25">
                  <c:v>21919.333984375</c:v>
                </c:pt>
                <c:pt idx="26">
                  <c:v>23052.13671875</c:v>
                </c:pt>
                <c:pt idx="27">
                  <c:v>15885.3212890625</c:v>
                </c:pt>
                <c:pt idx="28">
                  <c:v>14376.166015625</c:v>
                </c:pt>
                <c:pt idx="29">
                  <c:v>24655.0869140625</c:v>
                </c:pt>
                <c:pt idx="30">
                  <c:v>16494.1484375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545152"/>
        <c:axId val="386267904"/>
      </c:lineChart>
      <c:lineChart>
        <c:grouping val="standard"/>
        <c:varyColors val="0"/>
        <c:ser>
          <c:idx val="0"/>
          <c:order val="0"/>
          <c:tx>
            <c:strRef>
              <c:f>REP_HPPTT_DICIEMBRE13!$L$4:$L$5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REP_HPPTT_DICIEMBRE13!$A$6:$A$36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REP_HPPTT_DICIEMBRE13!$L$6:$L$36</c:f>
              <c:numCache>
                <c:formatCode>_-* #,##0_-;\-* #,##0_-;_-* "-"??_-;_-@_-</c:formatCode>
                <c:ptCount val="31"/>
                <c:pt idx="0">
                  <c:v>435788</c:v>
                </c:pt>
                <c:pt idx="1">
                  <c:v>609812</c:v>
                </c:pt>
                <c:pt idx="2">
                  <c:v>604179</c:v>
                </c:pt>
                <c:pt idx="3">
                  <c:v>620716</c:v>
                </c:pt>
                <c:pt idx="4">
                  <c:v>543712</c:v>
                </c:pt>
                <c:pt idx="5">
                  <c:v>800702</c:v>
                </c:pt>
                <c:pt idx="6">
                  <c:v>568369</c:v>
                </c:pt>
                <c:pt idx="7">
                  <c:v>382984</c:v>
                </c:pt>
                <c:pt idx="8">
                  <c:v>559037</c:v>
                </c:pt>
                <c:pt idx="9">
                  <c:v>347527</c:v>
                </c:pt>
                <c:pt idx="10">
                  <c:v>326733</c:v>
                </c:pt>
                <c:pt idx="11">
                  <c:v>544292</c:v>
                </c:pt>
                <c:pt idx="12">
                  <c:v>532994</c:v>
                </c:pt>
                <c:pt idx="13">
                  <c:v>537316</c:v>
                </c:pt>
                <c:pt idx="14">
                  <c:v>414772</c:v>
                </c:pt>
                <c:pt idx="15">
                  <c:v>547031</c:v>
                </c:pt>
                <c:pt idx="16">
                  <c:v>603975</c:v>
                </c:pt>
                <c:pt idx="17">
                  <c:v>522662</c:v>
                </c:pt>
                <c:pt idx="18">
                  <c:v>617148</c:v>
                </c:pt>
                <c:pt idx="19">
                  <c:v>512387</c:v>
                </c:pt>
                <c:pt idx="20">
                  <c:v>542537</c:v>
                </c:pt>
                <c:pt idx="21">
                  <c:v>465475</c:v>
                </c:pt>
                <c:pt idx="22">
                  <c:v>586805</c:v>
                </c:pt>
                <c:pt idx="23">
                  <c:v>500012</c:v>
                </c:pt>
                <c:pt idx="24">
                  <c:v>326899</c:v>
                </c:pt>
                <c:pt idx="25">
                  <c:v>568973</c:v>
                </c:pt>
                <c:pt idx="26">
                  <c:v>668236</c:v>
                </c:pt>
                <c:pt idx="27">
                  <c:v>605263</c:v>
                </c:pt>
                <c:pt idx="28">
                  <c:v>508922</c:v>
                </c:pt>
                <c:pt idx="29">
                  <c:v>657054</c:v>
                </c:pt>
                <c:pt idx="30">
                  <c:v>581555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546176"/>
        <c:axId val="386268480"/>
      </c:lineChart>
      <c:dateAx>
        <c:axId val="38654515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6267904"/>
        <c:crosses val="autoZero"/>
        <c:auto val="1"/>
        <c:lblOffset val="100"/>
        <c:baseTimeUnit val="days"/>
      </c:dateAx>
      <c:valAx>
        <c:axId val="38626790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6545152"/>
        <c:crosses val="autoZero"/>
        <c:crossBetween val="between"/>
      </c:valAx>
      <c:valAx>
        <c:axId val="38626848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6546176"/>
        <c:crosses val="max"/>
        <c:crossBetween val="between"/>
      </c:valAx>
      <c:dateAx>
        <c:axId val="38654617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626848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REP_HPPTT_DICIEMBRE13!$K$4:$K$5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REP_HPPTT_DICIEMBRE13!$A$6:$A$36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REP_HPPTT_DICIEMBRE13!$K$6:$K$36</c:f>
              <c:numCache>
                <c:formatCode>_-* #,##0_-;\-* #,##0_-;_-* "-"??_-;_-@_-</c:formatCode>
                <c:ptCount val="31"/>
                <c:pt idx="0">
                  <c:v>26624</c:v>
                </c:pt>
                <c:pt idx="1">
                  <c:v>34331</c:v>
                </c:pt>
                <c:pt idx="2">
                  <c:v>34109</c:v>
                </c:pt>
                <c:pt idx="3">
                  <c:v>34441</c:v>
                </c:pt>
                <c:pt idx="4">
                  <c:v>34877</c:v>
                </c:pt>
                <c:pt idx="5">
                  <c:v>34655</c:v>
                </c:pt>
                <c:pt idx="6">
                  <c:v>29556</c:v>
                </c:pt>
                <c:pt idx="7">
                  <c:v>25403</c:v>
                </c:pt>
                <c:pt idx="8">
                  <c:v>32737</c:v>
                </c:pt>
                <c:pt idx="9">
                  <c:v>35828</c:v>
                </c:pt>
                <c:pt idx="10">
                  <c:v>34881</c:v>
                </c:pt>
                <c:pt idx="11">
                  <c:v>35268</c:v>
                </c:pt>
                <c:pt idx="12">
                  <c:v>35244</c:v>
                </c:pt>
                <c:pt idx="13">
                  <c:v>33180</c:v>
                </c:pt>
                <c:pt idx="14">
                  <c:v>29629</c:v>
                </c:pt>
                <c:pt idx="15">
                  <c:v>37540</c:v>
                </c:pt>
                <c:pt idx="16">
                  <c:v>38928</c:v>
                </c:pt>
                <c:pt idx="17">
                  <c:v>38804</c:v>
                </c:pt>
                <c:pt idx="18">
                  <c:v>39725</c:v>
                </c:pt>
                <c:pt idx="19">
                  <c:v>39384</c:v>
                </c:pt>
                <c:pt idx="20">
                  <c:v>35650</c:v>
                </c:pt>
                <c:pt idx="21">
                  <c:v>33430</c:v>
                </c:pt>
                <c:pt idx="22">
                  <c:v>39676</c:v>
                </c:pt>
                <c:pt idx="23">
                  <c:v>31348</c:v>
                </c:pt>
                <c:pt idx="24">
                  <c:v>21575</c:v>
                </c:pt>
                <c:pt idx="25">
                  <c:v>33832</c:v>
                </c:pt>
                <c:pt idx="26">
                  <c:v>35776</c:v>
                </c:pt>
                <c:pt idx="27">
                  <c:v>32320</c:v>
                </c:pt>
                <c:pt idx="28">
                  <c:v>29384</c:v>
                </c:pt>
                <c:pt idx="29">
                  <c:v>35809</c:v>
                </c:pt>
                <c:pt idx="30">
                  <c:v>30963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546688"/>
        <c:axId val="386827968"/>
      </c:lineChart>
      <c:lineChart>
        <c:grouping val="standard"/>
        <c:varyColors val="0"/>
        <c:ser>
          <c:idx val="0"/>
          <c:order val="0"/>
          <c:tx>
            <c:strRef>
              <c:f>REP_HPPTT_DICIEMBRE13!$B$4:$B$5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REP_HPPTT_DICIEMBRE13!$A$6:$A$36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REP_HPPTT_DICIEMBRE13!$B$6:$B$36</c:f>
              <c:numCache>
                <c:formatCode>_-* #,##0_-;\-* #,##0_-;_-* "-"??_-;_-@_-</c:formatCode>
                <c:ptCount val="31"/>
                <c:pt idx="0">
                  <c:v>8910</c:v>
                </c:pt>
                <c:pt idx="1">
                  <c:v>10728</c:v>
                </c:pt>
                <c:pt idx="2">
                  <c:v>10927</c:v>
                </c:pt>
                <c:pt idx="3">
                  <c:v>10879</c:v>
                </c:pt>
                <c:pt idx="4">
                  <c:v>10879</c:v>
                </c:pt>
                <c:pt idx="5">
                  <c:v>10941</c:v>
                </c:pt>
                <c:pt idx="6">
                  <c:v>9124</c:v>
                </c:pt>
                <c:pt idx="7">
                  <c:v>8767</c:v>
                </c:pt>
                <c:pt idx="8">
                  <c:v>10179</c:v>
                </c:pt>
                <c:pt idx="9">
                  <c:v>11349</c:v>
                </c:pt>
                <c:pt idx="10">
                  <c:v>11025</c:v>
                </c:pt>
                <c:pt idx="11">
                  <c:v>11107</c:v>
                </c:pt>
                <c:pt idx="12">
                  <c:v>11054</c:v>
                </c:pt>
                <c:pt idx="13">
                  <c:v>10381</c:v>
                </c:pt>
                <c:pt idx="14">
                  <c:v>9820</c:v>
                </c:pt>
                <c:pt idx="15">
                  <c:v>11260</c:v>
                </c:pt>
                <c:pt idx="16">
                  <c:v>11979</c:v>
                </c:pt>
                <c:pt idx="17">
                  <c:v>12047</c:v>
                </c:pt>
                <c:pt idx="18">
                  <c:v>12083</c:v>
                </c:pt>
                <c:pt idx="19">
                  <c:v>12090</c:v>
                </c:pt>
                <c:pt idx="20">
                  <c:v>11238</c:v>
                </c:pt>
                <c:pt idx="21">
                  <c:v>10915</c:v>
                </c:pt>
                <c:pt idx="22">
                  <c:v>12866</c:v>
                </c:pt>
                <c:pt idx="23">
                  <c:v>10247</c:v>
                </c:pt>
                <c:pt idx="24">
                  <c:v>6829</c:v>
                </c:pt>
                <c:pt idx="25">
                  <c:v>10716</c:v>
                </c:pt>
                <c:pt idx="26">
                  <c:v>11146</c:v>
                </c:pt>
                <c:pt idx="27">
                  <c:v>10322</c:v>
                </c:pt>
                <c:pt idx="28">
                  <c:v>9505</c:v>
                </c:pt>
                <c:pt idx="29">
                  <c:v>11190</c:v>
                </c:pt>
                <c:pt idx="30">
                  <c:v>9838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547200"/>
        <c:axId val="386828544"/>
      </c:lineChart>
      <c:dateAx>
        <c:axId val="38654668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6827968"/>
        <c:crosses val="autoZero"/>
        <c:auto val="1"/>
        <c:lblOffset val="100"/>
        <c:baseTimeUnit val="days"/>
      </c:dateAx>
      <c:valAx>
        <c:axId val="3868279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6546688"/>
        <c:crosses val="autoZero"/>
        <c:crossBetween val="between"/>
      </c:valAx>
      <c:valAx>
        <c:axId val="38682854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6547200"/>
        <c:crosses val="max"/>
        <c:crossBetween val="between"/>
      </c:valAx>
      <c:dateAx>
        <c:axId val="38654720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682854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REP_HPPTT_DICIEMBRE13!$A$6:$A$36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REP_HPPTT_DICIEMBRE13!$AH$6:$AH$36</c:f>
              <c:numCache>
                <c:formatCode>_-* #,##0_-;\-* #,##0_-;_-* "-"??_-;_-@_-</c:formatCode>
                <c:ptCount val="31"/>
                <c:pt idx="0">
                  <c:v>511671</c:v>
                </c:pt>
                <c:pt idx="1">
                  <c:v>717676</c:v>
                </c:pt>
                <c:pt idx="2">
                  <c:v>709035</c:v>
                </c:pt>
                <c:pt idx="3">
                  <c:v>726415</c:v>
                </c:pt>
                <c:pt idx="4">
                  <c:v>639227</c:v>
                </c:pt>
                <c:pt idx="5">
                  <c:v>926398</c:v>
                </c:pt>
                <c:pt idx="6">
                  <c:v>664624</c:v>
                </c:pt>
                <c:pt idx="7">
                  <c:v>457033</c:v>
                </c:pt>
                <c:pt idx="8">
                  <c:v>659966</c:v>
                </c:pt>
                <c:pt idx="9">
                  <c:v>417259</c:v>
                </c:pt>
                <c:pt idx="10">
                  <c:v>396335</c:v>
                </c:pt>
                <c:pt idx="11">
                  <c:v>642618</c:v>
                </c:pt>
                <c:pt idx="12">
                  <c:v>628611</c:v>
                </c:pt>
                <c:pt idx="13">
                  <c:v>629004</c:v>
                </c:pt>
                <c:pt idx="14">
                  <c:v>495644</c:v>
                </c:pt>
                <c:pt idx="15">
                  <c:v>646345</c:v>
                </c:pt>
                <c:pt idx="16">
                  <c:v>710407</c:v>
                </c:pt>
                <c:pt idx="17">
                  <c:v>618622</c:v>
                </c:pt>
                <c:pt idx="18">
                  <c:v>719616</c:v>
                </c:pt>
                <c:pt idx="19">
                  <c:v>614372</c:v>
                </c:pt>
                <c:pt idx="20">
                  <c:v>657910</c:v>
                </c:pt>
                <c:pt idx="21">
                  <c:v>584334</c:v>
                </c:pt>
                <c:pt idx="22">
                  <c:v>713753</c:v>
                </c:pt>
                <c:pt idx="23">
                  <c:v>603953</c:v>
                </c:pt>
                <c:pt idx="24">
                  <c:v>404264</c:v>
                </c:pt>
                <c:pt idx="25">
                  <c:v>692157</c:v>
                </c:pt>
                <c:pt idx="26">
                  <c:v>806439</c:v>
                </c:pt>
                <c:pt idx="27">
                  <c:v>734877</c:v>
                </c:pt>
                <c:pt idx="28">
                  <c:v>627265</c:v>
                </c:pt>
                <c:pt idx="29">
                  <c:v>791973</c:v>
                </c:pt>
                <c:pt idx="30">
                  <c:v>706548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198976"/>
        <c:axId val="386830848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REP_HPPTT_DICIEMBRE13!$A$6:$A$36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REP_HPPTT_DICIEMBRE13!$AI$6:$AI$36</c:f>
              <c:numCache>
                <c:formatCode>_-* #,##0_-;\-* #,##0_-;_-* "-"??_-;_-@_-</c:formatCode>
                <c:ptCount val="31"/>
                <c:pt idx="0">
                  <c:v>13371.3984375</c:v>
                </c:pt>
                <c:pt idx="1">
                  <c:v>39199.28515625</c:v>
                </c:pt>
                <c:pt idx="2">
                  <c:v>37685.6376953125</c:v>
                </c:pt>
                <c:pt idx="3">
                  <c:v>38965.4912109375</c:v>
                </c:pt>
                <c:pt idx="4">
                  <c:v>38027.98828125</c:v>
                </c:pt>
                <c:pt idx="5">
                  <c:v>37465.7626953125</c:v>
                </c:pt>
                <c:pt idx="6">
                  <c:v>23247.8037109375</c:v>
                </c:pt>
                <c:pt idx="7">
                  <c:v>17139.7548828125</c:v>
                </c:pt>
                <c:pt idx="8">
                  <c:v>35511.54296875</c:v>
                </c:pt>
                <c:pt idx="9">
                  <c:v>39011.7119140625</c:v>
                </c:pt>
                <c:pt idx="10">
                  <c:v>37055.8671875</c:v>
                </c:pt>
                <c:pt idx="11">
                  <c:v>37593.849609375</c:v>
                </c:pt>
                <c:pt idx="12">
                  <c:v>36105.3369140625</c:v>
                </c:pt>
                <c:pt idx="13">
                  <c:v>23300.630859375</c:v>
                </c:pt>
                <c:pt idx="14">
                  <c:v>20122.873046875</c:v>
                </c:pt>
                <c:pt idx="15">
                  <c:v>37452.0888671875</c:v>
                </c:pt>
                <c:pt idx="16">
                  <c:v>39753.0234375</c:v>
                </c:pt>
                <c:pt idx="17">
                  <c:v>41115.294921875</c:v>
                </c:pt>
                <c:pt idx="18">
                  <c:v>41811.375</c:v>
                </c:pt>
                <c:pt idx="19">
                  <c:v>39608.80078125</c:v>
                </c:pt>
                <c:pt idx="20">
                  <c:v>24892.7705078125</c:v>
                </c:pt>
                <c:pt idx="21">
                  <c:v>20814.4130859375</c:v>
                </c:pt>
                <c:pt idx="22">
                  <c:v>35252.9482421875</c:v>
                </c:pt>
                <c:pt idx="23">
                  <c:v>19993.626953125</c:v>
                </c:pt>
                <c:pt idx="24">
                  <c:v>12193.791015625</c:v>
                </c:pt>
                <c:pt idx="25">
                  <c:v>27163.177734375</c:v>
                </c:pt>
                <c:pt idx="26">
                  <c:v>28630.310546875</c:v>
                </c:pt>
                <c:pt idx="27">
                  <c:v>19629.6943359375</c:v>
                </c:pt>
                <c:pt idx="28">
                  <c:v>17594.384765625</c:v>
                </c:pt>
                <c:pt idx="29">
                  <c:v>30552.2822265625</c:v>
                </c:pt>
                <c:pt idx="30">
                  <c:v>20404.265625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200000"/>
        <c:axId val="386831424"/>
      </c:lineChart>
      <c:dateAx>
        <c:axId val="38719897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6830848"/>
        <c:crosses val="autoZero"/>
        <c:auto val="1"/>
        <c:lblOffset val="100"/>
        <c:baseTimeUnit val="days"/>
      </c:dateAx>
      <c:valAx>
        <c:axId val="38683084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7198976"/>
        <c:crosses val="autoZero"/>
        <c:crossBetween val="between"/>
      </c:valAx>
      <c:valAx>
        <c:axId val="38683142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7200000"/>
        <c:crosses val="max"/>
        <c:crossBetween val="between"/>
      </c:valAx>
      <c:dateAx>
        <c:axId val="38720000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683142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REP_HPPTT_ENERO!$D$4:$D$5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REP_HPPTT_ENERO!$A$6:$A$36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REP_HPPTT_ENERO!$D$6:$D$36</c:f>
              <c:numCache>
                <c:formatCode>_-* #,##0_-;\-* #,##0_-;_-* "-"??_-;_-@_-</c:formatCode>
                <c:ptCount val="31"/>
                <c:pt idx="0">
                  <c:v>2564.67578125</c:v>
                </c:pt>
                <c:pt idx="1">
                  <c:v>5208.8388671875</c:v>
                </c:pt>
                <c:pt idx="2">
                  <c:v>5301.9384765625</c:v>
                </c:pt>
                <c:pt idx="3">
                  <c:v>3271.2548828125</c:v>
                </c:pt>
                <c:pt idx="4">
                  <c:v>3163.78125</c:v>
                </c:pt>
                <c:pt idx="5">
                  <c:v>5604.74609375</c:v>
                </c:pt>
                <c:pt idx="6">
                  <c:v>6172.4560546875</c:v>
                </c:pt>
                <c:pt idx="7">
                  <c:v>6166.5927734375</c:v>
                </c:pt>
                <c:pt idx="8">
                  <c:v>6391.3134765625</c:v>
                </c:pt>
                <c:pt idx="9">
                  <c:v>6306.9013671875</c:v>
                </c:pt>
                <c:pt idx="10">
                  <c:v>3538.787109375</c:v>
                </c:pt>
                <c:pt idx="11">
                  <c:v>2781.19140625</c:v>
                </c:pt>
                <c:pt idx="12">
                  <c:v>6196.71875</c:v>
                </c:pt>
                <c:pt idx="13">
                  <c:v>6337.26171875</c:v>
                </c:pt>
                <c:pt idx="14">
                  <c:v>6569.9833984375</c:v>
                </c:pt>
                <c:pt idx="15">
                  <c:v>6697.41015625</c:v>
                </c:pt>
                <c:pt idx="16">
                  <c:v>6389.103515625</c:v>
                </c:pt>
                <c:pt idx="17">
                  <c:v>3569.7060546875</c:v>
                </c:pt>
                <c:pt idx="18">
                  <c:v>2867.1025390625</c:v>
                </c:pt>
                <c:pt idx="19">
                  <c:v>5732.2275390625</c:v>
                </c:pt>
                <c:pt idx="20">
                  <c:v>6572.279296875</c:v>
                </c:pt>
                <c:pt idx="21">
                  <c:v>6569.94921875</c:v>
                </c:pt>
                <c:pt idx="22">
                  <c:v>6740.3955078125</c:v>
                </c:pt>
                <c:pt idx="23">
                  <c:v>6267.294921875</c:v>
                </c:pt>
                <c:pt idx="24">
                  <c:v>3572.404296875</c:v>
                </c:pt>
                <c:pt idx="25">
                  <c:v>2956.7919921875</c:v>
                </c:pt>
                <c:pt idx="26">
                  <c:v>6063.6796875</c:v>
                </c:pt>
                <c:pt idx="27">
                  <c:v>9445.8974609375</c:v>
                </c:pt>
                <c:pt idx="28">
                  <c:v>17967.640625</c:v>
                </c:pt>
                <c:pt idx="29">
                  <c:v>12768.4033203125</c:v>
                </c:pt>
                <c:pt idx="30">
                  <c:v>13090.0732421875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311104"/>
        <c:axId val="387162112"/>
      </c:lineChart>
      <c:lineChart>
        <c:grouping val="standard"/>
        <c:varyColors val="0"/>
        <c:ser>
          <c:idx val="0"/>
          <c:order val="0"/>
          <c:tx>
            <c:strRef>
              <c:f>REP_HPPTT_ENERO!$C$4:$C$5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REP_HPPTT_ENERO!$A$6:$A$36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REP_HPPTT_ENERO!$C$6:$C$36</c:f>
              <c:numCache>
                <c:formatCode>_-* #,##0_-;\-* #,##0_-;_-* "-"??_-;_-@_-</c:formatCode>
                <c:ptCount val="31"/>
                <c:pt idx="0">
                  <c:v>107826</c:v>
                </c:pt>
                <c:pt idx="1">
                  <c:v>129418</c:v>
                </c:pt>
                <c:pt idx="2">
                  <c:v>120759</c:v>
                </c:pt>
                <c:pt idx="3">
                  <c:v>94565</c:v>
                </c:pt>
                <c:pt idx="4">
                  <c:v>76692</c:v>
                </c:pt>
                <c:pt idx="5">
                  <c:v>87178</c:v>
                </c:pt>
                <c:pt idx="6">
                  <c:v>102815</c:v>
                </c:pt>
                <c:pt idx="7">
                  <c:v>96664</c:v>
                </c:pt>
                <c:pt idx="8">
                  <c:v>100141</c:v>
                </c:pt>
                <c:pt idx="9">
                  <c:v>102052</c:v>
                </c:pt>
                <c:pt idx="10">
                  <c:v>85936</c:v>
                </c:pt>
                <c:pt idx="11">
                  <c:v>74575</c:v>
                </c:pt>
                <c:pt idx="12">
                  <c:v>121126</c:v>
                </c:pt>
                <c:pt idx="13">
                  <c:v>96040</c:v>
                </c:pt>
                <c:pt idx="14">
                  <c:v>100255</c:v>
                </c:pt>
                <c:pt idx="15">
                  <c:v>100935</c:v>
                </c:pt>
                <c:pt idx="16">
                  <c:v>103224</c:v>
                </c:pt>
                <c:pt idx="17">
                  <c:v>75938</c:v>
                </c:pt>
                <c:pt idx="18">
                  <c:v>73587</c:v>
                </c:pt>
                <c:pt idx="19">
                  <c:v>97957</c:v>
                </c:pt>
                <c:pt idx="20">
                  <c:v>94649</c:v>
                </c:pt>
                <c:pt idx="21">
                  <c:v>99249</c:v>
                </c:pt>
                <c:pt idx="22">
                  <c:v>104246</c:v>
                </c:pt>
                <c:pt idx="23">
                  <c:v>91338</c:v>
                </c:pt>
                <c:pt idx="24">
                  <c:v>86566</c:v>
                </c:pt>
                <c:pt idx="25">
                  <c:v>73114</c:v>
                </c:pt>
                <c:pt idx="26">
                  <c:v>91931</c:v>
                </c:pt>
                <c:pt idx="27">
                  <c:v>133021</c:v>
                </c:pt>
                <c:pt idx="28">
                  <c:v>262984</c:v>
                </c:pt>
                <c:pt idx="29">
                  <c:v>217600</c:v>
                </c:pt>
                <c:pt idx="30">
                  <c:v>224586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312128"/>
        <c:axId val="387162688"/>
      </c:lineChart>
      <c:dateAx>
        <c:axId val="38731110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7162112"/>
        <c:crosses val="autoZero"/>
        <c:auto val="1"/>
        <c:lblOffset val="100"/>
        <c:baseTimeUnit val="days"/>
      </c:dateAx>
      <c:valAx>
        <c:axId val="38716211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7311104"/>
        <c:crosses val="autoZero"/>
        <c:crossBetween val="between"/>
      </c:valAx>
      <c:valAx>
        <c:axId val="38716268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7312128"/>
        <c:crosses val="max"/>
        <c:crossBetween val="between"/>
      </c:valAx>
      <c:dateAx>
        <c:axId val="38731212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716268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REP_HPPTT_ENERO!$M$4:$M$5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REP_HPPTT_ENERO!$A$6:$A$36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REP_HPPTT_ENERO!$M$6:$M$36</c:f>
              <c:numCache>
                <c:formatCode>_-* #,##0_-;\-* #,##0_-;_-* "-"??_-;_-@_-</c:formatCode>
                <c:ptCount val="31"/>
                <c:pt idx="0">
                  <c:v>11130.052734375</c:v>
                </c:pt>
                <c:pt idx="1">
                  <c:v>21519.94921875</c:v>
                </c:pt>
                <c:pt idx="2">
                  <c:v>22587.0302734375</c:v>
                </c:pt>
                <c:pt idx="3">
                  <c:v>14565.486328125</c:v>
                </c:pt>
                <c:pt idx="4">
                  <c:v>14271.3291015625</c:v>
                </c:pt>
                <c:pt idx="5">
                  <c:v>23538.318359375</c:v>
                </c:pt>
                <c:pt idx="6">
                  <c:v>26070.125</c:v>
                </c:pt>
                <c:pt idx="7">
                  <c:v>27253.6982421875</c:v>
                </c:pt>
                <c:pt idx="8">
                  <c:v>27284.6376953125</c:v>
                </c:pt>
                <c:pt idx="9">
                  <c:v>26493.689453125</c:v>
                </c:pt>
                <c:pt idx="10">
                  <c:v>15750.2177734375</c:v>
                </c:pt>
                <c:pt idx="11">
                  <c:v>13127.3271484375</c:v>
                </c:pt>
                <c:pt idx="12">
                  <c:v>27020.8369140625</c:v>
                </c:pt>
                <c:pt idx="13">
                  <c:v>28169.46875</c:v>
                </c:pt>
                <c:pt idx="14">
                  <c:v>28390.701171875</c:v>
                </c:pt>
                <c:pt idx="15">
                  <c:v>29876.0283203125</c:v>
                </c:pt>
                <c:pt idx="16">
                  <c:v>28145.1416015625</c:v>
                </c:pt>
                <c:pt idx="17">
                  <c:v>16866.9208984375</c:v>
                </c:pt>
                <c:pt idx="18">
                  <c:v>13679.5908203125</c:v>
                </c:pt>
                <c:pt idx="19">
                  <c:v>26213.9296875</c:v>
                </c:pt>
                <c:pt idx="20">
                  <c:v>29652.0263671875</c:v>
                </c:pt>
                <c:pt idx="21">
                  <c:v>31421.986328125</c:v>
                </c:pt>
                <c:pt idx="22">
                  <c:v>30782.78515625</c:v>
                </c:pt>
                <c:pt idx="23">
                  <c:v>29140.044921875</c:v>
                </c:pt>
                <c:pt idx="24">
                  <c:v>16871.1650390625</c:v>
                </c:pt>
                <c:pt idx="25">
                  <c:v>13589.443359375</c:v>
                </c:pt>
                <c:pt idx="26">
                  <c:v>28539.3125</c:v>
                </c:pt>
                <c:pt idx="27">
                  <c:v>42151.9814453125</c:v>
                </c:pt>
                <c:pt idx="28">
                  <c:v>82289.59375</c:v>
                </c:pt>
                <c:pt idx="29">
                  <c:v>60844.3662109375</c:v>
                </c:pt>
                <c:pt idx="30">
                  <c:v>60208.47265625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313152"/>
        <c:axId val="387164992"/>
      </c:lineChart>
      <c:lineChart>
        <c:grouping val="standard"/>
        <c:varyColors val="0"/>
        <c:ser>
          <c:idx val="0"/>
          <c:order val="0"/>
          <c:tx>
            <c:strRef>
              <c:f>REP_HPPTT_ENERO!$L$4:$L$5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REP_HPPTT_ENERO!$A$6:$A$36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REP_HPPTT_ENERO!$L$6:$L$36</c:f>
              <c:numCache>
                <c:formatCode>_-* #,##0_-;\-* #,##0_-;_-* "-"??_-;_-@_-</c:formatCode>
                <c:ptCount val="31"/>
                <c:pt idx="0">
                  <c:v>423049</c:v>
                </c:pt>
                <c:pt idx="1">
                  <c:v>570874</c:v>
                </c:pt>
                <c:pt idx="2">
                  <c:v>600682</c:v>
                </c:pt>
                <c:pt idx="3">
                  <c:v>470227</c:v>
                </c:pt>
                <c:pt idx="4">
                  <c:v>353643</c:v>
                </c:pt>
                <c:pt idx="5">
                  <c:v>512432</c:v>
                </c:pt>
                <c:pt idx="6">
                  <c:v>556768</c:v>
                </c:pt>
                <c:pt idx="7">
                  <c:v>552725</c:v>
                </c:pt>
                <c:pt idx="8">
                  <c:v>519791</c:v>
                </c:pt>
                <c:pt idx="9">
                  <c:v>501807</c:v>
                </c:pt>
                <c:pt idx="10">
                  <c:v>409943</c:v>
                </c:pt>
                <c:pt idx="11">
                  <c:v>340724</c:v>
                </c:pt>
                <c:pt idx="12">
                  <c:v>647009</c:v>
                </c:pt>
                <c:pt idx="13">
                  <c:v>549177</c:v>
                </c:pt>
                <c:pt idx="14">
                  <c:v>522828</c:v>
                </c:pt>
                <c:pt idx="15">
                  <c:v>565371</c:v>
                </c:pt>
                <c:pt idx="16">
                  <c:v>554570</c:v>
                </c:pt>
                <c:pt idx="17">
                  <c:v>439660</c:v>
                </c:pt>
                <c:pt idx="18">
                  <c:v>324196</c:v>
                </c:pt>
                <c:pt idx="19">
                  <c:v>501982</c:v>
                </c:pt>
                <c:pt idx="20">
                  <c:v>529050</c:v>
                </c:pt>
                <c:pt idx="21">
                  <c:v>569260</c:v>
                </c:pt>
                <c:pt idx="22">
                  <c:v>534997</c:v>
                </c:pt>
                <c:pt idx="23">
                  <c:v>540433</c:v>
                </c:pt>
                <c:pt idx="24">
                  <c:v>450096</c:v>
                </c:pt>
                <c:pt idx="25">
                  <c:v>343250</c:v>
                </c:pt>
                <c:pt idx="26">
                  <c:v>524772</c:v>
                </c:pt>
                <c:pt idx="27">
                  <c:v>592703</c:v>
                </c:pt>
                <c:pt idx="28">
                  <c:v>1613007</c:v>
                </c:pt>
                <c:pt idx="29">
                  <c:v>1300276</c:v>
                </c:pt>
                <c:pt idx="30">
                  <c:v>1250036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424768"/>
        <c:axId val="387165568"/>
      </c:lineChart>
      <c:dateAx>
        <c:axId val="38731315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7164992"/>
        <c:crosses val="autoZero"/>
        <c:auto val="1"/>
        <c:lblOffset val="100"/>
        <c:baseTimeUnit val="days"/>
      </c:dateAx>
      <c:valAx>
        <c:axId val="38716499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7313152"/>
        <c:crosses val="autoZero"/>
        <c:crossBetween val="between"/>
      </c:valAx>
      <c:valAx>
        <c:axId val="38716556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7424768"/>
        <c:crosses val="max"/>
        <c:crossBetween val="between"/>
      </c:valAx>
      <c:dateAx>
        <c:axId val="38742476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716556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REP_HPPTT_ENERO!$K$4:$K$5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REP_HPPTT_ENERO!$A$6:$A$36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REP_HPPTT_ENERO!$K$6:$K$36</c:f>
              <c:numCache>
                <c:formatCode>_-* #,##0_-;\-* #,##0_-;_-* "-"??_-;_-@_-</c:formatCode>
                <c:ptCount val="31"/>
                <c:pt idx="0">
                  <c:v>23719</c:v>
                </c:pt>
                <c:pt idx="1">
                  <c:v>31949</c:v>
                </c:pt>
                <c:pt idx="2">
                  <c:v>33082</c:v>
                </c:pt>
                <c:pt idx="3">
                  <c:v>28592</c:v>
                </c:pt>
                <c:pt idx="4">
                  <c:v>24980</c:v>
                </c:pt>
                <c:pt idx="5">
                  <c:v>30300</c:v>
                </c:pt>
                <c:pt idx="6">
                  <c:v>31594</c:v>
                </c:pt>
                <c:pt idx="7">
                  <c:v>32112</c:v>
                </c:pt>
                <c:pt idx="8">
                  <c:v>32667</c:v>
                </c:pt>
                <c:pt idx="9">
                  <c:v>33563</c:v>
                </c:pt>
                <c:pt idx="10">
                  <c:v>28397</c:v>
                </c:pt>
                <c:pt idx="11">
                  <c:v>24868</c:v>
                </c:pt>
                <c:pt idx="12">
                  <c:v>32477</c:v>
                </c:pt>
                <c:pt idx="13">
                  <c:v>33433</c:v>
                </c:pt>
                <c:pt idx="14">
                  <c:v>34157</c:v>
                </c:pt>
                <c:pt idx="15">
                  <c:v>34607</c:v>
                </c:pt>
                <c:pt idx="16">
                  <c:v>35466</c:v>
                </c:pt>
                <c:pt idx="17">
                  <c:v>30094</c:v>
                </c:pt>
                <c:pt idx="18">
                  <c:v>25819</c:v>
                </c:pt>
                <c:pt idx="19">
                  <c:v>32244</c:v>
                </c:pt>
                <c:pt idx="20">
                  <c:v>35200</c:v>
                </c:pt>
                <c:pt idx="21">
                  <c:v>36051</c:v>
                </c:pt>
                <c:pt idx="22">
                  <c:v>36046</c:v>
                </c:pt>
                <c:pt idx="23">
                  <c:v>35307</c:v>
                </c:pt>
                <c:pt idx="24">
                  <c:v>29527</c:v>
                </c:pt>
                <c:pt idx="25">
                  <c:v>25832</c:v>
                </c:pt>
                <c:pt idx="26">
                  <c:v>33254</c:v>
                </c:pt>
                <c:pt idx="27">
                  <c:v>34085</c:v>
                </c:pt>
                <c:pt idx="28">
                  <c:v>34027</c:v>
                </c:pt>
                <c:pt idx="29">
                  <c:v>34942</c:v>
                </c:pt>
                <c:pt idx="30">
                  <c:v>36184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425792"/>
        <c:axId val="387167872"/>
      </c:lineChart>
      <c:lineChart>
        <c:grouping val="standard"/>
        <c:varyColors val="0"/>
        <c:ser>
          <c:idx val="0"/>
          <c:order val="0"/>
          <c:tx>
            <c:strRef>
              <c:f>REP_HPPTT_ENERO!$B$4:$B$5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REP_HPPTT_ENERO!$A$6:$A$36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REP_HPPTT_ENERO!$B$6:$B$36</c:f>
              <c:numCache>
                <c:formatCode>_-* #,##0_-;\-* #,##0_-;_-* "-"??_-;_-@_-</c:formatCode>
                <c:ptCount val="31"/>
                <c:pt idx="0">
                  <c:v>7593</c:v>
                </c:pt>
                <c:pt idx="1">
                  <c:v>9928</c:v>
                </c:pt>
                <c:pt idx="2">
                  <c:v>10239</c:v>
                </c:pt>
                <c:pt idx="3">
                  <c:v>8832</c:v>
                </c:pt>
                <c:pt idx="4">
                  <c:v>7967</c:v>
                </c:pt>
                <c:pt idx="5">
                  <c:v>9302</c:v>
                </c:pt>
                <c:pt idx="6">
                  <c:v>9528</c:v>
                </c:pt>
                <c:pt idx="7">
                  <c:v>9750</c:v>
                </c:pt>
                <c:pt idx="8">
                  <c:v>9817</c:v>
                </c:pt>
                <c:pt idx="9">
                  <c:v>10268</c:v>
                </c:pt>
                <c:pt idx="10">
                  <c:v>8890</c:v>
                </c:pt>
                <c:pt idx="11">
                  <c:v>7875</c:v>
                </c:pt>
                <c:pt idx="12">
                  <c:v>9577</c:v>
                </c:pt>
                <c:pt idx="13">
                  <c:v>9908</c:v>
                </c:pt>
                <c:pt idx="14">
                  <c:v>10215</c:v>
                </c:pt>
                <c:pt idx="15">
                  <c:v>10052</c:v>
                </c:pt>
                <c:pt idx="16">
                  <c:v>10383</c:v>
                </c:pt>
                <c:pt idx="17">
                  <c:v>9001</c:v>
                </c:pt>
                <c:pt idx="18">
                  <c:v>8065</c:v>
                </c:pt>
                <c:pt idx="19">
                  <c:v>8999</c:v>
                </c:pt>
                <c:pt idx="20">
                  <c:v>10008</c:v>
                </c:pt>
                <c:pt idx="21">
                  <c:v>10167</c:v>
                </c:pt>
                <c:pt idx="22">
                  <c:v>10050</c:v>
                </c:pt>
                <c:pt idx="23">
                  <c:v>9811</c:v>
                </c:pt>
                <c:pt idx="24">
                  <c:v>8747</c:v>
                </c:pt>
                <c:pt idx="25">
                  <c:v>8024</c:v>
                </c:pt>
                <c:pt idx="26">
                  <c:v>9388</c:v>
                </c:pt>
                <c:pt idx="27">
                  <c:v>9465</c:v>
                </c:pt>
                <c:pt idx="28">
                  <c:v>9451</c:v>
                </c:pt>
                <c:pt idx="29">
                  <c:v>9837</c:v>
                </c:pt>
                <c:pt idx="30">
                  <c:v>10362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426816"/>
        <c:axId val="387168448"/>
      </c:lineChart>
      <c:dateAx>
        <c:axId val="38742579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7167872"/>
        <c:crosses val="autoZero"/>
        <c:auto val="1"/>
        <c:lblOffset val="100"/>
        <c:baseTimeUnit val="days"/>
      </c:dateAx>
      <c:valAx>
        <c:axId val="3871678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7425792"/>
        <c:crosses val="autoZero"/>
        <c:crossBetween val="between"/>
      </c:valAx>
      <c:valAx>
        <c:axId val="38716844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7426816"/>
        <c:crosses val="max"/>
        <c:crossBetween val="between"/>
      </c:valAx>
      <c:dateAx>
        <c:axId val="38742681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716844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REP_HPPTT_ENERO!$A$6:$A$36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REP_HPPTT_ENERO!$AH$6:$AH$36</c:f>
              <c:numCache>
                <c:formatCode>_-* #,##0_-;\-* #,##0_-;_-* "-"??_-;_-@_-</c:formatCode>
                <c:ptCount val="31"/>
                <c:pt idx="0">
                  <c:v>530875</c:v>
                </c:pt>
                <c:pt idx="1">
                  <c:v>700292</c:v>
                </c:pt>
                <c:pt idx="2">
                  <c:v>721441</c:v>
                </c:pt>
                <c:pt idx="3">
                  <c:v>564792</c:v>
                </c:pt>
                <c:pt idx="4">
                  <c:v>430335</c:v>
                </c:pt>
                <c:pt idx="5">
                  <c:v>599610</c:v>
                </c:pt>
                <c:pt idx="6">
                  <c:v>659583</c:v>
                </c:pt>
                <c:pt idx="7">
                  <c:v>649389</c:v>
                </c:pt>
                <c:pt idx="8">
                  <c:v>619932</c:v>
                </c:pt>
                <c:pt idx="9">
                  <c:v>603859</c:v>
                </c:pt>
                <c:pt idx="10">
                  <c:v>495879</c:v>
                </c:pt>
                <c:pt idx="11">
                  <c:v>415299</c:v>
                </c:pt>
                <c:pt idx="12">
                  <c:v>768135</c:v>
                </c:pt>
                <c:pt idx="13">
                  <c:v>645217</c:v>
                </c:pt>
                <c:pt idx="14">
                  <c:v>623083</c:v>
                </c:pt>
                <c:pt idx="15">
                  <c:v>666306</c:v>
                </c:pt>
                <c:pt idx="16">
                  <c:v>657794</c:v>
                </c:pt>
                <c:pt idx="17">
                  <c:v>515598</c:v>
                </c:pt>
                <c:pt idx="18">
                  <c:v>397783</c:v>
                </c:pt>
                <c:pt idx="19">
                  <c:v>599939</c:v>
                </c:pt>
                <c:pt idx="20">
                  <c:v>623699</c:v>
                </c:pt>
                <c:pt idx="21">
                  <c:v>668509</c:v>
                </c:pt>
                <c:pt idx="22">
                  <c:v>639243</c:v>
                </c:pt>
                <c:pt idx="23">
                  <c:v>631771</c:v>
                </c:pt>
                <c:pt idx="24">
                  <c:v>536662</c:v>
                </c:pt>
                <c:pt idx="25">
                  <c:v>416364</c:v>
                </c:pt>
                <c:pt idx="26">
                  <c:v>616703</c:v>
                </c:pt>
                <c:pt idx="27">
                  <c:v>725724</c:v>
                </c:pt>
                <c:pt idx="28">
                  <c:v>1875991</c:v>
                </c:pt>
                <c:pt idx="29">
                  <c:v>1517876</c:v>
                </c:pt>
                <c:pt idx="30">
                  <c:v>1474622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427328"/>
        <c:axId val="387752512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REP_HPPTT_ENERO!$A$6:$A$36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REP_HPPTT_ENERO!$AI$6:$AI$36</c:f>
              <c:numCache>
                <c:formatCode>_-* #,##0_-;\-* #,##0_-;_-* "-"??_-;_-@_-</c:formatCode>
                <c:ptCount val="31"/>
                <c:pt idx="0">
                  <c:v>13694.728515625</c:v>
                </c:pt>
                <c:pt idx="1">
                  <c:v>26728.7880859375</c:v>
                </c:pt>
                <c:pt idx="2">
                  <c:v>27888.96875</c:v>
                </c:pt>
                <c:pt idx="3">
                  <c:v>17836.7412109375</c:v>
                </c:pt>
                <c:pt idx="4">
                  <c:v>17435.1103515625</c:v>
                </c:pt>
                <c:pt idx="5">
                  <c:v>29143.064453125</c:v>
                </c:pt>
                <c:pt idx="6">
                  <c:v>32242.5810546875</c:v>
                </c:pt>
                <c:pt idx="7">
                  <c:v>33420.291015625</c:v>
                </c:pt>
                <c:pt idx="8">
                  <c:v>33675.951171875</c:v>
                </c:pt>
                <c:pt idx="9">
                  <c:v>32800.5908203125</c:v>
                </c:pt>
                <c:pt idx="10">
                  <c:v>19289.0048828125</c:v>
                </c:pt>
                <c:pt idx="11">
                  <c:v>15908.5185546875</c:v>
                </c:pt>
                <c:pt idx="12">
                  <c:v>33217.5556640625</c:v>
                </c:pt>
                <c:pt idx="13">
                  <c:v>34506.73046875</c:v>
                </c:pt>
                <c:pt idx="14">
                  <c:v>34960.6845703125</c:v>
                </c:pt>
                <c:pt idx="15">
                  <c:v>36573.4384765625</c:v>
                </c:pt>
                <c:pt idx="16">
                  <c:v>34534.2451171875</c:v>
                </c:pt>
                <c:pt idx="17">
                  <c:v>20436.626953125</c:v>
                </c:pt>
                <c:pt idx="18">
                  <c:v>16546.693359375</c:v>
                </c:pt>
                <c:pt idx="19">
                  <c:v>31946.1572265625</c:v>
                </c:pt>
                <c:pt idx="20">
                  <c:v>36224.3056640625</c:v>
                </c:pt>
                <c:pt idx="21">
                  <c:v>37991.935546875</c:v>
                </c:pt>
                <c:pt idx="22">
                  <c:v>37523.1806640625</c:v>
                </c:pt>
                <c:pt idx="23">
                  <c:v>35407.33984375</c:v>
                </c:pt>
                <c:pt idx="24">
                  <c:v>20443.5693359375</c:v>
                </c:pt>
                <c:pt idx="25">
                  <c:v>16546.2353515625</c:v>
                </c:pt>
                <c:pt idx="26">
                  <c:v>34602.9921875</c:v>
                </c:pt>
                <c:pt idx="27">
                  <c:v>51597.87890625</c:v>
                </c:pt>
                <c:pt idx="28">
                  <c:v>100257.234375</c:v>
                </c:pt>
                <c:pt idx="29">
                  <c:v>73612.76953125</c:v>
                </c:pt>
                <c:pt idx="30">
                  <c:v>73298.5458984375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427840"/>
        <c:axId val="387753088"/>
      </c:lineChart>
      <c:dateAx>
        <c:axId val="38742732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7752512"/>
        <c:crosses val="autoZero"/>
        <c:auto val="1"/>
        <c:lblOffset val="100"/>
        <c:baseTimeUnit val="days"/>
      </c:dateAx>
      <c:valAx>
        <c:axId val="38775251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7427328"/>
        <c:crosses val="autoZero"/>
        <c:crossBetween val="between"/>
      </c:valAx>
      <c:valAx>
        <c:axId val="38775308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7427840"/>
        <c:crosses val="max"/>
        <c:crossBetween val="between"/>
      </c:valAx>
      <c:dateAx>
        <c:axId val="38742784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775308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REP_HPPTT_FEBRERO!$D$4:$D$5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REP_HPPTT_FEBRERO!$A$6:$A$36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REP_HPPTT_FEBRERO!$D$6:$D$36</c:f>
              <c:numCache>
                <c:formatCode>_-* #,##0_-;\-* #,##0_-;_-* "-"??_-;_-@_-</c:formatCode>
                <c:ptCount val="31"/>
                <c:pt idx="0">
                  <c:v>7525.2412109375</c:v>
                </c:pt>
                <c:pt idx="1">
                  <c:v>4962.1865234375</c:v>
                </c:pt>
                <c:pt idx="2">
                  <c:v>5157.5595703125</c:v>
                </c:pt>
                <c:pt idx="3">
                  <c:v>6350.9375</c:v>
                </c:pt>
                <c:pt idx="4">
                  <c:v>5690.703125</c:v>
                </c:pt>
                <c:pt idx="5">
                  <c:v>5868.869140625</c:v>
                </c:pt>
                <c:pt idx="6">
                  <c:v>5649.748046875</c:v>
                </c:pt>
                <c:pt idx="7">
                  <c:v>3321.587890625</c:v>
                </c:pt>
                <c:pt idx="8">
                  <c:v>2681.6865234375</c:v>
                </c:pt>
                <c:pt idx="9">
                  <c:v>5600.9140625</c:v>
                </c:pt>
                <c:pt idx="10">
                  <c:v>6020.107421875</c:v>
                </c:pt>
                <c:pt idx="11">
                  <c:v>6267.2216796875</c:v>
                </c:pt>
                <c:pt idx="12">
                  <c:v>6268.208984375</c:v>
                </c:pt>
                <c:pt idx="13">
                  <c:v>5897.9853515625</c:v>
                </c:pt>
                <c:pt idx="14">
                  <c:v>3218.076171875</c:v>
                </c:pt>
                <c:pt idx="15">
                  <c:v>2648.603515625</c:v>
                </c:pt>
                <c:pt idx="16">
                  <c:v>5346.2275390625</c:v>
                </c:pt>
                <c:pt idx="17">
                  <c:v>6310.9306640625</c:v>
                </c:pt>
                <c:pt idx="18">
                  <c:v>6329.6728515625</c:v>
                </c:pt>
                <c:pt idx="19">
                  <c:v>6202.939453125</c:v>
                </c:pt>
                <c:pt idx="20">
                  <c:v>8910.1201171875</c:v>
                </c:pt>
                <c:pt idx="21">
                  <c:v>13391.0771484375</c:v>
                </c:pt>
                <c:pt idx="22">
                  <c:v>11821.306640625</c:v>
                </c:pt>
                <c:pt idx="23">
                  <c:v>5749.478515625</c:v>
                </c:pt>
                <c:pt idx="24">
                  <c:v>5293.255859375</c:v>
                </c:pt>
                <c:pt idx="25">
                  <c:v>6909.2841796875</c:v>
                </c:pt>
                <c:pt idx="26">
                  <c:v>6029.791015625</c:v>
                </c:pt>
                <c:pt idx="27">
                  <c:v>5782.396484375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569152"/>
        <c:axId val="387755968"/>
      </c:lineChart>
      <c:lineChart>
        <c:grouping val="standard"/>
        <c:varyColors val="0"/>
        <c:ser>
          <c:idx val="0"/>
          <c:order val="0"/>
          <c:tx>
            <c:strRef>
              <c:f>REP_HPPTT_FEBRERO!$C$4:$C$5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REP_HPPTT_FEBRERO!$A$6:$A$36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REP_HPPTT_FEBRERO!$C$6:$C$36</c:f>
              <c:numCache>
                <c:formatCode>_-* #,##0_-;\-* #,##0_-;_-* "-"??_-;_-@_-</c:formatCode>
                <c:ptCount val="31"/>
                <c:pt idx="0">
                  <c:v>213746</c:v>
                </c:pt>
                <c:pt idx="1">
                  <c:v>199792</c:v>
                </c:pt>
                <c:pt idx="2">
                  <c:v>116450</c:v>
                </c:pt>
                <c:pt idx="3">
                  <c:v>94328</c:v>
                </c:pt>
                <c:pt idx="4">
                  <c:v>87528</c:v>
                </c:pt>
                <c:pt idx="5">
                  <c:v>93681</c:v>
                </c:pt>
                <c:pt idx="6">
                  <c:v>78904</c:v>
                </c:pt>
                <c:pt idx="7">
                  <c:v>76114</c:v>
                </c:pt>
                <c:pt idx="8">
                  <c:v>64911</c:v>
                </c:pt>
                <c:pt idx="9">
                  <c:v>80851</c:v>
                </c:pt>
                <c:pt idx="10">
                  <c:v>82628</c:v>
                </c:pt>
                <c:pt idx="11">
                  <c:v>83306</c:v>
                </c:pt>
                <c:pt idx="12">
                  <c:v>86134</c:v>
                </c:pt>
                <c:pt idx="13">
                  <c:v>91727</c:v>
                </c:pt>
                <c:pt idx="14">
                  <c:v>75406</c:v>
                </c:pt>
                <c:pt idx="15">
                  <c:v>65299</c:v>
                </c:pt>
                <c:pt idx="16">
                  <c:v>77979</c:v>
                </c:pt>
                <c:pt idx="17">
                  <c:v>89945</c:v>
                </c:pt>
                <c:pt idx="18">
                  <c:v>82470</c:v>
                </c:pt>
                <c:pt idx="19">
                  <c:v>74295</c:v>
                </c:pt>
                <c:pt idx="20">
                  <c:v>94941</c:v>
                </c:pt>
                <c:pt idx="21">
                  <c:v>167710</c:v>
                </c:pt>
                <c:pt idx="22">
                  <c:v>366997</c:v>
                </c:pt>
                <c:pt idx="23">
                  <c:v>103195</c:v>
                </c:pt>
                <c:pt idx="24">
                  <c:v>84604</c:v>
                </c:pt>
                <c:pt idx="25">
                  <c:v>98025</c:v>
                </c:pt>
                <c:pt idx="26">
                  <c:v>87522</c:v>
                </c:pt>
                <c:pt idx="27">
                  <c:v>81415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571200"/>
        <c:axId val="387756544"/>
      </c:lineChart>
      <c:dateAx>
        <c:axId val="38756915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7755968"/>
        <c:crosses val="autoZero"/>
        <c:auto val="1"/>
        <c:lblOffset val="100"/>
        <c:baseTimeUnit val="days"/>
      </c:dateAx>
      <c:valAx>
        <c:axId val="3877559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7569152"/>
        <c:crosses val="autoZero"/>
        <c:crossBetween val="between"/>
      </c:valAx>
      <c:valAx>
        <c:axId val="38775654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7571200"/>
        <c:crosses val="max"/>
        <c:crossBetween val="between"/>
      </c:valAx>
      <c:dateAx>
        <c:axId val="38757120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775654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REP_HPPTT_FEBRERO!$M$4:$M$5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REP_HPPTT_FEBRERO!$A$6:$A$36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REP_HPPTT_FEBRERO!$M$6:$M$36</c:f>
              <c:numCache>
                <c:formatCode>_-* #,##0_-;\-* #,##0_-;_-* "-"??_-;_-@_-</c:formatCode>
                <c:ptCount val="31"/>
                <c:pt idx="0">
                  <c:v>36244.0087890625</c:v>
                </c:pt>
                <c:pt idx="1">
                  <c:v>24622.0712890625</c:v>
                </c:pt>
                <c:pt idx="2">
                  <c:v>23646.3203125</c:v>
                </c:pt>
                <c:pt idx="3">
                  <c:v>29836.1318359375</c:v>
                </c:pt>
                <c:pt idx="4">
                  <c:v>28432.8564453125</c:v>
                </c:pt>
                <c:pt idx="5">
                  <c:v>28713.10546875</c:v>
                </c:pt>
                <c:pt idx="6">
                  <c:v>27593.650390625</c:v>
                </c:pt>
                <c:pt idx="7">
                  <c:v>16421.6025390625</c:v>
                </c:pt>
                <c:pt idx="8">
                  <c:v>13883.041015625</c:v>
                </c:pt>
                <c:pt idx="9">
                  <c:v>28009.1796875</c:v>
                </c:pt>
                <c:pt idx="10">
                  <c:v>29809.68359375</c:v>
                </c:pt>
                <c:pt idx="11">
                  <c:v>30244.052734375</c:v>
                </c:pt>
                <c:pt idx="12">
                  <c:v>30832.5908203125</c:v>
                </c:pt>
                <c:pt idx="13">
                  <c:v>28506.6943359375</c:v>
                </c:pt>
                <c:pt idx="14">
                  <c:v>16709.818359375</c:v>
                </c:pt>
                <c:pt idx="15">
                  <c:v>13867.755859375</c:v>
                </c:pt>
                <c:pt idx="16">
                  <c:v>26109.76953125</c:v>
                </c:pt>
                <c:pt idx="17">
                  <c:v>31229.208984375</c:v>
                </c:pt>
                <c:pt idx="18">
                  <c:v>30903.4501953125</c:v>
                </c:pt>
                <c:pt idx="19">
                  <c:v>31220.02734375</c:v>
                </c:pt>
                <c:pt idx="20">
                  <c:v>26778.70703125</c:v>
                </c:pt>
                <c:pt idx="21">
                  <c:v>9413.2734375</c:v>
                </c:pt>
                <c:pt idx="22">
                  <c:v>4215.046875</c:v>
                </c:pt>
                <c:pt idx="23">
                  <c:v>27956.712890625</c:v>
                </c:pt>
                <c:pt idx="24">
                  <c:v>25379.1416015625</c:v>
                </c:pt>
                <c:pt idx="25">
                  <c:v>35358.193359375</c:v>
                </c:pt>
                <c:pt idx="26">
                  <c:v>31078.6845703125</c:v>
                </c:pt>
                <c:pt idx="27">
                  <c:v>29161.197265625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067904"/>
        <c:axId val="387758848"/>
      </c:lineChart>
      <c:lineChart>
        <c:grouping val="standard"/>
        <c:varyColors val="0"/>
        <c:ser>
          <c:idx val="0"/>
          <c:order val="0"/>
          <c:tx>
            <c:strRef>
              <c:f>REP_HPPTT_FEBRERO!$L$4:$L$5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REP_HPPTT_FEBRERO!$A$6:$A$36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REP_HPPTT_FEBRERO!$L$6:$L$36</c:f>
              <c:numCache>
                <c:formatCode>_-* #,##0_-;\-* #,##0_-;_-* "-"??_-;_-@_-</c:formatCode>
                <c:ptCount val="31"/>
                <c:pt idx="0">
                  <c:v>1139524</c:v>
                </c:pt>
                <c:pt idx="1">
                  <c:v>933509</c:v>
                </c:pt>
                <c:pt idx="2">
                  <c:v>589183</c:v>
                </c:pt>
                <c:pt idx="3">
                  <c:v>536440</c:v>
                </c:pt>
                <c:pt idx="4">
                  <c:v>477003</c:v>
                </c:pt>
                <c:pt idx="5">
                  <c:v>533846</c:v>
                </c:pt>
                <c:pt idx="6">
                  <c:v>448983</c:v>
                </c:pt>
                <c:pt idx="7">
                  <c:v>416875</c:v>
                </c:pt>
                <c:pt idx="8">
                  <c:v>330785</c:v>
                </c:pt>
                <c:pt idx="9">
                  <c:v>504765</c:v>
                </c:pt>
                <c:pt idx="10">
                  <c:v>523302</c:v>
                </c:pt>
                <c:pt idx="11">
                  <c:v>533226</c:v>
                </c:pt>
                <c:pt idx="12">
                  <c:v>547465</c:v>
                </c:pt>
                <c:pt idx="13">
                  <c:v>497769</c:v>
                </c:pt>
                <c:pt idx="14">
                  <c:v>433682</c:v>
                </c:pt>
                <c:pt idx="15">
                  <c:v>330388</c:v>
                </c:pt>
                <c:pt idx="16">
                  <c:v>468046</c:v>
                </c:pt>
                <c:pt idx="17">
                  <c:v>532578</c:v>
                </c:pt>
                <c:pt idx="18">
                  <c:v>550523</c:v>
                </c:pt>
                <c:pt idx="19">
                  <c:v>542343</c:v>
                </c:pt>
                <c:pt idx="20">
                  <c:v>567169</c:v>
                </c:pt>
                <c:pt idx="21">
                  <c:v>341881</c:v>
                </c:pt>
                <c:pt idx="22">
                  <c:v>12776</c:v>
                </c:pt>
                <c:pt idx="23">
                  <c:v>478993</c:v>
                </c:pt>
                <c:pt idx="24">
                  <c:v>519512</c:v>
                </c:pt>
                <c:pt idx="25">
                  <c:v>612258</c:v>
                </c:pt>
                <c:pt idx="26">
                  <c:v>564008</c:v>
                </c:pt>
                <c:pt idx="27">
                  <c:v>536608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068928"/>
        <c:axId val="387759424"/>
      </c:lineChart>
      <c:dateAx>
        <c:axId val="38706790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7758848"/>
        <c:crosses val="autoZero"/>
        <c:auto val="1"/>
        <c:lblOffset val="100"/>
        <c:baseTimeUnit val="days"/>
      </c:dateAx>
      <c:valAx>
        <c:axId val="38775884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7067904"/>
        <c:crosses val="autoZero"/>
        <c:crossBetween val="between"/>
      </c:valAx>
      <c:valAx>
        <c:axId val="38775942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7068928"/>
        <c:crosses val="max"/>
        <c:crossBetween val="between"/>
      </c:valAx>
      <c:dateAx>
        <c:axId val="38706892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775942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REP_HPPTT_FEBRERO!$K$4:$K$5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REP_HPPTT_FEBRERO!$A$6:$A$36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REP_HPPTT_FEBRERO!$K$6:$K$36</c:f>
              <c:numCache>
                <c:formatCode>_-* #,##0_-;\-* #,##0_-;_-* "-"??_-;_-@_-</c:formatCode>
                <c:ptCount val="31"/>
                <c:pt idx="0">
                  <c:v>31477</c:v>
                </c:pt>
                <c:pt idx="1">
                  <c:v>27177</c:v>
                </c:pt>
                <c:pt idx="2">
                  <c:v>34521</c:v>
                </c:pt>
                <c:pt idx="3">
                  <c:v>33442</c:v>
                </c:pt>
                <c:pt idx="4">
                  <c:v>31811</c:v>
                </c:pt>
                <c:pt idx="5">
                  <c:v>32549</c:v>
                </c:pt>
                <c:pt idx="6">
                  <c:v>33657</c:v>
                </c:pt>
                <c:pt idx="7">
                  <c:v>28923</c:v>
                </c:pt>
                <c:pt idx="8">
                  <c:v>25748</c:v>
                </c:pt>
                <c:pt idx="9">
                  <c:v>33701</c:v>
                </c:pt>
                <c:pt idx="10">
                  <c:v>34349</c:v>
                </c:pt>
                <c:pt idx="11">
                  <c:v>35542</c:v>
                </c:pt>
                <c:pt idx="12">
                  <c:v>36326</c:v>
                </c:pt>
                <c:pt idx="13">
                  <c:v>35764</c:v>
                </c:pt>
                <c:pt idx="14">
                  <c:v>30043</c:v>
                </c:pt>
                <c:pt idx="15">
                  <c:v>26483</c:v>
                </c:pt>
                <c:pt idx="16">
                  <c:v>32346</c:v>
                </c:pt>
                <c:pt idx="17">
                  <c:v>35958</c:v>
                </c:pt>
                <c:pt idx="18">
                  <c:v>36368</c:v>
                </c:pt>
                <c:pt idx="19">
                  <c:v>37029</c:v>
                </c:pt>
                <c:pt idx="20">
                  <c:v>35399</c:v>
                </c:pt>
                <c:pt idx="21">
                  <c:v>23505</c:v>
                </c:pt>
                <c:pt idx="22">
                  <c:v>9078</c:v>
                </c:pt>
                <c:pt idx="23">
                  <c:v>34408</c:v>
                </c:pt>
                <c:pt idx="24">
                  <c:v>37179</c:v>
                </c:pt>
                <c:pt idx="25">
                  <c:v>36839</c:v>
                </c:pt>
                <c:pt idx="26">
                  <c:v>35971</c:v>
                </c:pt>
                <c:pt idx="27">
                  <c:v>35939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069440"/>
        <c:axId val="387630784"/>
      </c:lineChart>
      <c:lineChart>
        <c:grouping val="standard"/>
        <c:varyColors val="0"/>
        <c:ser>
          <c:idx val="0"/>
          <c:order val="0"/>
          <c:tx>
            <c:strRef>
              <c:f>REP_HPPTT_FEBRERO!$B$4:$B$5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REP_HPPTT_FEBRERO!$A$6:$A$36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REP_HPPTT_FEBRERO!$B$6:$B$36</c:f>
              <c:numCache>
                <c:formatCode>_-* #,##0_-;\-* #,##0_-;_-* "-"??_-;_-@_-</c:formatCode>
                <c:ptCount val="31"/>
                <c:pt idx="0">
                  <c:v>9140</c:v>
                </c:pt>
                <c:pt idx="1">
                  <c:v>8062</c:v>
                </c:pt>
                <c:pt idx="2">
                  <c:v>10086</c:v>
                </c:pt>
                <c:pt idx="3">
                  <c:v>9233</c:v>
                </c:pt>
                <c:pt idx="4">
                  <c:v>8976</c:v>
                </c:pt>
                <c:pt idx="5">
                  <c:v>8939</c:v>
                </c:pt>
                <c:pt idx="6">
                  <c:v>9010</c:v>
                </c:pt>
                <c:pt idx="7">
                  <c:v>8005</c:v>
                </c:pt>
                <c:pt idx="8">
                  <c:v>7251</c:v>
                </c:pt>
                <c:pt idx="9">
                  <c:v>8527</c:v>
                </c:pt>
                <c:pt idx="10">
                  <c:v>8805</c:v>
                </c:pt>
                <c:pt idx="11">
                  <c:v>9141</c:v>
                </c:pt>
                <c:pt idx="12">
                  <c:v>9645</c:v>
                </c:pt>
                <c:pt idx="13">
                  <c:v>9469</c:v>
                </c:pt>
                <c:pt idx="14">
                  <c:v>8108</c:v>
                </c:pt>
                <c:pt idx="15">
                  <c:v>7739</c:v>
                </c:pt>
                <c:pt idx="16">
                  <c:v>8284</c:v>
                </c:pt>
                <c:pt idx="17">
                  <c:v>9303</c:v>
                </c:pt>
                <c:pt idx="18">
                  <c:v>9243</c:v>
                </c:pt>
                <c:pt idx="19">
                  <c:v>9105</c:v>
                </c:pt>
                <c:pt idx="20">
                  <c:v>15600</c:v>
                </c:pt>
                <c:pt idx="21">
                  <c:v>32118</c:v>
                </c:pt>
                <c:pt idx="22">
                  <c:v>32074</c:v>
                </c:pt>
                <c:pt idx="23">
                  <c:v>9504</c:v>
                </c:pt>
                <c:pt idx="24">
                  <c:v>9791</c:v>
                </c:pt>
                <c:pt idx="25">
                  <c:v>8945</c:v>
                </c:pt>
                <c:pt idx="26">
                  <c:v>8976</c:v>
                </c:pt>
                <c:pt idx="27">
                  <c:v>9009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070464"/>
        <c:axId val="387631360"/>
      </c:lineChart>
      <c:dateAx>
        <c:axId val="38706944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7630784"/>
        <c:crosses val="autoZero"/>
        <c:auto val="1"/>
        <c:lblOffset val="100"/>
        <c:baseTimeUnit val="days"/>
      </c:dateAx>
      <c:valAx>
        <c:axId val="38763078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7069440"/>
        <c:crosses val="autoZero"/>
        <c:crossBetween val="between"/>
      </c:valAx>
      <c:valAx>
        <c:axId val="38763136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7070464"/>
        <c:crosses val="max"/>
        <c:crossBetween val="between"/>
      </c:valAx>
      <c:dateAx>
        <c:axId val="38707046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763136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REP_TELEFONIA_MARZO!$M$4:$M$5</c:f>
              <c:strCache>
                <c:ptCount val="1"/>
                <c:pt idx="0">
                  <c:v>PREPAGO MINUTOS</c:v>
                </c:pt>
              </c:strCache>
            </c:strRef>
          </c:tx>
          <c:cat>
            <c:numRef>
              <c:f>REP_TELEFONIA_MARZO!$A$6:$A$36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REP_TELEFONIA_MARZO!$M$6:$M$36</c:f>
              <c:numCache>
                <c:formatCode>_-* #,##0_-;\-* #,##0_-;_-* "-"??_-;_-@_-</c:formatCode>
                <c:ptCount val="31"/>
                <c:pt idx="0">
                  <c:v>14141</c:v>
                </c:pt>
                <c:pt idx="1">
                  <c:v>9414</c:v>
                </c:pt>
                <c:pt idx="2">
                  <c:v>16714</c:v>
                </c:pt>
                <c:pt idx="3">
                  <c:v>16196</c:v>
                </c:pt>
                <c:pt idx="4">
                  <c:v>19125</c:v>
                </c:pt>
                <c:pt idx="5">
                  <c:v>19451</c:v>
                </c:pt>
                <c:pt idx="6">
                  <c:v>19862</c:v>
                </c:pt>
                <c:pt idx="7">
                  <c:v>15479</c:v>
                </c:pt>
                <c:pt idx="8">
                  <c:v>9276</c:v>
                </c:pt>
                <c:pt idx="9">
                  <c:v>16984</c:v>
                </c:pt>
                <c:pt idx="10">
                  <c:v>17243</c:v>
                </c:pt>
                <c:pt idx="11">
                  <c:v>17841</c:v>
                </c:pt>
                <c:pt idx="12">
                  <c:v>19450</c:v>
                </c:pt>
                <c:pt idx="13">
                  <c:v>20660</c:v>
                </c:pt>
                <c:pt idx="14">
                  <c:v>17116</c:v>
                </c:pt>
                <c:pt idx="15">
                  <c:v>12952</c:v>
                </c:pt>
                <c:pt idx="16">
                  <c:v>18671</c:v>
                </c:pt>
                <c:pt idx="17">
                  <c:v>17177</c:v>
                </c:pt>
                <c:pt idx="18">
                  <c:v>17295</c:v>
                </c:pt>
                <c:pt idx="19">
                  <c:v>17883</c:v>
                </c:pt>
                <c:pt idx="20">
                  <c:v>18038</c:v>
                </c:pt>
                <c:pt idx="21">
                  <c:v>13962</c:v>
                </c:pt>
                <c:pt idx="22">
                  <c:v>9197</c:v>
                </c:pt>
                <c:pt idx="23">
                  <c:v>15108</c:v>
                </c:pt>
                <c:pt idx="24">
                  <c:v>16091</c:v>
                </c:pt>
                <c:pt idx="25">
                  <c:v>16744</c:v>
                </c:pt>
                <c:pt idx="26">
                  <c:v>16658</c:v>
                </c:pt>
                <c:pt idx="27">
                  <c:v>23458</c:v>
                </c:pt>
                <c:pt idx="28">
                  <c:v>16085</c:v>
                </c:pt>
                <c:pt idx="29">
                  <c:v>11038</c:v>
                </c:pt>
                <c:pt idx="30">
                  <c:v>17718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124864"/>
        <c:axId val="342519744"/>
      </c:lineChart>
      <c:lineChart>
        <c:grouping val="standard"/>
        <c:varyColors val="0"/>
        <c:ser>
          <c:idx val="0"/>
          <c:order val="0"/>
          <c:tx>
            <c:strRef>
              <c:f>REP_TELEFONIA_MARZO!$L$4:$L$5</c:f>
              <c:strCache>
                <c:ptCount val="1"/>
                <c:pt idx="0">
                  <c:v>PREPAGO LLAMADAS</c:v>
                </c:pt>
              </c:strCache>
            </c:strRef>
          </c:tx>
          <c:cat>
            <c:numRef>
              <c:f>REP_TELEFONIA_MARZO!$A$6:$A$36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REP_TELEFONIA_MARZO!$L$6:$L$36</c:f>
              <c:numCache>
                <c:formatCode>_-* #,##0_-;\-* #,##0_-;_-* "-"??_-;_-@_-</c:formatCode>
                <c:ptCount val="31"/>
                <c:pt idx="0">
                  <c:v>7029</c:v>
                </c:pt>
                <c:pt idx="1">
                  <c:v>4641</c:v>
                </c:pt>
                <c:pt idx="2">
                  <c:v>7845</c:v>
                </c:pt>
                <c:pt idx="3">
                  <c:v>7714</c:v>
                </c:pt>
                <c:pt idx="4">
                  <c:v>9026</c:v>
                </c:pt>
                <c:pt idx="5">
                  <c:v>8975</c:v>
                </c:pt>
                <c:pt idx="6">
                  <c:v>9559</c:v>
                </c:pt>
                <c:pt idx="7">
                  <c:v>7494</c:v>
                </c:pt>
                <c:pt idx="8">
                  <c:v>4483</c:v>
                </c:pt>
                <c:pt idx="9">
                  <c:v>8155</c:v>
                </c:pt>
                <c:pt idx="10">
                  <c:v>8040</c:v>
                </c:pt>
                <c:pt idx="11">
                  <c:v>8578</c:v>
                </c:pt>
                <c:pt idx="12">
                  <c:v>9073</c:v>
                </c:pt>
                <c:pt idx="13">
                  <c:v>10082</c:v>
                </c:pt>
                <c:pt idx="14">
                  <c:v>8711</c:v>
                </c:pt>
                <c:pt idx="15">
                  <c:v>6132</c:v>
                </c:pt>
                <c:pt idx="16">
                  <c:v>9531</c:v>
                </c:pt>
                <c:pt idx="17">
                  <c:v>8313</c:v>
                </c:pt>
                <c:pt idx="18">
                  <c:v>8568</c:v>
                </c:pt>
                <c:pt idx="19">
                  <c:v>8814</c:v>
                </c:pt>
                <c:pt idx="20">
                  <c:v>9230</c:v>
                </c:pt>
                <c:pt idx="21">
                  <c:v>7008</c:v>
                </c:pt>
                <c:pt idx="22">
                  <c:v>4477</c:v>
                </c:pt>
                <c:pt idx="23">
                  <c:v>7429</c:v>
                </c:pt>
                <c:pt idx="24">
                  <c:v>7777</c:v>
                </c:pt>
                <c:pt idx="25">
                  <c:v>7887</c:v>
                </c:pt>
                <c:pt idx="26">
                  <c:v>7949</c:v>
                </c:pt>
                <c:pt idx="27">
                  <c:v>10908</c:v>
                </c:pt>
                <c:pt idx="28">
                  <c:v>8024</c:v>
                </c:pt>
                <c:pt idx="29">
                  <c:v>5302</c:v>
                </c:pt>
                <c:pt idx="30">
                  <c:v>8531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125888"/>
        <c:axId val="342520320"/>
      </c:lineChart>
      <c:dateAx>
        <c:axId val="34512486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2519744"/>
        <c:crosses val="autoZero"/>
        <c:auto val="1"/>
        <c:lblOffset val="100"/>
        <c:baseTimeUnit val="days"/>
      </c:dateAx>
      <c:valAx>
        <c:axId val="3425197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45124864"/>
        <c:crosses val="autoZero"/>
        <c:crossBetween val="between"/>
      </c:valAx>
      <c:valAx>
        <c:axId val="34252032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45125888"/>
        <c:crosses val="max"/>
        <c:crossBetween val="between"/>
      </c:valAx>
      <c:dateAx>
        <c:axId val="34512588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252032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REP_HPPTT_FEBRERO!$A$6:$A$33</c:f>
              <c:numCache>
                <c:formatCode>[$-F800]dddd\,\ mmmm\ dd\,\ yyyy</c:formatCode>
                <c:ptCount val="28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</c:numCache>
            </c:numRef>
          </c:cat>
          <c:val>
            <c:numRef>
              <c:f>REP_HPPTT_FEBRERO!$AI$6:$AI$33</c:f>
              <c:numCache>
                <c:formatCode>_-* #,##0_-;\-* #,##0_-;_-* "-"??_-;_-@_-</c:formatCode>
                <c:ptCount val="28"/>
                <c:pt idx="0">
                  <c:v>43769.25</c:v>
                </c:pt>
                <c:pt idx="1">
                  <c:v>29584.2578125</c:v>
                </c:pt>
                <c:pt idx="2">
                  <c:v>28803.8798828125</c:v>
                </c:pt>
                <c:pt idx="3">
                  <c:v>36187.0693359375</c:v>
                </c:pt>
                <c:pt idx="4">
                  <c:v>34123.5595703125</c:v>
                </c:pt>
                <c:pt idx="5">
                  <c:v>34581.974609375</c:v>
                </c:pt>
                <c:pt idx="6">
                  <c:v>33243.3984375</c:v>
                </c:pt>
                <c:pt idx="7">
                  <c:v>19743.1904296875</c:v>
                </c:pt>
                <c:pt idx="8">
                  <c:v>16564.7275390625</c:v>
                </c:pt>
                <c:pt idx="9">
                  <c:v>33610.09375</c:v>
                </c:pt>
                <c:pt idx="10">
                  <c:v>35829.791015625</c:v>
                </c:pt>
                <c:pt idx="11">
                  <c:v>36511.2744140625</c:v>
                </c:pt>
                <c:pt idx="12">
                  <c:v>37100.7998046875</c:v>
                </c:pt>
                <c:pt idx="13">
                  <c:v>34404.6796875</c:v>
                </c:pt>
                <c:pt idx="14">
                  <c:v>19927.89453125</c:v>
                </c:pt>
                <c:pt idx="15">
                  <c:v>16516.359375</c:v>
                </c:pt>
                <c:pt idx="16">
                  <c:v>31455.9970703125</c:v>
                </c:pt>
                <c:pt idx="17">
                  <c:v>37540.1396484375</c:v>
                </c:pt>
                <c:pt idx="18">
                  <c:v>37233.123046875</c:v>
                </c:pt>
                <c:pt idx="19">
                  <c:v>37422.966796875</c:v>
                </c:pt>
                <c:pt idx="20">
                  <c:v>35688.8271484375</c:v>
                </c:pt>
                <c:pt idx="21">
                  <c:v>22804.3505859375</c:v>
                </c:pt>
                <c:pt idx="22">
                  <c:v>16036.353515625</c:v>
                </c:pt>
                <c:pt idx="23">
                  <c:v>33706.19140625</c:v>
                </c:pt>
                <c:pt idx="24">
                  <c:v>30672.3974609375</c:v>
                </c:pt>
                <c:pt idx="25">
                  <c:v>42267.4775390625</c:v>
                </c:pt>
                <c:pt idx="26">
                  <c:v>37108.4755859375</c:v>
                </c:pt>
                <c:pt idx="27">
                  <c:v>34943.59375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071488"/>
        <c:axId val="387633664"/>
      </c:lineChart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REP_HPPTT_FEBRERO!$A$6:$A$33</c:f>
              <c:numCache>
                <c:formatCode>[$-F800]dddd\,\ mmmm\ dd\,\ yyyy</c:formatCode>
                <c:ptCount val="28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</c:numCache>
            </c:numRef>
          </c:cat>
          <c:val>
            <c:numRef>
              <c:f>REP_HPPTT_FEBRERO!$AH$6:$AH$33</c:f>
              <c:numCache>
                <c:formatCode>_-* #,##0_-;\-* #,##0_-;_-* "-"??_-;_-@_-</c:formatCode>
                <c:ptCount val="28"/>
                <c:pt idx="0">
                  <c:v>1353270</c:v>
                </c:pt>
                <c:pt idx="1">
                  <c:v>1133301</c:v>
                </c:pt>
                <c:pt idx="2">
                  <c:v>705633</c:v>
                </c:pt>
                <c:pt idx="3">
                  <c:v>630768</c:v>
                </c:pt>
                <c:pt idx="4">
                  <c:v>564531</c:v>
                </c:pt>
                <c:pt idx="5">
                  <c:v>627527</c:v>
                </c:pt>
                <c:pt idx="6">
                  <c:v>527887</c:v>
                </c:pt>
                <c:pt idx="7">
                  <c:v>492989</c:v>
                </c:pt>
                <c:pt idx="8">
                  <c:v>395696</c:v>
                </c:pt>
                <c:pt idx="9">
                  <c:v>585616</c:v>
                </c:pt>
                <c:pt idx="10">
                  <c:v>605930</c:v>
                </c:pt>
                <c:pt idx="11">
                  <c:v>616532</c:v>
                </c:pt>
                <c:pt idx="12">
                  <c:v>633599</c:v>
                </c:pt>
                <c:pt idx="13">
                  <c:v>589496</c:v>
                </c:pt>
                <c:pt idx="14">
                  <c:v>509088</c:v>
                </c:pt>
                <c:pt idx="15">
                  <c:v>395687</c:v>
                </c:pt>
                <c:pt idx="16">
                  <c:v>546025</c:v>
                </c:pt>
                <c:pt idx="17">
                  <c:v>622523</c:v>
                </c:pt>
                <c:pt idx="18">
                  <c:v>632993</c:v>
                </c:pt>
                <c:pt idx="19">
                  <c:v>616638</c:v>
                </c:pt>
                <c:pt idx="20">
                  <c:v>662110</c:v>
                </c:pt>
                <c:pt idx="21">
                  <c:v>509591</c:v>
                </c:pt>
                <c:pt idx="22">
                  <c:v>379773</c:v>
                </c:pt>
                <c:pt idx="23">
                  <c:v>582188</c:v>
                </c:pt>
                <c:pt idx="24">
                  <c:v>604116</c:v>
                </c:pt>
                <c:pt idx="25">
                  <c:v>710283</c:v>
                </c:pt>
                <c:pt idx="26">
                  <c:v>651530</c:v>
                </c:pt>
                <c:pt idx="27">
                  <c:v>618023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533632"/>
        <c:axId val="387634240"/>
      </c:lineChart>
      <c:dateAx>
        <c:axId val="38707148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7633664"/>
        <c:crosses val="autoZero"/>
        <c:auto val="1"/>
        <c:lblOffset val="100"/>
        <c:baseTimeUnit val="days"/>
      </c:dateAx>
      <c:valAx>
        <c:axId val="38763366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7071488"/>
        <c:crosses val="autoZero"/>
        <c:crossBetween val="between"/>
      </c:valAx>
      <c:valAx>
        <c:axId val="38763424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90533632"/>
        <c:crosses val="max"/>
        <c:crossBetween val="between"/>
      </c:valAx>
      <c:dateAx>
        <c:axId val="39053363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763424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REP_HPPTT_MARZO!$D$4:$D$5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REP_HPPTT_MARZO!$A$6:$A$36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REP_HPPTT_MARZO!$D$6:$D$36</c:f>
              <c:numCache>
                <c:formatCode>_-* #,##0_-;\-* #,##0_-;_-* "-"??_-;_-@_-</c:formatCode>
                <c:ptCount val="31"/>
                <c:pt idx="0">
                  <c:v>3237.201171875</c:v>
                </c:pt>
                <c:pt idx="1">
                  <c:v>2499.6298828125</c:v>
                </c:pt>
                <c:pt idx="2">
                  <c:v>5188.8291015625</c:v>
                </c:pt>
                <c:pt idx="3">
                  <c:v>5705.6484375</c:v>
                </c:pt>
                <c:pt idx="4">
                  <c:v>5684.3388671875</c:v>
                </c:pt>
                <c:pt idx="5">
                  <c:v>5829.2470703125</c:v>
                </c:pt>
                <c:pt idx="6">
                  <c:v>5551.1083984375</c:v>
                </c:pt>
                <c:pt idx="7">
                  <c:v>2553.912109375</c:v>
                </c:pt>
                <c:pt idx="8">
                  <c:v>1589.337890625</c:v>
                </c:pt>
                <c:pt idx="9">
                  <c:v>3345.919921875</c:v>
                </c:pt>
                <c:pt idx="10">
                  <c:v>5446.234375</c:v>
                </c:pt>
                <c:pt idx="11">
                  <c:v>5626.681640625</c:v>
                </c:pt>
                <c:pt idx="12">
                  <c:v>5774.83203125</c:v>
                </c:pt>
                <c:pt idx="13">
                  <c:v>5620.0390625</c:v>
                </c:pt>
                <c:pt idx="14">
                  <c:v>3209.720703125</c:v>
                </c:pt>
                <c:pt idx="15">
                  <c:v>2630.228515625</c:v>
                </c:pt>
                <c:pt idx="16">
                  <c:v>4618.9033203125</c:v>
                </c:pt>
                <c:pt idx="17">
                  <c:v>5616.5751953125</c:v>
                </c:pt>
                <c:pt idx="18">
                  <c:v>5891.216796875</c:v>
                </c:pt>
                <c:pt idx="19">
                  <c:v>5869.1640625</c:v>
                </c:pt>
                <c:pt idx="20">
                  <c:v>5870.2724609375</c:v>
                </c:pt>
                <c:pt idx="21">
                  <c:v>3258.14453125</c:v>
                </c:pt>
                <c:pt idx="22">
                  <c:v>2929.6142578125</c:v>
                </c:pt>
                <c:pt idx="23">
                  <c:v>4904.990234375</c:v>
                </c:pt>
                <c:pt idx="24">
                  <c:v>5602.5341796875</c:v>
                </c:pt>
                <c:pt idx="25">
                  <c:v>5571.046875</c:v>
                </c:pt>
                <c:pt idx="26">
                  <c:v>5650.5546875</c:v>
                </c:pt>
                <c:pt idx="27">
                  <c:v>5469.677734375</c:v>
                </c:pt>
                <c:pt idx="28">
                  <c:v>3155.310546875</c:v>
                </c:pt>
                <c:pt idx="29">
                  <c:v>2505.9462890625</c:v>
                </c:pt>
                <c:pt idx="30">
                  <c:v>5004.53125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902336"/>
        <c:axId val="390242304"/>
      </c:lineChart>
      <c:lineChart>
        <c:grouping val="standard"/>
        <c:varyColors val="0"/>
        <c:ser>
          <c:idx val="0"/>
          <c:order val="0"/>
          <c:tx>
            <c:strRef>
              <c:f>REP_HPPTT_MARZO!$C$4:$C$5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REP_HPPTT_MARZO!$A$6:$A$36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REP_HPPTT_MARZO!$C$6:$C$36</c:f>
              <c:numCache>
                <c:formatCode>_-* #,##0_-;\-* #,##0_-;_-* "-"??_-;_-@_-</c:formatCode>
                <c:ptCount val="31"/>
                <c:pt idx="0">
                  <c:v>73006</c:v>
                </c:pt>
                <c:pt idx="1">
                  <c:v>52080</c:v>
                </c:pt>
                <c:pt idx="2">
                  <c:v>76001</c:v>
                </c:pt>
                <c:pt idx="3">
                  <c:v>94168</c:v>
                </c:pt>
                <c:pt idx="4">
                  <c:v>96726</c:v>
                </c:pt>
                <c:pt idx="5">
                  <c:v>93628</c:v>
                </c:pt>
                <c:pt idx="6">
                  <c:v>105841</c:v>
                </c:pt>
                <c:pt idx="7">
                  <c:v>83266</c:v>
                </c:pt>
                <c:pt idx="8">
                  <c:v>50673</c:v>
                </c:pt>
                <c:pt idx="9">
                  <c:v>59588</c:v>
                </c:pt>
                <c:pt idx="10">
                  <c:v>86232</c:v>
                </c:pt>
                <c:pt idx="11">
                  <c:v>94492</c:v>
                </c:pt>
                <c:pt idx="12">
                  <c:v>95400</c:v>
                </c:pt>
                <c:pt idx="13">
                  <c:v>102276</c:v>
                </c:pt>
                <c:pt idx="14">
                  <c:v>90389</c:v>
                </c:pt>
                <c:pt idx="15">
                  <c:v>79897</c:v>
                </c:pt>
                <c:pt idx="16">
                  <c:v>106587</c:v>
                </c:pt>
                <c:pt idx="17">
                  <c:v>105699</c:v>
                </c:pt>
                <c:pt idx="18">
                  <c:v>101273</c:v>
                </c:pt>
                <c:pt idx="19">
                  <c:v>96201</c:v>
                </c:pt>
                <c:pt idx="20">
                  <c:v>102346</c:v>
                </c:pt>
                <c:pt idx="21">
                  <c:v>88504</c:v>
                </c:pt>
                <c:pt idx="22">
                  <c:v>77918</c:v>
                </c:pt>
                <c:pt idx="23">
                  <c:v>89400</c:v>
                </c:pt>
                <c:pt idx="24">
                  <c:v>82390</c:v>
                </c:pt>
                <c:pt idx="25">
                  <c:v>77653</c:v>
                </c:pt>
                <c:pt idx="26">
                  <c:v>85147</c:v>
                </c:pt>
                <c:pt idx="27">
                  <c:v>89678</c:v>
                </c:pt>
                <c:pt idx="28">
                  <c:v>71573</c:v>
                </c:pt>
                <c:pt idx="29">
                  <c:v>62868</c:v>
                </c:pt>
                <c:pt idx="30">
                  <c:v>82445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903360"/>
        <c:axId val="390242880"/>
      </c:lineChart>
      <c:dateAx>
        <c:axId val="3899023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90242304"/>
        <c:crosses val="autoZero"/>
        <c:auto val="1"/>
        <c:lblOffset val="100"/>
        <c:baseTimeUnit val="days"/>
      </c:dateAx>
      <c:valAx>
        <c:axId val="39024230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9902336"/>
        <c:crosses val="autoZero"/>
        <c:crossBetween val="between"/>
      </c:valAx>
      <c:valAx>
        <c:axId val="39024288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9903360"/>
        <c:crosses val="max"/>
        <c:crossBetween val="between"/>
      </c:valAx>
      <c:dateAx>
        <c:axId val="38990336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024288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REP_HPPTT_MARZO!$M$4:$M$5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REP_HPPTT_MARZO!$A$6:$A$36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REP_HPPTT_MARZO!$M$6:$M$36</c:f>
              <c:numCache>
                <c:formatCode>_-* #,##0_-;\-* #,##0_-;_-* "-"??_-;_-@_-</c:formatCode>
                <c:ptCount val="31"/>
                <c:pt idx="0">
                  <c:v>17990.279296875</c:v>
                </c:pt>
                <c:pt idx="1">
                  <c:v>14029.7646484375</c:v>
                </c:pt>
                <c:pt idx="2">
                  <c:v>26911.4970703125</c:v>
                </c:pt>
                <c:pt idx="3">
                  <c:v>28665.39453125</c:v>
                </c:pt>
                <c:pt idx="4">
                  <c:v>29639.1640625</c:v>
                </c:pt>
                <c:pt idx="5">
                  <c:v>29926.1083984375</c:v>
                </c:pt>
                <c:pt idx="6">
                  <c:v>28049.6455078125</c:v>
                </c:pt>
                <c:pt idx="7">
                  <c:v>13766.6318359375</c:v>
                </c:pt>
                <c:pt idx="8">
                  <c:v>9491.0498046875</c:v>
                </c:pt>
                <c:pt idx="9">
                  <c:v>17645.17578125</c:v>
                </c:pt>
                <c:pt idx="10">
                  <c:v>28922.9619140625</c:v>
                </c:pt>
                <c:pt idx="11">
                  <c:v>30331.0771484375</c:v>
                </c:pt>
                <c:pt idx="12">
                  <c:v>30891.0927734375</c:v>
                </c:pt>
                <c:pt idx="13">
                  <c:v>29402.7177734375</c:v>
                </c:pt>
                <c:pt idx="14">
                  <c:v>18136.6552734375</c:v>
                </c:pt>
                <c:pt idx="15">
                  <c:v>14651.3759765625</c:v>
                </c:pt>
                <c:pt idx="16">
                  <c:v>24971.5869140625</c:v>
                </c:pt>
                <c:pt idx="17">
                  <c:v>30084.4228515625</c:v>
                </c:pt>
                <c:pt idx="18">
                  <c:v>31759.9736328125</c:v>
                </c:pt>
                <c:pt idx="19">
                  <c:v>32076.146484375</c:v>
                </c:pt>
                <c:pt idx="20">
                  <c:v>30475.6748046875</c:v>
                </c:pt>
                <c:pt idx="21">
                  <c:v>18917.267578125</c:v>
                </c:pt>
                <c:pt idx="22">
                  <c:v>18230.521484375</c:v>
                </c:pt>
                <c:pt idx="23">
                  <c:v>26549.3876953125</c:v>
                </c:pt>
                <c:pt idx="24">
                  <c:v>30123.0068359375</c:v>
                </c:pt>
                <c:pt idx="25">
                  <c:v>31719.01953125</c:v>
                </c:pt>
                <c:pt idx="26">
                  <c:v>31372.7578125</c:v>
                </c:pt>
                <c:pt idx="27">
                  <c:v>31329.986328125</c:v>
                </c:pt>
                <c:pt idx="28">
                  <c:v>17306.0771484375</c:v>
                </c:pt>
                <c:pt idx="29">
                  <c:v>14177.900390625</c:v>
                </c:pt>
                <c:pt idx="30">
                  <c:v>28542.2919921875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535168"/>
        <c:axId val="390245184"/>
      </c:lineChart>
      <c:lineChart>
        <c:grouping val="standard"/>
        <c:varyColors val="0"/>
        <c:ser>
          <c:idx val="0"/>
          <c:order val="0"/>
          <c:tx>
            <c:strRef>
              <c:f>REP_HPPTT_MARZO!$L$4:$L$5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REP_HPPTT_MARZO!$A$6:$A$36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REP_HPPTT_MARZO!$L$6:$L$36</c:f>
              <c:numCache>
                <c:formatCode>_-* #,##0_-;\-* #,##0_-;_-* "-"??_-;_-@_-</c:formatCode>
                <c:ptCount val="31"/>
                <c:pt idx="0">
                  <c:v>444058</c:v>
                </c:pt>
                <c:pt idx="1">
                  <c:v>347246</c:v>
                </c:pt>
                <c:pt idx="2">
                  <c:v>512617</c:v>
                </c:pt>
                <c:pt idx="3">
                  <c:v>549677</c:v>
                </c:pt>
                <c:pt idx="4">
                  <c:v>554528</c:v>
                </c:pt>
                <c:pt idx="5">
                  <c:v>506229</c:v>
                </c:pt>
                <c:pt idx="6">
                  <c:v>521942</c:v>
                </c:pt>
                <c:pt idx="7">
                  <c:v>442483</c:v>
                </c:pt>
                <c:pt idx="8">
                  <c:v>361568</c:v>
                </c:pt>
                <c:pt idx="9">
                  <c:v>317499</c:v>
                </c:pt>
                <c:pt idx="10">
                  <c:v>489284</c:v>
                </c:pt>
                <c:pt idx="11">
                  <c:v>522019</c:v>
                </c:pt>
                <c:pt idx="12">
                  <c:v>527079</c:v>
                </c:pt>
                <c:pt idx="13">
                  <c:v>507263</c:v>
                </c:pt>
                <c:pt idx="14">
                  <c:v>465733</c:v>
                </c:pt>
                <c:pt idx="15">
                  <c:v>381897</c:v>
                </c:pt>
                <c:pt idx="16">
                  <c:v>575854</c:v>
                </c:pt>
                <c:pt idx="17">
                  <c:v>577615</c:v>
                </c:pt>
                <c:pt idx="18">
                  <c:v>562917</c:v>
                </c:pt>
                <c:pt idx="19">
                  <c:v>536448</c:v>
                </c:pt>
                <c:pt idx="20">
                  <c:v>531373</c:v>
                </c:pt>
                <c:pt idx="21">
                  <c:v>441149</c:v>
                </c:pt>
                <c:pt idx="22">
                  <c:v>344942</c:v>
                </c:pt>
                <c:pt idx="23">
                  <c:v>482239</c:v>
                </c:pt>
                <c:pt idx="24">
                  <c:v>520034</c:v>
                </c:pt>
                <c:pt idx="25">
                  <c:v>582211</c:v>
                </c:pt>
                <c:pt idx="26">
                  <c:v>520216</c:v>
                </c:pt>
                <c:pt idx="27">
                  <c:v>599839</c:v>
                </c:pt>
                <c:pt idx="28">
                  <c:v>447868</c:v>
                </c:pt>
                <c:pt idx="29">
                  <c:v>323794</c:v>
                </c:pt>
                <c:pt idx="30">
                  <c:v>547250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903872"/>
        <c:axId val="390245760"/>
      </c:lineChart>
      <c:dateAx>
        <c:axId val="39053516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90245184"/>
        <c:crosses val="autoZero"/>
        <c:auto val="1"/>
        <c:lblOffset val="100"/>
        <c:baseTimeUnit val="days"/>
      </c:dateAx>
      <c:valAx>
        <c:axId val="39024518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90535168"/>
        <c:crosses val="autoZero"/>
        <c:crossBetween val="between"/>
      </c:valAx>
      <c:valAx>
        <c:axId val="39024576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9903872"/>
        <c:crosses val="max"/>
        <c:crossBetween val="between"/>
      </c:valAx>
      <c:dateAx>
        <c:axId val="38990387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024576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REP_HPPTT_MARZO!$K$4:$K$5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REP_HPPTT_MARZO!$A$6:$A$36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REP_HPPTT_MARZO!$K$6:$K$36</c:f>
              <c:numCache>
                <c:formatCode>_-* #,##0_-;\-* #,##0_-;_-* "-"??_-;_-@_-</c:formatCode>
                <c:ptCount val="31"/>
                <c:pt idx="0">
                  <c:v>30057</c:v>
                </c:pt>
                <c:pt idx="1">
                  <c:v>26453</c:v>
                </c:pt>
                <c:pt idx="2">
                  <c:v>32885</c:v>
                </c:pt>
                <c:pt idx="3">
                  <c:v>34393</c:v>
                </c:pt>
                <c:pt idx="4">
                  <c:v>35132</c:v>
                </c:pt>
                <c:pt idx="5">
                  <c:v>35679</c:v>
                </c:pt>
                <c:pt idx="6">
                  <c:v>35447</c:v>
                </c:pt>
                <c:pt idx="7">
                  <c:v>26311</c:v>
                </c:pt>
                <c:pt idx="8">
                  <c:v>17441</c:v>
                </c:pt>
                <c:pt idx="9">
                  <c:v>21907</c:v>
                </c:pt>
                <c:pt idx="10">
                  <c:v>34406</c:v>
                </c:pt>
                <c:pt idx="11">
                  <c:v>35493</c:v>
                </c:pt>
                <c:pt idx="12">
                  <c:v>36044</c:v>
                </c:pt>
                <c:pt idx="13">
                  <c:v>37066</c:v>
                </c:pt>
                <c:pt idx="14">
                  <c:v>32762</c:v>
                </c:pt>
                <c:pt idx="15">
                  <c:v>29671</c:v>
                </c:pt>
                <c:pt idx="16">
                  <c:v>37687</c:v>
                </c:pt>
                <c:pt idx="17">
                  <c:v>36484</c:v>
                </c:pt>
                <c:pt idx="18">
                  <c:v>37195</c:v>
                </c:pt>
                <c:pt idx="19">
                  <c:v>37639</c:v>
                </c:pt>
                <c:pt idx="20">
                  <c:v>38126</c:v>
                </c:pt>
                <c:pt idx="21">
                  <c:v>32396</c:v>
                </c:pt>
                <c:pt idx="22">
                  <c:v>28703</c:v>
                </c:pt>
                <c:pt idx="23">
                  <c:v>33342</c:v>
                </c:pt>
                <c:pt idx="24">
                  <c:v>35645</c:v>
                </c:pt>
                <c:pt idx="25">
                  <c:v>37315</c:v>
                </c:pt>
                <c:pt idx="26">
                  <c:v>36905</c:v>
                </c:pt>
                <c:pt idx="27">
                  <c:v>38108</c:v>
                </c:pt>
                <c:pt idx="28">
                  <c:v>31579</c:v>
                </c:pt>
                <c:pt idx="29">
                  <c:v>27197</c:v>
                </c:pt>
                <c:pt idx="30">
                  <c:v>34558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904384"/>
        <c:axId val="390248064"/>
      </c:lineChart>
      <c:lineChart>
        <c:grouping val="standard"/>
        <c:varyColors val="0"/>
        <c:ser>
          <c:idx val="0"/>
          <c:order val="0"/>
          <c:tx>
            <c:strRef>
              <c:f>REP_HPPTT_MARZO!$B$4:$B$5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REP_HPPTT_MARZO!$A$6:$A$36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REP_HPPTT_MARZO!$B$6:$B$36</c:f>
              <c:numCache>
                <c:formatCode>_-* #,##0_-;\-* #,##0_-;_-* "-"??_-;_-@_-</c:formatCode>
                <c:ptCount val="31"/>
                <c:pt idx="0">
                  <c:v>7735</c:v>
                </c:pt>
                <c:pt idx="1">
                  <c:v>6956</c:v>
                </c:pt>
                <c:pt idx="2">
                  <c:v>8182</c:v>
                </c:pt>
                <c:pt idx="3">
                  <c:v>8685</c:v>
                </c:pt>
                <c:pt idx="4">
                  <c:v>8880</c:v>
                </c:pt>
                <c:pt idx="5">
                  <c:v>9134</c:v>
                </c:pt>
                <c:pt idx="6">
                  <c:v>9154</c:v>
                </c:pt>
                <c:pt idx="7">
                  <c:v>7236</c:v>
                </c:pt>
                <c:pt idx="8">
                  <c:v>4454</c:v>
                </c:pt>
                <c:pt idx="9">
                  <c:v>6408</c:v>
                </c:pt>
                <c:pt idx="10">
                  <c:v>8351</c:v>
                </c:pt>
                <c:pt idx="11">
                  <c:v>8620</c:v>
                </c:pt>
                <c:pt idx="12">
                  <c:v>8746</c:v>
                </c:pt>
                <c:pt idx="13">
                  <c:v>9090</c:v>
                </c:pt>
                <c:pt idx="14">
                  <c:v>8261</c:v>
                </c:pt>
                <c:pt idx="15">
                  <c:v>7531</c:v>
                </c:pt>
                <c:pt idx="16">
                  <c:v>9515</c:v>
                </c:pt>
                <c:pt idx="17">
                  <c:v>8709</c:v>
                </c:pt>
                <c:pt idx="18">
                  <c:v>8936</c:v>
                </c:pt>
                <c:pt idx="19">
                  <c:v>8892</c:v>
                </c:pt>
                <c:pt idx="20">
                  <c:v>9144</c:v>
                </c:pt>
                <c:pt idx="21">
                  <c:v>8010</c:v>
                </c:pt>
                <c:pt idx="22">
                  <c:v>7232</c:v>
                </c:pt>
                <c:pt idx="23">
                  <c:v>7946</c:v>
                </c:pt>
                <c:pt idx="24">
                  <c:v>8546</c:v>
                </c:pt>
                <c:pt idx="25">
                  <c:v>9164</c:v>
                </c:pt>
                <c:pt idx="26">
                  <c:v>9050</c:v>
                </c:pt>
                <c:pt idx="27">
                  <c:v>9403</c:v>
                </c:pt>
                <c:pt idx="28">
                  <c:v>8090</c:v>
                </c:pt>
                <c:pt idx="29">
                  <c:v>7229</c:v>
                </c:pt>
                <c:pt idx="30">
                  <c:v>8293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905408"/>
        <c:axId val="390248640"/>
      </c:lineChart>
      <c:dateAx>
        <c:axId val="38990438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90248064"/>
        <c:crosses val="autoZero"/>
        <c:auto val="1"/>
        <c:lblOffset val="100"/>
        <c:baseTimeUnit val="days"/>
      </c:dateAx>
      <c:valAx>
        <c:axId val="39024806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9904384"/>
        <c:crosses val="autoZero"/>
        <c:crossBetween val="between"/>
      </c:valAx>
      <c:valAx>
        <c:axId val="39024864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9905408"/>
        <c:crosses val="max"/>
        <c:crossBetween val="between"/>
      </c:valAx>
      <c:dateAx>
        <c:axId val="38990540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024864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REP_HPPTT_MARZO!$A$6:$A$36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REP_HPPTT_MARZO!$AI$6:$AI$36</c:f>
              <c:numCache>
                <c:formatCode>_-* #,##0_-;\-* #,##0_-;_-* "-"??_-;_-@_-</c:formatCode>
                <c:ptCount val="31"/>
                <c:pt idx="0">
                  <c:v>21227.48046875</c:v>
                </c:pt>
                <c:pt idx="1">
                  <c:v>16529.39453125</c:v>
                </c:pt>
                <c:pt idx="2">
                  <c:v>32100.326171875</c:v>
                </c:pt>
                <c:pt idx="3">
                  <c:v>34371.04296875</c:v>
                </c:pt>
                <c:pt idx="4">
                  <c:v>35323.5029296875</c:v>
                </c:pt>
                <c:pt idx="5">
                  <c:v>35755.35546875</c:v>
                </c:pt>
                <c:pt idx="6">
                  <c:v>33600.75390625</c:v>
                </c:pt>
                <c:pt idx="7">
                  <c:v>16320.5439453125</c:v>
                </c:pt>
                <c:pt idx="8">
                  <c:v>11080.3876953125</c:v>
                </c:pt>
                <c:pt idx="9">
                  <c:v>20991.095703125</c:v>
                </c:pt>
                <c:pt idx="10">
                  <c:v>34369.1962890625</c:v>
                </c:pt>
                <c:pt idx="11">
                  <c:v>35957.7587890625</c:v>
                </c:pt>
                <c:pt idx="12">
                  <c:v>36665.9248046875</c:v>
                </c:pt>
                <c:pt idx="13">
                  <c:v>35022.7568359375</c:v>
                </c:pt>
                <c:pt idx="14">
                  <c:v>21346.3759765625</c:v>
                </c:pt>
                <c:pt idx="15">
                  <c:v>17281.6044921875</c:v>
                </c:pt>
                <c:pt idx="16">
                  <c:v>29590.490234375</c:v>
                </c:pt>
                <c:pt idx="17">
                  <c:v>35700.998046875</c:v>
                </c:pt>
                <c:pt idx="18">
                  <c:v>37651.1904296875</c:v>
                </c:pt>
                <c:pt idx="19">
                  <c:v>37945.310546875</c:v>
                </c:pt>
                <c:pt idx="20">
                  <c:v>36345.947265625</c:v>
                </c:pt>
                <c:pt idx="21">
                  <c:v>22175.412109375</c:v>
                </c:pt>
                <c:pt idx="22">
                  <c:v>21160.1357421875</c:v>
                </c:pt>
                <c:pt idx="23">
                  <c:v>31454.3779296875</c:v>
                </c:pt>
                <c:pt idx="24">
                  <c:v>35725.541015625</c:v>
                </c:pt>
                <c:pt idx="25">
                  <c:v>37290.06640625</c:v>
                </c:pt>
                <c:pt idx="26">
                  <c:v>37023.3125</c:v>
                </c:pt>
                <c:pt idx="27">
                  <c:v>36799.6640625</c:v>
                </c:pt>
                <c:pt idx="28">
                  <c:v>20461.3876953125</c:v>
                </c:pt>
                <c:pt idx="29">
                  <c:v>16683.8466796875</c:v>
                </c:pt>
                <c:pt idx="30">
                  <c:v>33546.8232421875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905920"/>
        <c:axId val="390128192"/>
      </c:lineChart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REP_HPPTT_MARZO!$A$6:$A$36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REP_HPPTT_MARZO!$AH$6:$AH$36</c:f>
              <c:numCache>
                <c:formatCode>_-* #,##0_-;\-* #,##0_-;_-* "-"??_-;_-@_-</c:formatCode>
                <c:ptCount val="31"/>
                <c:pt idx="0">
                  <c:v>517064</c:v>
                </c:pt>
                <c:pt idx="1">
                  <c:v>399326</c:v>
                </c:pt>
                <c:pt idx="2">
                  <c:v>588618</c:v>
                </c:pt>
                <c:pt idx="3">
                  <c:v>643845</c:v>
                </c:pt>
                <c:pt idx="4">
                  <c:v>651254</c:v>
                </c:pt>
                <c:pt idx="5">
                  <c:v>599857</c:v>
                </c:pt>
                <c:pt idx="6">
                  <c:v>627783</c:v>
                </c:pt>
                <c:pt idx="7">
                  <c:v>525749</c:v>
                </c:pt>
                <c:pt idx="8">
                  <c:v>412241</c:v>
                </c:pt>
                <c:pt idx="9">
                  <c:v>377087</c:v>
                </c:pt>
                <c:pt idx="10">
                  <c:v>575516</c:v>
                </c:pt>
                <c:pt idx="11">
                  <c:v>616511</c:v>
                </c:pt>
                <c:pt idx="12">
                  <c:v>622479</c:v>
                </c:pt>
                <c:pt idx="13">
                  <c:v>609539</c:v>
                </c:pt>
                <c:pt idx="14">
                  <c:v>556122</c:v>
                </c:pt>
                <c:pt idx="15">
                  <c:v>461794</c:v>
                </c:pt>
                <c:pt idx="16">
                  <c:v>682441</c:v>
                </c:pt>
                <c:pt idx="17">
                  <c:v>683314</c:v>
                </c:pt>
                <c:pt idx="18">
                  <c:v>664190</c:v>
                </c:pt>
                <c:pt idx="19">
                  <c:v>632649</c:v>
                </c:pt>
                <c:pt idx="20">
                  <c:v>633719</c:v>
                </c:pt>
                <c:pt idx="21">
                  <c:v>529653</c:v>
                </c:pt>
                <c:pt idx="22">
                  <c:v>422860</c:v>
                </c:pt>
                <c:pt idx="23">
                  <c:v>571639</c:v>
                </c:pt>
                <c:pt idx="24">
                  <c:v>602424</c:v>
                </c:pt>
                <c:pt idx="25">
                  <c:v>659864</c:v>
                </c:pt>
                <c:pt idx="26">
                  <c:v>605363</c:v>
                </c:pt>
                <c:pt idx="27">
                  <c:v>689517</c:v>
                </c:pt>
                <c:pt idx="28">
                  <c:v>519441</c:v>
                </c:pt>
                <c:pt idx="29">
                  <c:v>386662</c:v>
                </c:pt>
                <c:pt idx="30">
                  <c:v>629695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672896"/>
        <c:axId val="390128768"/>
      </c:lineChart>
      <c:dateAx>
        <c:axId val="38990592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90128192"/>
        <c:crosses val="autoZero"/>
        <c:auto val="1"/>
        <c:lblOffset val="100"/>
        <c:baseTimeUnit val="days"/>
      </c:dateAx>
      <c:valAx>
        <c:axId val="39012819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9905920"/>
        <c:crosses val="autoZero"/>
        <c:crossBetween val="between"/>
      </c:valAx>
      <c:valAx>
        <c:axId val="39012876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90672896"/>
        <c:crosses val="max"/>
        <c:crossBetween val="between"/>
      </c:valAx>
      <c:dateAx>
        <c:axId val="39067289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012876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REP_HPPTT_ABRIL!$D$4:$D$5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REP_HPPTT_ABRIL!$A$6:$A$36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REP_HPPTT_ABRIL!$D$6:$D$36</c:f>
              <c:numCache>
                <c:formatCode>_-* #,##0_-;\-* #,##0_-;_-* "-"??_-;_-@_-</c:formatCode>
                <c:ptCount val="31"/>
                <c:pt idx="0">
                  <c:v>5336.9384765625</c:v>
                </c:pt>
                <c:pt idx="1">
                  <c:v>5190.71875</c:v>
                </c:pt>
                <c:pt idx="2">
                  <c:v>5410.1123046875</c:v>
                </c:pt>
                <c:pt idx="3">
                  <c:v>4951.6455078125</c:v>
                </c:pt>
                <c:pt idx="4">
                  <c:v>3082.2275390625</c:v>
                </c:pt>
                <c:pt idx="5">
                  <c:v>2518.248046875</c:v>
                </c:pt>
                <c:pt idx="6">
                  <c:v>4624.095703125</c:v>
                </c:pt>
                <c:pt idx="7">
                  <c:v>4890.3466796875</c:v>
                </c:pt>
                <c:pt idx="8">
                  <c:v>5263.6083984375</c:v>
                </c:pt>
                <c:pt idx="9">
                  <c:v>5104.373046875</c:v>
                </c:pt>
                <c:pt idx="10">
                  <c:v>4962.056640625</c:v>
                </c:pt>
                <c:pt idx="11">
                  <c:v>3165.580078125</c:v>
                </c:pt>
                <c:pt idx="12">
                  <c:v>2423.5107421875</c:v>
                </c:pt>
                <c:pt idx="13">
                  <c:v>5301.2119140625</c:v>
                </c:pt>
                <c:pt idx="14">
                  <c:v>5406.068359375</c:v>
                </c:pt>
                <c:pt idx="15">
                  <c:v>5391.8994140625</c:v>
                </c:pt>
                <c:pt idx="16">
                  <c:v>4940.779296875</c:v>
                </c:pt>
                <c:pt idx="17">
                  <c:v>3443.9091796875</c:v>
                </c:pt>
                <c:pt idx="18">
                  <c:v>2996.5009765625</c:v>
                </c:pt>
                <c:pt idx="19">
                  <c:v>2310.9697265625</c:v>
                </c:pt>
                <c:pt idx="20">
                  <c:v>4611.8369140625</c:v>
                </c:pt>
                <c:pt idx="21">
                  <c:v>4718.8583984375</c:v>
                </c:pt>
                <c:pt idx="22">
                  <c:v>4776.8935546875</c:v>
                </c:pt>
                <c:pt idx="23">
                  <c:v>4096.662109375</c:v>
                </c:pt>
                <c:pt idx="24">
                  <c:v>5390.3017578125</c:v>
                </c:pt>
                <c:pt idx="25">
                  <c:v>2913.5439453125</c:v>
                </c:pt>
                <c:pt idx="26">
                  <c:v>2285.89453125</c:v>
                </c:pt>
                <c:pt idx="27">
                  <c:v>4280.236328125</c:v>
                </c:pt>
                <c:pt idx="28">
                  <c:v>4568.9091796875</c:v>
                </c:pt>
                <c:pt idx="29">
                  <c:v>4656.2939453125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426624"/>
        <c:axId val="390131648"/>
      </c:lineChart>
      <c:lineChart>
        <c:grouping val="standard"/>
        <c:varyColors val="0"/>
        <c:ser>
          <c:idx val="0"/>
          <c:order val="0"/>
          <c:tx>
            <c:strRef>
              <c:f>REP_HPPTT_ABRIL!$C$4:$C$5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REP_HPPTT_ABRIL!$A$6:$A$36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REP_HPPTT_ABRIL!$C$6:$C$36</c:f>
              <c:numCache>
                <c:formatCode>_-* #,##0_-;\-* #,##0_-;_-* "-"??_-;_-@_-</c:formatCode>
                <c:ptCount val="31"/>
                <c:pt idx="0">
                  <c:v>82750</c:v>
                </c:pt>
                <c:pt idx="1">
                  <c:v>84805</c:v>
                </c:pt>
                <c:pt idx="2">
                  <c:v>89067</c:v>
                </c:pt>
                <c:pt idx="3">
                  <c:v>83047</c:v>
                </c:pt>
                <c:pt idx="4">
                  <c:v>73162</c:v>
                </c:pt>
                <c:pt idx="5">
                  <c:v>57573</c:v>
                </c:pt>
                <c:pt idx="6">
                  <c:v>73814</c:v>
                </c:pt>
                <c:pt idx="7">
                  <c:v>76078</c:v>
                </c:pt>
                <c:pt idx="8">
                  <c:v>85243</c:v>
                </c:pt>
                <c:pt idx="9">
                  <c:v>83056</c:v>
                </c:pt>
                <c:pt idx="10">
                  <c:v>85418</c:v>
                </c:pt>
                <c:pt idx="11">
                  <c:v>66781</c:v>
                </c:pt>
                <c:pt idx="12">
                  <c:v>71511</c:v>
                </c:pt>
                <c:pt idx="13">
                  <c:v>150385</c:v>
                </c:pt>
                <c:pt idx="14">
                  <c:v>98964</c:v>
                </c:pt>
                <c:pt idx="15">
                  <c:v>113823</c:v>
                </c:pt>
                <c:pt idx="16">
                  <c:v>112365</c:v>
                </c:pt>
                <c:pt idx="17">
                  <c:v>103853</c:v>
                </c:pt>
                <c:pt idx="18">
                  <c:v>99485</c:v>
                </c:pt>
                <c:pt idx="19">
                  <c:v>78935</c:v>
                </c:pt>
                <c:pt idx="20">
                  <c:v>78368</c:v>
                </c:pt>
                <c:pt idx="21">
                  <c:v>89804</c:v>
                </c:pt>
                <c:pt idx="22">
                  <c:v>90105</c:v>
                </c:pt>
                <c:pt idx="23">
                  <c:v>88542</c:v>
                </c:pt>
                <c:pt idx="24">
                  <c:v>156594</c:v>
                </c:pt>
                <c:pt idx="25">
                  <c:v>74030</c:v>
                </c:pt>
                <c:pt idx="26">
                  <c:v>59110</c:v>
                </c:pt>
                <c:pt idx="27">
                  <c:v>72186</c:v>
                </c:pt>
                <c:pt idx="28">
                  <c:v>76954</c:v>
                </c:pt>
                <c:pt idx="29">
                  <c:v>75512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427648"/>
        <c:axId val="390132224"/>
      </c:lineChart>
      <c:dateAx>
        <c:axId val="39042662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90131648"/>
        <c:crosses val="autoZero"/>
        <c:auto val="1"/>
        <c:lblOffset val="100"/>
        <c:baseTimeUnit val="days"/>
      </c:dateAx>
      <c:valAx>
        <c:axId val="39013164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90426624"/>
        <c:crosses val="autoZero"/>
        <c:crossBetween val="between"/>
      </c:valAx>
      <c:valAx>
        <c:axId val="39013222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90427648"/>
        <c:crosses val="max"/>
        <c:crossBetween val="between"/>
      </c:valAx>
      <c:dateAx>
        <c:axId val="39042764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013222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REP_HPPTT_ABRIL!$M$4:$M$5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REP_HPPTT_ABRIL!$A$6:$A$36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REP_HPPTT_ABRIL!$M$6:$M$36</c:f>
              <c:numCache>
                <c:formatCode>_-* #,##0_-;\-* #,##0_-;_-* "-"??_-;_-@_-</c:formatCode>
                <c:ptCount val="31"/>
                <c:pt idx="0">
                  <c:v>32460.126953125</c:v>
                </c:pt>
                <c:pt idx="1">
                  <c:v>30210.3193359375</c:v>
                </c:pt>
                <c:pt idx="2">
                  <c:v>33326.875</c:v>
                </c:pt>
                <c:pt idx="3">
                  <c:v>30724.7060546875</c:v>
                </c:pt>
                <c:pt idx="4">
                  <c:v>17951.794921875</c:v>
                </c:pt>
                <c:pt idx="5">
                  <c:v>14644.896484375</c:v>
                </c:pt>
                <c:pt idx="6">
                  <c:v>27420.1025390625</c:v>
                </c:pt>
                <c:pt idx="7">
                  <c:v>29941.35546875</c:v>
                </c:pt>
                <c:pt idx="8">
                  <c:v>34226.359375</c:v>
                </c:pt>
                <c:pt idx="9">
                  <c:v>30535.0439453125</c:v>
                </c:pt>
                <c:pt idx="10">
                  <c:v>30038.705078125</c:v>
                </c:pt>
                <c:pt idx="11">
                  <c:v>18140.5673828125</c:v>
                </c:pt>
                <c:pt idx="12">
                  <c:v>15559.0478515625</c:v>
                </c:pt>
                <c:pt idx="13">
                  <c:v>31260.001953125</c:v>
                </c:pt>
                <c:pt idx="14">
                  <c:v>32892.5048828125</c:v>
                </c:pt>
                <c:pt idx="15">
                  <c:v>31198.671875</c:v>
                </c:pt>
                <c:pt idx="16">
                  <c:v>31862.2705078125</c:v>
                </c:pt>
                <c:pt idx="17">
                  <c:v>18468.470703125</c:v>
                </c:pt>
                <c:pt idx="18">
                  <c:v>14372.1376953125</c:v>
                </c:pt>
                <c:pt idx="19">
                  <c:v>11885.833984375</c:v>
                </c:pt>
                <c:pt idx="20">
                  <c:v>31645.337890625</c:v>
                </c:pt>
                <c:pt idx="21">
                  <c:v>28589.86328125</c:v>
                </c:pt>
                <c:pt idx="22">
                  <c:v>31898.630859375</c:v>
                </c:pt>
                <c:pt idx="23">
                  <c:v>26991.951171875</c:v>
                </c:pt>
                <c:pt idx="24">
                  <c:v>36913.8935546875</c:v>
                </c:pt>
                <c:pt idx="25">
                  <c:v>17529.576171875</c:v>
                </c:pt>
                <c:pt idx="26">
                  <c:v>14277.6572265625</c:v>
                </c:pt>
                <c:pt idx="27">
                  <c:v>28701.7724609375</c:v>
                </c:pt>
                <c:pt idx="28">
                  <c:v>30914.1806640625</c:v>
                </c:pt>
                <c:pt idx="29">
                  <c:v>30999.5107421875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428160"/>
        <c:axId val="390134528"/>
      </c:lineChart>
      <c:lineChart>
        <c:grouping val="standard"/>
        <c:varyColors val="0"/>
        <c:ser>
          <c:idx val="0"/>
          <c:order val="0"/>
          <c:tx>
            <c:strRef>
              <c:f>REP_HPPTT_ABRIL!$L$4:$L$5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REP_HPPTT_ABRIL!$A$6:$A$36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REP_HPPTT_ABRIL!$L$6:$L$36</c:f>
              <c:numCache>
                <c:formatCode>_-* #,##0_-;\-* #,##0_-;_-* "-"??_-;_-@_-</c:formatCode>
                <c:ptCount val="31"/>
                <c:pt idx="0">
                  <c:v>515323</c:v>
                </c:pt>
                <c:pt idx="1">
                  <c:v>529874</c:v>
                </c:pt>
                <c:pt idx="2">
                  <c:v>560982</c:v>
                </c:pt>
                <c:pt idx="3">
                  <c:v>517895</c:v>
                </c:pt>
                <c:pt idx="4">
                  <c:v>445607</c:v>
                </c:pt>
                <c:pt idx="5">
                  <c:v>326304</c:v>
                </c:pt>
                <c:pt idx="6">
                  <c:v>452966</c:v>
                </c:pt>
                <c:pt idx="7">
                  <c:v>476786</c:v>
                </c:pt>
                <c:pt idx="8">
                  <c:v>520694</c:v>
                </c:pt>
                <c:pt idx="9">
                  <c:v>489851</c:v>
                </c:pt>
                <c:pt idx="10">
                  <c:v>503383</c:v>
                </c:pt>
                <c:pt idx="11">
                  <c:v>454429</c:v>
                </c:pt>
                <c:pt idx="12">
                  <c:v>422002</c:v>
                </c:pt>
                <c:pt idx="13">
                  <c:v>661008</c:v>
                </c:pt>
                <c:pt idx="14">
                  <c:v>598212</c:v>
                </c:pt>
                <c:pt idx="15">
                  <c:v>628323</c:v>
                </c:pt>
                <c:pt idx="16">
                  <c:v>640432</c:v>
                </c:pt>
                <c:pt idx="17">
                  <c:v>597171</c:v>
                </c:pt>
                <c:pt idx="18">
                  <c:v>479865</c:v>
                </c:pt>
                <c:pt idx="19">
                  <c:v>372406</c:v>
                </c:pt>
                <c:pt idx="20">
                  <c:v>458670</c:v>
                </c:pt>
                <c:pt idx="21">
                  <c:v>497817</c:v>
                </c:pt>
                <c:pt idx="22">
                  <c:v>518089</c:v>
                </c:pt>
                <c:pt idx="23">
                  <c:v>537991</c:v>
                </c:pt>
                <c:pt idx="24">
                  <c:v>763617</c:v>
                </c:pt>
                <c:pt idx="25">
                  <c:v>445566</c:v>
                </c:pt>
                <c:pt idx="26">
                  <c:v>330684</c:v>
                </c:pt>
                <c:pt idx="27">
                  <c:v>450277</c:v>
                </c:pt>
                <c:pt idx="28">
                  <c:v>485769</c:v>
                </c:pt>
                <c:pt idx="29">
                  <c:v>506687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429184"/>
        <c:axId val="390135104"/>
      </c:lineChart>
      <c:dateAx>
        <c:axId val="39042816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90134528"/>
        <c:crosses val="autoZero"/>
        <c:auto val="1"/>
        <c:lblOffset val="100"/>
        <c:baseTimeUnit val="days"/>
      </c:dateAx>
      <c:valAx>
        <c:axId val="3901345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90428160"/>
        <c:crosses val="autoZero"/>
        <c:crossBetween val="between"/>
      </c:valAx>
      <c:valAx>
        <c:axId val="39013510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90429184"/>
        <c:crosses val="max"/>
        <c:crossBetween val="between"/>
      </c:valAx>
      <c:dateAx>
        <c:axId val="39042918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013510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REP_HPPTT_ABRIL!$K$4:$K$5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REP_HPPTT_ABRIL!$A$6:$A$36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REP_HPPTT_ABRIL!$K$6:$K$36</c:f>
              <c:numCache>
                <c:formatCode>_-* #,##0_-;\-* #,##0_-;_-* "-"??_-;_-@_-</c:formatCode>
                <c:ptCount val="31"/>
                <c:pt idx="0">
                  <c:v>36063</c:v>
                </c:pt>
                <c:pt idx="1">
                  <c:v>35784</c:v>
                </c:pt>
                <c:pt idx="2">
                  <c:v>37083</c:v>
                </c:pt>
                <c:pt idx="3">
                  <c:v>37185</c:v>
                </c:pt>
                <c:pt idx="4">
                  <c:v>30548</c:v>
                </c:pt>
                <c:pt idx="5">
                  <c:v>27060</c:v>
                </c:pt>
                <c:pt idx="6">
                  <c:v>33928</c:v>
                </c:pt>
                <c:pt idx="7">
                  <c:v>35530</c:v>
                </c:pt>
                <c:pt idx="8">
                  <c:v>36830</c:v>
                </c:pt>
                <c:pt idx="9">
                  <c:v>36396</c:v>
                </c:pt>
                <c:pt idx="10">
                  <c:v>37972</c:v>
                </c:pt>
                <c:pt idx="11">
                  <c:v>33567</c:v>
                </c:pt>
                <c:pt idx="12">
                  <c:v>30271</c:v>
                </c:pt>
                <c:pt idx="13">
                  <c:v>40015</c:v>
                </c:pt>
                <c:pt idx="14">
                  <c:v>42398</c:v>
                </c:pt>
                <c:pt idx="15">
                  <c:v>44018</c:v>
                </c:pt>
                <c:pt idx="16">
                  <c:v>45458</c:v>
                </c:pt>
                <c:pt idx="17">
                  <c:v>38589</c:v>
                </c:pt>
                <c:pt idx="18">
                  <c:v>34002</c:v>
                </c:pt>
                <c:pt idx="19">
                  <c:v>29627</c:v>
                </c:pt>
                <c:pt idx="20">
                  <c:v>38283</c:v>
                </c:pt>
                <c:pt idx="21">
                  <c:v>37815</c:v>
                </c:pt>
                <c:pt idx="22">
                  <c:v>40470</c:v>
                </c:pt>
                <c:pt idx="23">
                  <c:v>42197</c:v>
                </c:pt>
                <c:pt idx="24">
                  <c:v>42339</c:v>
                </c:pt>
                <c:pt idx="25">
                  <c:v>33351</c:v>
                </c:pt>
                <c:pt idx="26">
                  <c:v>28311</c:v>
                </c:pt>
                <c:pt idx="27">
                  <c:v>35781</c:v>
                </c:pt>
                <c:pt idx="28">
                  <c:v>38429</c:v>
                </c:pt>
                <c:pt idx="29">
                  <c:v>39683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429696"/>
        <c:axId val="390776512"/>
      </c:lineChart>
      <c:lineChart>
        <c:grouping val="standard"/>
        <c:varyColors val="0"/>
        <c:ser>
          <c:idx val="0"/>
          <c:order val="0"/>
          <c:tx>
            <c:strRef>
              <c:f>REP_HPPTT_ABRIL!$B$4:$B$5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REP_HPPTT_ABRIL!$A$6:$A$36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REP_HPPTT_ABRIL!$B$6:$B$36</c:f>
              <c:numCache>
                <c:formatCode>_-* #,##0_-;\-* #,##0_-;_-* "-"??_-;_-@_-</c:formatCode>
                <c:ptCount val="31"/>
                <c:pt idx="0">
                  <c:v>8668</c:v>
                </c:pt>
                <c:pt idx="1">
                  <c:v>9014</c:v>
                </c:pt>
                <c:pt idx="2">
                  <c:v>8806</c:v>
                </c:pt>
                <c:pt idx="3">
                  <c:v>8775</c:v>
                </c:pt>
                <c:pt idx="4">
                  <c:v>7516</c:v>
                </c:pt>
                <c:pt idx="5">
                  <c:v>6922</c:v>
                </c:pt>
                <c:pt idx="6">
                  <c:v>7976</c:v>
                </c:pt>
                <c:pt idx="7">
                  <c:v>8265</c:v>
                </c:pt>
                <c:pt idx="8">
                  <c:v>8546</c:v>
                </c:pt>
                <c:pt idx="9">
                  <c:v>8503</c:v>
                </c:pt>
                <c:pt idx="10">
                  <c:v>8791</c:v>
                </c:pt>
                <c:pt idx="11">
                  <c:v>7965</c:v>
                </c:pt>
                <c:pt idx="12">
                  <c:v>7183</c:v>
                </c:pt>
                <c:pt idx="13">
                  <c:v>8879</c:v>
                </c:pt>
                <c:pt idx="14">
                  <c:v>9412</c:v>
                </c:pt>
                <c:pt idx="15">
                  <c:v>9709</c:v>
                </c:pt>
                <c:pt idx="16">
                  <c:v>10051</c:v>
                </c:pt>
                <c:pt idx="17">
                  <c:v>8986</c:v>
                </c:pt>
                <c:pt idx="18">
                  <c:v>8494</c:v>
                </c:pt>
                <c:pt idx="19">
                  <c:v>7131</c:v>
                </c:pt>
                <c:pt idx="20">
                  <c:v>8152</c:v>
                </c:pt>
                <c:pt idx="21">
                  <c:v>8423</c:v>
                </c:pt>
                <c:pt idx="22">
                  <c:v>8576</c:v>
                </c:pt>
                <c:pt idx="23">
                  <c:v>8816</c:v>
                </c:pt>
                <c:pt idx="24">
                  <c:v>9181</c:v>
                </c:pt>
                <c:pt idx="25">
                  <c:v>7767</c:v>
                </c:pt>
                <c:pt idx="26">
                  <c:v>6474</c:v>
                </c:pt>
                <c:pt idx="27">
                  <c:v>7497</c:v>
                </c:pt>
                <c:pt idx="28">
                  <c:v>7945</c:v>
                </c:pt>
                <c:pt idx="29">
                  <c:v>8134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430208"/>
        <c:axId val="390777088"/>
      </c:lineChart>
      <c:dateAx>
        <c:axId val="39042969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90776512"/>
        <c:crosses val="autoZero"/>
        <c:auto val="1"/>
        <c:lblOffset val="100"/>
        <c:baseTimeUnit val="days"/>
      </c:dateAx>
      <c:valAx>
        <c:axId val="39077651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90429696"/>
        <c:crosses val="autoZero"/>
        <c:crossBetween val="between"/>
      </c:valAx>
      <c:valAx>
        <c:axId val="39077708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90430208"/>
        <c:crosses val="max"/>
        <c:crossBetween val="between"/>
      </c:valAx>
      <c:dateAx>
        <c:axId val="39043020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077708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REP_HPPTT_ABRIL!$A$6:$A$36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REP_HPPTT_ABRIL!$AI$6:$AI$36</c:f>
              <c:numCache>
                <c:formatCode>_-* #,##0_-;\-* #,##0_-;_-* "-"??_-;_-@_-</c:formatCode>
                <c:ptCount val="31"/>
                <c:pt idx="0">
                  <c:v>37797.0654296875</c:v>
                </c:pt>
                <c:pt idx="1">
                  <c:v>35401.0380859375</c:v>
                </c:pt>
                <c:pt idx="2">
                  <c:v>38736.9873046875</c:v>
                </c:pt>
                <c:pt idx="3">
                  <c:v>35676.3515625</c:v>
                </c:pt>
                <c:pt idx="4">
                  <c:v>21034.0224609375</c:v>
                </c:pt>
                <c:pt idx="5">
                  <c:v>17163.14453125</c:v>
                </c:pt>
                <c:pt idx="6">
                  <c:v>32044.1982421875</c:v>
                </c:pt>
                <c:pt idx="7">
                  <c:v>34831.7021484375</c:v>
                </c:pt>
                <c:pt idx="8">
                  <c:v>39489.9677734375</c:v>
                </c:pt>
                <c:pt idx="9">
                  <c:v>35639.4169921875</c:v>
                </c:pt>
                <c:pt idx="10">
                  <c:v>35000.76171875</c:v>
                </c:pt>
                <c:pt idx="11">
                  <c:v>21306.1474609375</c:v>
                </c:pt>
                <c:pt idx="12">
                  <c:v>17982.55859375</c:v>
                </c:pt>
                <c:pt idx="13">
                  <c:v>36561.2138671875</c:v>
                </c:pt>
                <c:pt idx="14">
                  <c:v>38298.5732421875</c:v>
                </c:pt>
                <c:pt idx="15">
                  <c:v>36590.5712890625</c:v>
                </c:pt>
                <c:pt idx="16">
                  <c:v>36803.0498046875</c:v>
                </c:pt>
                <c:pt idx="17">
                  <c:v>21912.3798828125</c:v>
                </c:pt>
                <c:pt idx="18">
                  <c:v>17368.638671875</c:v>
                </c:pt>
                <c:pt idx="19">
                  <c:v>14196.8037109375</c:v>
                </c:pt>
                <c:pt idx="20">
                  <c:v>36257.1748046875</c:v>
                </c:pt>
                <c:pt idx="21">
                  <c:v>33308.7216796875</c:v>
                </c:pt>
                <c:pt idx="22">
                  <c:v>36675.5244140625</c:v>
                </c:pt>
                <c:pt idx="23">
                  <c:v>31088.61328125</c:v>
                </c:pt>
                <c:pt idx="24">
                  <c:v>42304.1953125</c:v>
                </c:pt>
                <c:pt idx="25">
                  <c:v>20443.1201171875</c:v>
                </c:pt>
                <c:pt idx="26">
                  <c:v>16563.5517578125</c:v>
                </c:pt>
                <c:pt idx="27">
                  <c:v>32982.0087890625</c:v>
                </c:pt>
                <c:pt idx="28">
                  <c:v>35483.08984375</c:v>
                </c:pt>
                <c:pt idx="29">
                  <c:v>35655.8046875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479872"/>
        <c:axId val="390779392"/>
      </c:lineChart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REP_HPPTT_ABRIL!$A$6:$A$36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REP_HPPTT_ABRIL!$AH$6:$AH$36</c:f>
              <c:numCache>
                <c:formatCode>_-* #,##0_-;\-* #,##0_-;_-* "-"??_-;_-@_-</c:formatCode>
                <c:ptCount val="31"/>
                <c:pt idx="0">
                  <c:v>598073</c:v>
                </c:pt>
                <c:pt idx="1">
                  <c:v>614679</c:v>
                </c:pt>
                <c:pt idx="2">
                  <c:v>650049</c:v>
                </c:pt>
                <c:pt idx="3">
                  <c:v>600942</c:v>
                </c:pt>
                <c:pt idx="4">
                  <c:v>518769</c:v>
                </c:pt>
                <c:pt idx="5">
                  <c:v>383877</c:v>
                </c:pt>
                <c:pt idx="6">
                  <c:v>526780</c:v>
                </c:pt>
                <c:pt idx="7">
                  <c:v>552864</c:v>
                </c:pt>
                <c:pt idx="8">
                  <c:v>605937</c:v>
                </c:pt>
                <c:pt idx="9">
                  <c:v>572907</c:v>
                </c:pt>
                <c:pt idx="10">
                  <c:v>588801</c:v>
                </c:pt>
                <c:pt idx="11">
                  <c:v>521210</c:v>
                </c:pt>
                <c:pt idx="12">
                  <c:v>493513</c:v>
                </c:pt>
                <c:pt idx="13">
                  <c:v>811393</c:v>
                </c:pt>
                <c:pt idx="14">
                  <c:v>697176</c:v>
                </c:pt>
                <c:pt idx="15">
                  <c:v>742146</c:v>
                </c:pt>
                <c:pt idx="16">
                  <c:v>752797</c:v>
                </c:pt>
                <c:pt idx="17">
                  <c:v>701024</c:v>
                </c:pt>
                <c:pt idx="18">
                  <c:v>579350</c:v>
                </c:pt>
                <c:pt idx="19">
                  <c:v>451341</c:v>
                </c:pt>
                <c:pt idx="20">
                  <c:v>537038</c:v>
                </c:pt>
                <c:pt idx="21">
                  <c:v>587621</c:v>
                </c:pt>
                <c:pt idx="22">
                  <c:v>608194</c:v>
                </c:pt>
                <c:pt idx="23">
                  <c:v>626533</c:v>
                </c:pt>
                <c:pt idx="24">
                  <c:v>920211</c:v>
                </c:pt>
                <c:pt idx="25">
                  <c:v>519596</c:v>
                </c:pt>
                <c:pt idx="26">
                  <c:v>389794</c:v>
                </c:pt>
                <c:pt idx="27">
                  <c:v>522463</c:v>
                </c:pt>
                <c:pt idx="28">
                  <c:v>562723</c:v>
                </c:pt>
                <c:pt idx="29">
                  <c:v>582199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480896"/>
        <c:axId val="390779968"/>
      </c:lineChart>
      <c:dateAx>
        <c:axId val="39047987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90779392"/>
        <c:crosses val="autoZero"/>
        <c:auto val="1"/>
        <c:lblOffset val="100"/>
        <c:baseTimeUnit val="days"/>
      </c:dateAx>
      <c:valAx>
        <c:axId val="39077939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90479872"/>
        <c:crosses val="autoZero"/>
        <c:crossBetween val="between"/>
      </c:valAx>
      <c:valAx>
        <c:axId val="39077996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90480896"/>
        <c:crosses val="max"/>
        <c:crossBetween val="between"/>
      </c:valAx>
      <c:dateAx>
        <c:axId val="39048089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077996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REP_HPPTT_MAYO!$D$4:$D$5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REP_HPPTT_MAYO!$A$6:$A$36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REP_HPPTT_MAYO!$D$6:$D$36</c:f>
              <c:numCache>
                <c:formatCode>_-* #,##0_-;\-* #,##0_-;_-* "-"??_-;_-@_-</c:formatCode>
                <c:ptCount val="31"/>
                <c:pt idx="0">
                  <c:v>4250.64453125</c:v>
                </c:pt>
                <c:pt idx="1">
                  <c:v>4474.767578125</c:v>
                </c:pt>
                <c:pt idx="2">
                  <c:v>2648.2958984375</c:v>
                </c:pt>
                <c:pt idx="3">
                  <c:v>2555.166015625</c:v>
                </c:pt>
                <c:pt idx="4">
                  <c:v>3924.90625</c:v>
                </c:pt>
                <c:pt idx="5">
                  <c:v>4565.3466796875</c:v>
                </c:pt>
                <c:pt idx="6">
                  <c:v>4288.1904296875</c:v>
                </c:pt>
                <c:pt idx="7">
                  <c:v>4179.9384765625</c:v>
                </c:pt>
                <c:pt idx="8">
                  <c:v>4552.693359375</c:v>
                </c:pt>
                <c:pt idx="9">
                  <c:v>2487.0087890625</c:v>
                </c:pt>
                <c:pt idx="10">
                  <c:v>2057.171875</c:v>
                </c:pt>
                <c:pt idx="11">
                  <c:v>3845.560546875</c:v>
                </c:pt>
                <c:pt idx="12">
                  <c:v>4100.9091796875</c:v>
                </c:pt>
                <c:pt idx="13">
                  <c:v>4303.5634765625</c:v>
                </c:pt>
                <c:pt idx="14">
                  <c:v>4372.5810546875</c:v>
                </c:pt>
                <c:pt idx="15">
                  <c:v>4073.1416015625</c:v>
                </c:pt>
                <c:pt idx="16">
                  <c:v>2472.8759765625</c:v>
                </c:pt>
                <c:pt idx="17">
                  <c:v>1995.8564453125</c:v>
                </c:pt>
                <c:pt idx="18">
                  <c:v>3664.7548828125</c:v>
                </c:pt>
                <c:pt idx="19">
                  <c:v>3942.947265625</c:v>
                </c:pt>
                <c:pt idx="20">
                  <c:v>4065.1513671875</c:v>
                </c:pt>
                <c:pt idx="21">
                  <c:v>4077.953125</c:v>
                </c:pt>
                <c:pt idx="22">
                  <c:v>3966.50390625</c:v>
                </c:pt>
                <c:pt idx="23">
                  <c:v>2159.89453125</c:v>
                </c:pt>
                <c:pt idx="24">
                  <c:v>1571.30859375</c:v>
                </c:pt>
                <c:pt idx="25">
                  <c:v>2554.919921875</c:v>
                </c:pt>
                <c:pt idx="26">
                  <c:v>5691.9267578125</c:v>
                </c:pt>
                <c:pt idx="27">
                  <c:v>9243.0693359375</c:v>
                </c:pt>
                <c:pt idx="28">
                  <c:v>4007.4833984375</c:v>
                </c:pt>
                <c:pt idx="29">
                  <c:v>3817.228515625</c:v>
                </c:pt>
                <c:pt idx="30">
                  <c:v>2105.296875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483456"/>
        <c:axId val="390324224"/>
      </c:lineChart>
      <c:lineChart>
        <c:grouping val="standard"/>
        <c:varyColors val="0"/>
        <c:ser>
          <c:idx val="0"/>
          <c:order val="0"/>
          <c:tx>
            <c:strRef>
              <c:f>REP_HPPTT_MAYO!$C$4:$C$5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REP_HPPTT_MAYO!$A$6:$A$36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REP_HPPTT_MAYO!$C$6:$C$36</c:f>
              <c:numCache>
                <c:formatCode>_-* #,##0_-;\-* #,##0_-;_-* "-"??_-;_-@_-</c:formatCode>
                <c:ptCount val="31"/>
                <c:pt idx="0">
                  <c:v>86692</c:v>
                </c:pt>
                <c:pt idx="1">
                  <c:v>89645</c:v>
                </c:pt>
                <c:pt idx="2">
                  <c:v>80005</c:v>
                </c:pt>
                <c:pt idx="3">
                  <c:v>108289</c:v>
                </c:pt>
                <c:pt idx="4">
                  <c:v>68697</c:v>
                </c:pt>
                <c:pt idx="5">
                  <c:v>80506</c:v>
                </c:pt>
                <c:pt idx="6">
                  <c:v>76895</c:v>
                </c:pt>
                <c:pt idx="7">
                  <c:v>96891</c:v>
                </c:pt>
                <c:pt idx="8">
                  <c:v>105730</c:v>
                </c:pt>
                <c:pt idx="9">
                  <c:v>68928</c:v>
                </c:pt>
                <c:pt idx="10">
                  <c:v>58206</c:v>
                </c:pt>
                <c:pt idx="11">
                  <c:v>70544</c:v>
                </c:pt>
                <c:pt idx="12">
                  <c:v>74660</c:v>
                </c:pt>
                <c:pt idx="13">
                  <c:v>80286</c:v>
                </c:pt>
                <c:pt idx="14">
                  <c:v>75597</c:v>
                </c:pt>
                <c:pt idx="15">
                  <c:v>73607</c:v>
                </c:pt>
                <c:pt idx="16">
                  <c:v>64648</c:v>
                </c:pt>
                <c:pt idx="17">
                  <c:v>58720</c:v>
                </c:pt>
                <c:pt idx="18">
                  <c:v>71977</c:v>
                </c:pt>
                <c:pt idx="19">
                  <c:v>76596</c:v>
                </c:pt>
                <c:pt idx="20">
                  <c:v>75924</c:v>
                </c:pt>
                <c:pt idx="21">
                  <c:v>95062</c:v>
                </c:pt>
                <c:pt idx="22">
                  <c:v>76176</c:v>
                </c:pt>
                <c:pt idx="23">
                  <c:v>82487</c:v>
                </c:pt>
                <c:pt idx="24">
                  <c:v>52234</c:v>
                </c:pt>
                <c:pt idx="25">
                  <c:v>51583</c:v>
                </c:pt>
                <c:pt idx="26">
                  <c:v>116091</c:v>
                </c:pt>
                <c:pt idx="27">
                  <c:v>153205</c:v>
                </c:pt>
                <c:pt idx="28">
                  <c:v>76753</c:v>
                </c:pt>
                <c:pt idx="29">
                  <c:v>70061</c:v>
                </c:pt>
                <c:pt idx="30">
                  <c:v>65110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39136"/>
        <c:axId val="390324800"/>
      </c:lineChart>
      <c:dateAx>
        <c:axId val="39048345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90324224"/>
        <c:crosses val="autoZero"/>
        <c:auto val="1"/>
        <c:lblOffset val="100"/>
        <c:baseTimeUnit val="days"/>
      </c:dateAx>
      <c:valAx>
        <c:axId val="39032422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90483456"/>
        <c:crosses val="autoZero"/>
        <c:crossBetween val="between"/>
      </c:valAx>
      <c:valAx>
        <c:axId val="39032480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90939136"/>
        <c:crosses val="max"/>
        <c:crossBetween val="between"/>
      </c:valAx>
      <c:dateAx>
        <c:axId val="39093913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032480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REP_TELEFONIA_MARZO!$K$4:$K$5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REP_TELEFONIA_MARZO!$A$6:$A$36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REP_TELEFONIA_MARZO!$K$6:$K$36</c:f>
              <c:numCache>
                <c:formatCode>_-* #,##0_-;\-* #,##0_-;_-* "-"??_-;_-@_-</c:formatCode>
                <c:ptCount val="31"/>
                <c:pt idx="0">
                  <c:v>3441</c:v>
                </c:pt>
                <c:pt idx="1">
                  <c:v>2288</c:v>
                </c:pt>
                <c:pt idx="2">
                  <c:v>3771</c:v>
                </c:pt>
                <c:pt idx="3">
                  <c:v>3882</c:v>
                </c:pt>
                <c:pt idx="4">
                  <c:v>4351</c:v>
                </c:pt>
                <c:pt idx="5">
                  <c:v>4336</c:v>
                </c:pt>
                <c:pt idx="6">
                  <c:v>4663</c:v>
                </c:pt>
                <c:pt idx="7">
                  <c:v>3640</c:v>
                </c:pt>
                <c:pt idx="8">
                  <c:v>2303</c:v>
                </c:pt>
                <c:pt idx="9">
                  <c:v>3987</c:v>
                </c:pt>
                <c:pt idx="10">
                  <c:v>3939</c:v>
                </c:pt>
                <c:pt idx="11">
                  <c:v>4273</c:v>
                </c:pt>
                <c:pt idx="12">
                  <c:v>4481</c:v>
                </c:pt>
                <c:pt idx="13">
                  <c:v>4758</c:v>
                </c:pt>
                <c:pt idx="14">
                  <c:v>3956</c:v>
                </c:pt>
                <c:pt idx="15">
                  <c:v>2991</c:v>
                </c:pt>
                <c:pt idx="16">
                  <c:v>4565</c:v>
                </c:pt>
                <c:pt idx="17">
                  <c:v>4308</c:v>
                </c:pt>
                <c:pt idx="18">
                  <c:v>4358</c:v>
                </c:pt>
                <c:pt idx="19">
                  <c:v>4485</c:v>
                </c:pt>
                <c:pt idx="20">
                  <c:v>4565</c:v>
                </c:pt>
                <c:pt idx="21">
                  <c:v>3416</c:v>
                </c:pt>
                <c:pt idx="22">
                  <c:v>2282</c:v>
                </c:pt>
                <c:pt idx="23">
                  <c:v>3756</c:v>
                </c:pt>
                <c:pt idx="24">
                  <c:v>3940</c:v>
                </c:pt>
                <c:pt idx="25">
                  <c:v>3961</c:v>
                </c:pt>
                <c:pt idx="26">
                  <c:v>3994</c:v>
                </c:pt>
                <c:pt idx="27">
                  <c:v>5219</c:v>
                </c:pt>
                <c:pt idx="28">
                  <c:v>3785</c:v>
                </c:pt>
                <c:pt idx="29">
                  <c:v>2574</c:v>
                </c:pt>
                <c:pt idx="30">
                  <c:v>4139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126400"/>
        <c:axId val="342522624"/>
      </c:lineChart>
      <c:lineChart>
        <c:grouping val="standard"/>
        <c:varyColors val="0"/>
        <c:ser>
          <c:idx val="0"/>
          <c:order val="0"/>
          <c:tx>
            <c:strRef>
              <c:f>REP_TELEFONIA_MARZO!$B$4:$B$5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REP_TELEFONIA_MARZO!$A$6:$A$36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REP_TELEFONIA_MARZO!$B$6:$B$36</c:f>
              <c:numCache>
                <c:formatCode>_-* #,##0_-;\-* #,##0_-;_-* "-"??_-;_-@_-</c:formatCode>
                <c:ptCount val="31"/>
                <c:pt idx="0">
                  <c:v>722</c:v>
                </c:pt>
                <c:pt idx="1">
                  <c:v>506</c:v>
                </c:pt>
                <c:pt idx="2">
                  <c:v>738</c:v>
                </c:pt>
                <c:pt idx="3">
                  <c:v>762</c:v>
                </c:pt>
                <c:pt idx="4">
                  <c:v>814</c:v>
                </c:pt>
                <c:pt idx="5">
                  <c:v>817</c:v>
                </c:pt>
                <c:pt idx="6">
                  <c:v>895</c:v>
                </c:pt>
                <c:pt idx="7">
                  <c:v>678</c:v>
                </c:pt>
                <c:pt idx="8">
                  <c:v>465</c:v>
                </c:pt>
                <c:pt idx="9">
                  <c:v>709</c:v>
                </c:pt>
                <c:pt idx="10">
                  <c:v>971</c:v>
                </c:pt>
                <c:pt idx="11">
                  <c:v>783</c:v>
                </c:pt>
                <c:pt idx="12">
                  <c:v>866</c:v>
                </c:pt>
                <c:pt idx="13">
                  <c:v>922</c:v>
                </c:pt>
                <c:pt idx="14">
                  <c:v>738</c:v>
                </c:pt>
                <c:pt idx="15">
                  <c:v>592</c:v>
                </c:pt>
                <c:pt idx="16">
                  <c:v>931</c:v>
                </c:pt>
                <c:pt idx="17">
                  <c:v>830</c:v>
                </c:pt>
                <c:pt idx="18">
                  <c:v>854</c:v>
                </c:pt>
                <c:pt idx="19">
                  <c:v>875</c:v>
                </c:pt>
                <c:pt idx="20">
                  <c:v>915</c:v>
                </c:pt>
                <c:pt idx="21">
                  <c:v>701</c:v>
                </c:pt>
                <c:pt idx="22">
                  <c:v>491</c:v>
                </c:pt>
                <c:pt idx="23">
                  <c:v>723</c:v>
                </c:pt>
                <c:pt idx="24">
                  <c:v>782</c:v>
                </c:pt>
                <c:pt idx="25">
                  <c:v>796</c:v>
                </c:pt>
                <c:pt idx="26">
                  <c:v>898</c:v>
                </c:pt>
                <c:pt idx="27">
                  <c:v>921</c:v>
                </c:pt>
                <c:pt idx="28">
                  <c:v>679</c:v>
                </c:pt>
                <c:pt idx="29">
                  <c:v>496</c:v>
                </c:pt>
                <c:pt idx="30">
                  <c:v>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127424"/>
        <c:axId val="342523200"/>
      </c:lineChart>
      <c:dateAx>
        <c:axId val="3451264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2522624"/>
        <c:crosses val="autoZero"/>
        <c:auto val="1"/>
        <c:lblOffset val="100"/>
        <c:baseTimeUnit val="days"/>
      </c:dateAx>
      <c:valAx>
        <c:axId val="34252262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45126400"/>
        <c:crosses val="autoZero"/>
        <c:crossBetween val="between"/>
      </c:valAx>
      <c:valAx>
        <c:axId val="34252320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45127424"/>
        <c:crosses val="max"/>
        <c:crossBetween val="between"/>
      </c:valAx>
      <c:dateAx>
        <c:axId val="34512742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252320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REP_HPPTT_MAYO!$M$4:$M$5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REP_HPPTT_MAYO!$A$6:$A$36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REP_HPPTT_MAYO!$M$6:$M$36</c:f>
              <c:numCache>
                <c:formatCode>_-* #,##0_-;\-* #,##0_-;_-* "-"??_-;_-@_-</c:formatCode>
                <c:ptCount val="31"/>
                <c:pt idx="0">
                  <c:v>27817.5927734375</c:v>
                </c:pt>
                <c:pt idx="1">
                  <c:v>29908.9677734375</c:v>
                </c:pt>
                <c:pt idx="2">
                  <c:v>16903.2353515625</c:v>
                </c:pt>
                <c:pt idx="3">
                  <c:v>14449.607421875</c:v>
                </c:pt>
                <c:pt idx="4">
                  <c:v>25879.865234375</c:v>
                </c:pt>
                <c:pt idx="5">
                  <c:v>30199.8740234375</c:v>
                </c:pt>
                <c:pt idx="6">
                  <c:v>30592.5048828125</c:v>
                </c:pt>
                <c:pt idx="7">
                  <c:v>31582.583984375</c:v>
                </c:pt>
                <c:pt idx="8">
                  <c:v>31577.10546875</c:v>
                </c:pt>
                <c:pt idx="9">
                  <c:v>16715.041015625</c:v>
                </c:pt>
                <c:pt idx="10">
                  <c:v>13120.474609375</c:v>
                </c:pt>
                <c:pt idx="11">
                  <c:v>26516.07421875</c:v>
                </c:pt>
                <c:pt idx="12">
                  <c:v>28253.150390625</c:v>
                </c:pt>
                <c:pt idx="13">
                  <c:v>29958.7900390625</c:v>
                </c:pt>
                <c:pt idx="14">
                  <c:v>30428.8798828125</c:v>
                </c:pt>
                <c:pt idx="15">
                  <c:v>28241.33203125</c:v>
                </c:pt>
                <c:pt idx="16">
                  <c:v>17157.271484375</c:v>
                </c:pt>
                <c:pt idx="17">
                  <c:v>14074.228515625</c:v>
                </c:pt>
                <c:pt idx="18">
                  <c:v>27449.4130859375</c:v>
                </c:pt>
                <c:pt idx="19">
                  <c:v>29754.5458984375</c:v>
                </c:pt>
                <c:pt idx="20">
                  <c:v>30363.6435546875</c:v>
                </c:pt>
                <c:pt idx="21">
                  <c:v>31751.248046875</c:v>
                </c:pt>
                <c:pt idx="22">
                  <c:v>29702.2724609375</c:v>
                </c:pt>
                <c:pt idx="23">
                  <c:v>16758.3671875</c:v>
                </c:pt>
                <c:pt idx="24">
                  <c:v>11706.025390625</c:v>
                </c:pt>
                <c:pt idx="25">
                  <c:v>19110.0712890625</c:v>
                </c:pt>
                <c:pt idx="26">
                  <c:v>43264.1923828125</c:v>
                </c:pt>
                <c:pt idx="27">
                  <c:v>73280.44921875</c:v>
                </c:pt>
                <c:pt idx="28">
                  <c:v>29862.224609375</c:v>
                </c:pt>
                <c:pt idx="29">
                  <c:v>28857.099609375</c:v>
                </c:pt>
                <c:pt idx="30">
                  <c:v>15915.8935546875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39648"/>
        <c:axId val="390327104"/>
      </c:lineChart>
      <c:lineChart>
        <c:grouping val="standard"/>
        <c:varyColors val="0"/>
        <c:ser>
          <c:idx val="0"/>
          <c:order val="0"/>
          <c:tx>
            <c:strRef>
              <c:f>REP_HPPTT_MAYO!$L$4:$L$5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REP_HPPTT_MAYO!$A$6:$A$36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REP_HPPTT_MAYO!$L$6:$L$36</c:f>
              <c:numCache>
                <c:formatCode>_-* #,##0_-;\-* #,##0_-;_-* "-"??_-;_-@_-</c:formatCode>
                <c:ptCount val="31"/>
                <c:pt idx="0">
                  <c:v>564232</c:v>
                </c:pt>
                <c:pt idx="1">
                  <c:v>609066</c:v>
                </c:pt>
                <c:pt idx="2">
                  <c:v>510594</c:v>
                </c:pt>
                <c:pt idx="3">
                  <c:v>527636</c:v>
                </c:pt>
                <c:pt idx="4">
                  <c:v>538296</c:v>
                </c:pt>
                <c:pt idx="5">
                  <c:v>564787</c:v>
                </c:pt>
                <c:pt idx="6">
                  <c:v>556388</c:v>
                </c:pt>
                <c:pt idx="7">
                  <c:v>653226</c:v>
                </c:pt>
                <c:pt idx="8">
                  <c:v>663093</c:v>
                </c:pt>
                <c:pt idx="9">
                  <c:v>402978</c:v>
                </c:pt>
                <c:pt idx="10">
                  <c:v>298823</c:v>
                </c:pt>
                <c:pt idx="11">
                  <c:v>463599</c:v>
                </c:pt>
                <c:pt idx="12">
                  <c:v>459462</c:v>
                </c:pt>
                <c:pt idx="13">
                  <c:v>535798</c:v>
                </c:pt>
                <c:pt idx="14">
                  <c:v>499917</c:v>
                </c:pt>
                <c:pt idx="15">
                  <c:v>478568</c:v>
                </c:pt>
                <c:pt idx="16">
                  <c:v>411677</c:v>
                </c:pt>
                <c:pt idx="17">
                  <c:v>354058</c:v>
                </c:pt>
                <c:pt idx="18">
                  <c:v>486727</c:v>
                </c:pt>
                <c:pt idx="19">
                  <c:v>575692</c:v>
                </c:pt>
                <c:pt idx="20">
                  <c:v>598863</c:v>
                </c:pt>
                <c:pt idx="21">
                  <c:v>697778</c:v>
                </c:pt>
                <c:pt idx="22">
                  <c:v>607574</c:v>
                </c:pt>
                <c:pt idx="23">
                  <c:v>575368</c:v>
                </c:pt>
                <c:pt idx="24">
                  <c:v>348452</c:v>
                </c:pt>
                <c:pt idx="25">
                  <c:v>463508</c:v>
                </c:pt>
                <c:pt idx="26">
                  <c:v>865814</c:v>
                </c:pt>
                <c:pt idx="27">
                  <c:v>1316466</c:v>
                </c:pt>
                <c:pt idx="28">
                  <c:v>602331</c:v>
                </c:pt>
                <c:pt idx="29">
                  <c:v>572729</c:v>
                </c:pt>
                <c:pt idx="30">
                  <c:v>457565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40160"/>
        <c:axId val="390327680"/>
      </c:lineChart>
      <c:dateAx>
        <c:axId val="39093964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90327104"/>
        <c:crosses val="autoZero"/>
        <c:auto val="1"/>
        <c:lblOffset val="100"/>
        <c:baseTimeUnit val="days"/>
      </c:dateAx>
      <c:valAx>
        <c:axId val="39032710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90939648"/>
        <c:crosses val="autoZero"/>
        <c:crossBetween val="between"/>
      </c:valAx>
      <c:valAx>
        <c:axId val="39032768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90940160"/>
        <c:crosses val="max"/>
        <c:crossBetween val="between"/>
      </c:valAx>
      <c:dateAx>
        <c:axId val="39094016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032768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REP_HPPTT_MAYO!$K$4:$K$5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REP_HPPTT_MAYO!$A$6:$A$36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REP_HPPTT_MAYO!$K$6:$K$36</c:f>
              <c:numCache>
                <c:formatCode>_-* #,##0_-;\-* #,##0_-;_-* "-"??_-;_-@_-</c:formatCode>
                <c:ptCount val="31"/>
                <c:pt idx="0">
                  <c:v>38600</c:v>
                </c:pt>
                <c:pt idx="1">
                  <c:v>40219</c:v>
                </c:pt>
                <c:pt idx="2">
                  <c:v>34928</c:v>
                </c:pt>
                <c:pt idx="3">
                  <c:v>29213</c:v>
                </c:pt>
                <c:pt idx="4">
                  <c:v>36593</c:v>
                </c:pt>
                <c:pt idx="5">
                  <c:v>37724</c:v>
                </c:pt>
                <c:pt idx="6">
                  <c:v>38075</c:v>
                </c:pt>
                <c:pt idx="7">
                  <c:v>38599</c:v>
                </c:pt>
                <c:pt idx="8">
                  <c:v>39553</c:v>
                </c:pt>
                <c:pt idx="9">
                  <c:v>32367</c:v>
                </c:pt>
                <c:pt idx="10">
                  <c:v>27954</c:v>
                </c:pt>
                <c:pt idx="11">
                  <c:v>37129</c:v>
                </c:pt>
                <c:pt idx="12">
                  <c:v>38475</c:v>
                </c:pt>
                <c:pt idx="13">
                  <c:v>39991</c:v>
                </c:pt>
                <c:pt idx="14">
                  <c:v>41372</c:v>
                </c:pt>
                <c:pt idx="15">
                  <c:v>40720</c:v>
                </c:pt>
                <c:pt idx="16">
                  <c:v>35137</c:v>
                </c:pt>
                <c:pt idx="17">
                  <c:v>29952</c:v>
                </c:pt>
                <c:pt idx="18">
                  <c:v>37855</c:v>
                </c:pt>
                <c:pt idx="19">
                  <c:v>39123</c:v>
                </c:pt>
                <c:pt idx="20">
                  <c:v>39803</c:v>
                </c:pt>
                <c:pt idx="21">
                  <c:v>40379</c:v>
                </c:pt>
                <c:pt idx="22">
                  <c:v>41046</c:v>
                </c:pt>
                <c:pt idx="23">
                  <c:v>34012</c:v>
                </c:pt>
                <c:pt idx="24">
                  <c:v>28326</c:v>
                </c:pt>
                <c:pt idx="25">
                  <c:v>30279</c:v>
                </c:pt>
                <c:pt idx="26">
                  <c:v>38708</c:v>
                </c:pt>
                <c:pt idx="27">
                  <c:v>38864</c:v>
                </c:pt>
                <c:pt idx="28">
                  <c:v>39079</c:v>
                </c:pt>
                <c:pt idx="29">
                  <c:v>40397</c:v>
                </c:pt>
                <c:pt idx="30">
                  <c:v>33425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40672"/>
        <c:axId val="390329984"/>
      </c:lineChart>
      <c:lineChart>
        <c:grouping val="standard"/>
        <c:varyColors val="0"/>
        <c:ser>
          <c:idx val="0"/>
          <c:order val="0"/>
          <c:tx>
            <c:strRef>
              <c:f>REP_HPPTT_MAYO!$B$4:$B$5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REP_HPPTT_MAYO!$A$6:$A$36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REP_HPPTT_MAYO!$B$6:$B$36</c:f>
              <c:numCache>
                <c:formatCode>_-* #,##0_-;\-* #,##0_-;_-* "-"??_-;_-@_-</c:formatCode>
                <c:ptCount val="31"/>
                <c:pt idx="0">
                  <c:v>8253</c:v>
                </c:pt>
                <c:pt idx="1">
                  <c:v>8715</c:v>
                </c:pt>
                <c:pt idx="2">
                  <c:v>7768</c:v>
                </c:pt>
                <c:pt idx="3">
                  <c:v>6706</c:v>
                </c:pt>
                <c:pt idx="4">
                  <c:v>7592</c:v>
                </c:pt>
                <c:pt idx="5">
                  <c:v>7589</c:v>
                </c:pt>
                <c:pt idx="6">
                  <c:v>7588</c:v>
                </c:pt>
                <c:pt idx="7">
                  <c:v>7758</c:v>
                </c:pt>
                <c:pt idx="8">
                  <c:v>8052</c:v>
                </c:pt>
                <c:pt idx="9">
                  <c:v>6829</c:v>
                </c:pt>
                <c:pt idx="10">
                  <c:v>5991</c:v>
                </c:pt>
                <c:pt idx="11">
                  <c:v>6973</c:v>
                </c:pt>
                <c:pt idx="12">
                  <c:v>7242</c:v>
                </c:pt>
                <c:pt idx="13">
                  <c:v>7456</c:v>
                </c:pt>
                <c:pt idx="14">
                  <c:v>7744</c:v>
                </c:pt>
                <c:pt idx="15">
                  <c:v>7705</c:v>
                </c:pt>
                <c:pt idx="16">
                  <c:v>6915</c:v>
                </c:pt>
                <c:pt idx="17">
                  <c:v>6020</c:v>
                </c:pt>
                <c:pt idx="18">
                  <c:v>6817</c:v>
                </c:pt>
                <c:pt idx="19">
                  <c:v>7086</c:v>
                </c:pt>
                <c:pt idx="20">
                  <c:v>7223</c:v>
                </c:pt>
                <c:pt idx="21">
                  <c:v>7288</c:v>
                </c:pt>
                <c:pt idx="22">
                  <c:v>7422</c:v>
                </c:pt>
                <c:pt idx="23">
                  <c:v>6274</c:v>
                </c:pt>
                <c:pt idx="24">
                  <c:v>5528</c:v>
                </c:pt>
                <c:pt idx="25">
                  <c:v>5289</c:v>
                </c:pt>
                <c:pt idx="26">
                  <c:v>6795</c:v>
                </c:pt>
                <c:pt idx="27">
                  <c:v>6810</c:v>
                </c:pt>
                <c:pt idx="28">
                  <c:v>6805</c:v>
                </c:pt>
                <c:pt idx="29">
                  <c:v>7057</c:v>
                </c:pt>
                <c:pt idx="30">
                  <c:v>6160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41696"/>
        <c:axId val="390330560"/>
      </c:lineChart>
      <c:dateAx>
        <c:axId val="39094067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90329984"/>
        <c:crosses val="autoZero"/>
        <c:auto val="1"/>
        <c:lblOffset val="100"/>
        <c:baseTimeUnit val="days"/>
      </c:dateAx>
      <c:valAx>
        <c:axId val="39032998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90940672"/>
        <c:crosses val="autoZero"/>
        <c:crossBetween val="between"/>
      </c:valAx>
      <c:valAx>
        <c:axId val="39033056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90941696"/>
        <c:crosses val="max"/>
        <c:crossBetween val="between"/>
      </c:valAx>
      <c:dateAx>
        <c:axId val="39094169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033056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REP_HPPTT_MAYO!$A$6:$A$36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REP_HPPTT_MAYO!$AI$6:$AI$36</c:f>
              <c:numCache>
                <c:formatCode>_-* #,##0_-;\-* #,##0_-;_-* "-"??_-;_-@_-</c:formatCode>
                <c:ptCount val="31"/>
                <c:pt idx="0">
                  <c:v>32068.2373046875</c:v>
                </c:pt>
                <c:pt idx="1">
                  <c:v>34383.7353515625</c:v>
                </c:pt>
                <c:pt idx="2">
                  <c:v>19551.53125</c:v>
                </c:pt>
                <c:pt idx="3">
                  <c:v>17004.7734375</c:v>
                </c:pt>
                <c:pt idx="4">
                  <c:v>29804.771484375</c:v>
                </c:pt>
                <c:pt idx="5">
                  <c:v>34765.220703125</c:v>
                </c:pt>
                <c:pt idx="6">
                  <c:v>34880.6953125</c:v>
                </c:pt>
                <c:pt idx="7">
                  <c:v>35762.5224609375</c:v>
                </c:pt>
                <c:pt idx="8">
                  <c:v>36129.798828125</c:v>
                </c:pt>
                <c:pt idx="9">
                  <c:v>19202.0498046875</c:v>
                </c:pt>
                <c:pt idx="10">
                  <c:v>15177.646484375</c:v>
                </c:pt>
                <c:pt idx="11">
                  <c:v>30361.634765625</c:v>
                </c:pt>
                <c:pt idx="12">
                  <c:v>32354.0595703125</c:v>
                </c:pt>
                <c:pt idx="13">
                  <c:v>34262.353515625</c:v>
                </c:pt>
                <c:pt idx="14">
                  <c:v>34801.4609375</c:v>
                </c:pt>
                <c:pt idx="15">
                  <c:v>32314.4736328125</c:v>
                </c:pt>
                <c:pt idx="16">
                  <c:v>19630.1474609375</c:v>
                </c:pt>
                <c:pt idx="17">
                  <c:v>16070.0849609375</c:v>
                </c:pt>
                <c:pt idx="18">
                  <c:v>31114.16796875</c:v>
                </c:pt>
                <c:pt idx="19">
                  <c:v>33697.4931640625</c:v>
                </c:pt>
                <c:pt idx="20">
                  <c:v>34428.794921875</c:v>
                </c:pt>
                <c:pt idx="21">
                  <c:v>35829.201171875</c:v>
                </c:pt>
                <c:pt idx="22">
                  <c:v>33668.7763671875</c:v>
                </c:pt>
                <c:pt idx="23">
                  <c:v>18918.26171875</c:v>
                </c:pt>
                <c:pt idx="24">
                  <c:v>13277.333984375</c:v>
                </c:pt>
                <c:pt idx="25">
                  <c:v>21664.9912109375</c:v>
                </c:pt>
                <c:pt idx="26">
                  <c:v>48956.119140625</c:v>
                </c:pt>
                <c:pt idx="27">
                  <c:v>82523.5185546875</c:v>
                </c:pt>
                <c:pt idx="28">
                  <c:v>33869.7080078125</c:v>
                </c:pt>
                <c:pt idx="29">
                  <c:v>32674.328125</c:v>
                </c:pt>
                <c:pt idx="30">
                  <c:v>18021.1904296875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942208"/>
        <c:axId val="391176768"/>
      </c:lineChart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REP_HPPTT_MAYO!$A$6:$A$36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REP_HPPTT_MAYO!$AH$6:$AH$36</c:f>
              <c:numCache>
                <c:formatCode>_-* #,##0_-;\-* #,##0_-;_-* "-"??_-;_-@_-</c:formatCode>
                <c:ptCount val="31"/>
                <c:pt idx="0">
                  <c:v>650924</c:v>
                </c:pt>
                <c:pt idx="1">
                  <c:v>698711</c:v>
                </c:pt>
                <c:pt idx="2">
                  <c:v>590599</c:v>
                </c:pt>
                <c:pt idx="3">
                  <c:v>635925</c:v>
                </c:pt>
                <c:pt idx="4">
                  <c:v>606993</c:v>
                </c:pt>
                <c:pt idx="5">
                  <c:v>645293</c:v>
                </c:pt>
                <c:pt idx="6">
                  <c:v>633283</c:v>
                </c:pt>
                <c:pt idx="7">
                  <c:v>750117</c:v>
                </c:pt>
                <c:pt idx="8">
                  <c:v>768823</c:v>
                </c:pt>
                <c:pt idx="9">
                  <c:v>471906</c:v>
                </c:pt>
                <c:pt idx="10">
                  <c:v>357029</c:v>
                </c:pt>
                <c:pt idx="11">
                  <c:v>534143</c:v>
                </c:pt>
                <c:pt idx="12">
                  <c:v>534122</c:v>
                </c:pt>
                <c:pt idx="13">
                  <c:v>616084</c:v>
                </c:pt>
                <c:pt idx="14">
                  <c:v>575514</c:v>
                </c:pt>
                <c:pt idx="15">
                  <c:v>552175</c:v>
                </c:pt>
                <c:pt idx="16">
                  <c:v>476325</c:v>
                </c:pt>
                <c:pt idx="17">
                  <c:v>412778</c:v>
                </c:pt>
                <c:pt idx="18">
                  <c:v>558704</c:v>
                </c:pt>
                <c:pt idx="19">
                  <c:v>652288</c:v>
                </c:pt>
                <c:pt idx="20">
                  <c:v>674787</c:v>
                </c:pt>
                <c:pt idx="21">
                  <c:v>792840</c:v>
                </c:pt>
                <c:pt idx="22">
                  <c:v>683750</c:v>
                </c:pt>
                <c:pt idx="23">
                  <c:v>657855</c:v>
                </c:pt>
                <c:pt idx="24">
                  <c:v>400686</c:v>
                </c:pt>
                <c:pt idx="25">
                  <c:v>515091</c:v>
                </c:pt>
                <c:pt idx="26">
                  <c:v>981905</c:v>
                </c:pt>
                <c:pt idx="27">
                  <c:v>1469671</c:v>
                </c:pt>
                <c:pt idx="28">
                  <c:v>679084</c:v>
                </c:pt>
                <c:pt idx="29">
                  <c:v>642790</c:v>
                </c:pt>
                <c:pt idx="30">
                  <c:v>522675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365120"/>
        <c:axId val="391177344"/>
      </c:lineChart>
      <c:dateAx>
        <c:axId val="39094220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91176768"/>
        <c:crosses val="autoZero"/>
        <c:auto val="1"/>
        <c:lblOffset val="100"/>
        <c:baseTimeUnit val="days"/>
      </c:dateAx>
      <c:valAx>
        <c:axId val="3911767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90942208"/>
        <c:crosses val="autoZero"/>
        <c:crossBetween val="between"/>
      </c:valAx>
      <c:valAx>
        <c:axId val="39117734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91365120"/>
        <c:crosses val="max"/>
        <c:crossBetween val="between"/>
      </c:valAx>
      <c:dateAx>
        <c:axId val="39136512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9117734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REP_HPPTT_JUNIO!$D$4:$D$5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REP_HPPTT_JUNIO!$A$6:$A$36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REP_HPPTT_JUNIO!$D$6:$D$36</c:f>
              <c:numCache>
                <c:formatCode>_-* #,##0_-;\-* #,##0_-;_-* "-"??_-;_-@_-</c:formatCode>
                <c:ptCount val="31"/>
                <c:pt idx="0">
                  <c:v>1597.2001953125</c:v>
                </c:pt>
                <c:pt idx="1">
                  <c:v>3392.1796875</c:v>
                </c:pt>
                <c:pt idx="2">
                  <c:v>3597.9560546875</c:v>
                </c:pt>
                <c:pt idx="3">
                  <c:v>3721.6064453125</c:v>
                </c:pt>
                <c:pt idx="4">
                  <c:v>3083.6875</c:v>
                </c:pt>
                <c:pt idx="5">
                  <c:v>3717.56640625</c:v>
                </c:pt>
                <c:pt idx="6">
                  <c:v>1927.685546875</c:v>
                </c:pt>
                <c:pt idx="7">
                  <c:v>1521.0078125</c:v>
                </c:pt>
                <c:pt idx="8">
                  <c:v>3278.814453125</c:v>
                </c:pt>
                <c:pt idx="9">
                  <c:v>3457.26953125</c:v>
                </c:pt>
                <c:pt idx="10">
                  <c:v>3568.1669921875</c:v>
                </c:pt>
                <c:pt idx="11">
                  <c:v>3510.078125</c:v>
                </c:pt>
                <c:pt idx="12">
                  <c:v>2464.927734375</c:v>
                </c:pt>
                <c:pt idx="13">
                  <c:v>16.7978515625</c:v>
                </c:pt>
                <c:pt idx="14">
                  <c:v>0.37890625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48608"/>
        <c:axId val="195442304"/>
      </c:lineChart>
      <c:lineChart>
        <c:grouping val="standard"/>
        <c:varyColors val="0"/>
        <c:ser>
          <c:idx val="0"/>
          <c:order val="0"/>
          <c:tx>
            <c:strRef>
              <c:f>REP_HPPTT_JUNIO!$C$4:$C$5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REP_HPPTT_JUNIO!$A$6:$A$36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REP_HPPTT_JUNIO!$C$6:$C$36</c:f>
              <c:numCache>
                <c:formatCode>_-* #,##0_-;\-* #,##0_-;_-* "-"??_-;_-@_-</c:formatCode>
                <c:ptCount val="31"/>
                <c:pt idx="0">
                  <c:v>52849</c:v>
                </c:pt>
                <c:pt idx="1">
                  <c:v>70618</c:v>
                </c:pt>
                <c:pt idx="2">
                  <c:v>65893</c:v>
                </c:pt>
                <c:pt idx="3">
                  <c:v>75499</c:v>
                </c:pt>
                <c:pt idx="4">
                  <c:v>71535</c:v>
                </c:pt>
                <c:pt idx="5">
                  <c:v>66037</c:v>
                </c:pt>
                <c:pt idx="6">
                  <c:v>63354</c:v>
                </c:pt>
                <c:pt idx="7">
                  <c:v>48424</c:v>
                </c:pt>
                <c:pt idx="8">
                  <c:v>63046</c:v>
                </c:pt>
                <c:pt idx="9">
                  <c:v>62159</c:v>
                </c:pt>
                <c:pt idx="10">
                  <c:v>63813</c:v>
                </c:pt>
                <c:pt idx="11">
                  <c:v>66766</c:v>
                </c:pt>
                <c:pt idx="12">
                  <c:v>40854</c:v>
                </c:pt>
                <c:pt idx="13">
                  <c:v>1511</c:v>
                </c:pt>
                <c:pt idx="14">
                  <c:v>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05248"/>
        <c:axId val="195442880"/>
      </c:lineChart>
      <c:dateAx>
        <c:axId val="19334860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95442304"/>
        <c:crosses val="autoZero"/>
        <c:auto val="1"/>
        <c:lblOffset val="100"/>
        <c:baseTimeUnit val="days"/>
      </c:dateAx>
      <c:valAx>
        <c:axId val="19544230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93348608"/>
        <c:crosses val="autoZero"/>
        <c:crossBetween val="between"/>
      </c:valAx>
      <c:valAx>
        <c:axId val="19544288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94805248"/>
        <c:crosses val="max"/>
        <c:crossBetween val="between"/>
      </c:valAx>
      <c:dateAx>
        <c:axId val="19480524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9544288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REP_HPPTT_JUNIO!$M$4:$M$5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REP_HPPTT_JUNIO!$A$6:$A$36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REP_HPPTT_JUNIO!$M$6:$M$36</c:f>
              <c:numCache>
                <c:formatCode>_-* #,##0_-;\-* #,##0_-;_-* "-"??_-;_-@_-</c:formatCode>
                <c:ptCount val="31"/>
                <c:pt idx="0">
                  <c:v>12853.849609375</c:v>
                </c:pt>
                <c:pt idx="1">
                  <c:v>25930.994140625</c:v>
                </c:pt>
                <c:pt idx="2">
                  <c:v>27502.8916015625</c:v>
                </c:pt>
                <c:pt idx="3">
                  <c:v>28469.412109375</c:v>
                </c:pt>
                <c:pt idx="4">
                  <c:v>24391.2880859375</c:v>
                </c:pt>
                <c:pt idx="5">
                  <c:v>28430.34765625</c:v>
                </c:pt>
                <c:pt idx="6">
                  <c:v>15362.984375</c:v>
                </c:pt>
                <c:pt idx="7">
                  <c:v>12468.4248046875</c:v>
                </c:pt>
                <c:pt idx="8">
                  <c:v>25917.5078125</c:v>
                </c:pt>
                <c:pt idx="9">
                  <c:v>26242.80859375</c:v>
                </c:pt>
                <c:pt idx="10">
                  <c:v>27565.1923828125</c:v>
                </c:pt>
                <c:pt idx="11">
                  <c:v>28172.4443359375</c:v>
                </c:pt>
                <c:pt idx="12">
                  <c:v>19771.8544921875</c:v>
                </c:pt>
                <c:pt idx="13">
                  <c:v>84.0625</c:v>
                </c:pt>
                <c:pt idx="14">
                  <c:v>2.44140625E-2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57728"/>
        <c:axId val="199994752"/>
      </c:lineChart>
      <c:lineChart>
        <c:grouping val="standard"/>
        <c:varyColors val="0"/>
        <c:ser>
          <c:idx val="0"/>
          <c:order val="0"/>
          <c:tx>
            <c:strRef>
              <c:f>REP_HPPTT_JUNIO!$L$4:$L$5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REP_HPPTT_JUNIO!$A$6:$A$36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REP_HPPTT_JUNIO!$L$6:$L$36</c:f>
              <c:numCache>
                <c:formatCode>_-* #,##0_-;\-* #,##0_-;_-* "-"??_-;_-@_-</c:formatCode>
                <c:ptCount val="31"/>
                <c:pt idx="0">
                  <c:v>354762</c:v>
                </c:pt>
                <c:pt idx="1">
                  <c:v>531213</c:v>
                </c:pt>
                <c:pt idx="2">
                  <c:v>576822</c:v>
                </c:pt>
                <c:pt idx="3">
                  <c:v>603903</c:v>
                </c:pt>
                <c:pt idx="4">
                  <c:v>547961</c:v>
                </c:pt>
                <c:pt idx="5">
                  <c:v>511915</c:v>
                </c:pt>
                <c:pt idx="6">
                  <c:v>447678</c:v>
                </c:pt>
                <c:pt idx="7">
                  <c:v>357792</c:v>
                </c:pt>
                <c:pt idx="8">
                  <c:v>538276</c:v>
                </c:pt>
                <c:pt idx="9">
                  <c:v>519038</c:v>
                </c:pt>
                <c:pt idx="10">
                  <c:v>526762</c:v>
                </c:pt>
                <c:pt idx="11">
                  <c:v>546443</c:v>
                </c:pt>
                <c:pt idx="12">
                  <c:v>379346</c:v>
                </c:pt>
                <c:pt idx="13">
                  <c:v>13492</c:v>
                </c:pt>
                <c:pt idx="14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60288"/>
        <c:axId val="199995328"/>
      </c:lineChart>
      <c:dateAx>
        <c:axId val="19565772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99994752"/>
        <c:crosses val="autoZero"/>
        <c:auto val="1"/>
        <c:lblOffset val="100"/>
        <c:baseTimeUnit val="days"/>
      </c:dateAx>
      <c:valAx>
        <c:axId val="19999475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95657728"/>
        <c:crosses val="autoZero"/>
        <c:crossBetween val="between"/>
      </c:valAx>
      <c:valAx>
        <c:axId val="19999532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95660288"/>
        <c:crosses val="max"/>
        <c:crossBetween val="between"/>
      </c:valAx>
      <c:dateAx>
        <c:axId val="19566028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9999532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REP_HPPTT_JUNIO!$K$4:$K$5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REP_HPPTT_JUNIO!$A$6:$A$36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REP_HPPTT_JUNIO!$K$6:$K$36</c:f>
              <c:numCache>
                <c:formatCode>_-* #,##0_-;\-* #,##0_-;_-* "-"??_-;_-@_-</c:formatCode>
                <c:ptCount val="31"/>
                <c:pt idx="0">
                  <c:v>29095</c:v>
                </c:pt>
                <c:pt idx="1">
                  <c:v>36431</c:v>
                </c:pt>
                <c:pt idx="2">
                  <c:v>37546</c:v>
                </c:pt>
                <c:pt idx="3">
                  <c:v>38356</c:v>
                </c:pt>
                <c:pt idx="4">
                  <c:v>38229</c:v>
                </c:pt>
                <c:pt idx="5">
                  <c:v>37447</c:v>
                </c:pt>
                <c:pt idx="6">
                  <c:v>31448</c:v>
                </c:pt>
                <c:pt idx="7">
                  <c:v>27445</c:v>
                </c:pt>
                <c:pt idx="8">
                  <c:v>36092</c:v>
                </c:pt>
                <c:pt idx="9">
                  <c:v>37278</c:v>
                </c:pt>
                <c:pt idx="10">
                  <c:v>38371</c:v>
                </c:pt>
                <c:pt idx="11">
                  <c:v>44916</c:v>
                </c:pt>
                <c:pt idx="12">
                  <c:v>33466</c:v>
                </c:pt>
                <c:pt idx="13">
                  <c:v>1166</c:v>
                </c:pt>
                <c:pt idx="1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61312"/>
        <c:axId val="199998208"/>
      </c:lineChart>
      <c:lineChart>
        <c:grouping val="standard"/>
        <c:varyColors val="0"/>
        <c:ser>
          <c:idx val="0"/>
          <c:order val="0"/>
          <c:tx>
            <c:strRef>
              <c:f>REP_HPPTT_JUNIO!$B$4:$B$5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REP_HPPTT_JUNIO!$A$6:$A$36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REP_HPPTT_JUNIO!$B$6:$B$36</c:f>
              <c:numCache>
                <c:formatCode>_-* #,##0_-;\-* #,##0_-;_-* "-"??_-;_-@_-</c:formatCode>
                <c:ptCount val="31"/>
                <c:pt idx="0">
                  <c:v>5501</c:v>
                </c:pt>
                <c:pt idx="1">
                  <c:v>6313</c:v>
                </c:pt>
                <c:pt idx="2">
                  <c:v>6418</c:v>
                </c:pt>
                <c:pt idx="3">
                  <c:v>6580</c:v>
                </c:pt>
                <c:pt idx="4">
                  <c:v>6593</c:v>
                </c:pt>
                <c:pt idx="5">
                  <c:v>6412</c:v>
                </c:pt>
                <c:pt idx="6">
                  <c:v>5553</c:v>
                </c:pt>
                <c:pt idx="7">
                  <c:v>4977</c:v>
                </c:pt>
                <c:pt idx="8">
                  <c:v>5975</c:v>
                </c:pt>
                <c:pt idx="9">
                  <c:v>6331</c:v>
                </c:pt>
                <c:pt idx="10">
                  <c:v>6387</c:v>
                </c:pt>
                <c:pt idx="11">
                  <c:v>7142</c:v>
                </c:pt>
                <c:pt idx="12">
                  <c:v>5663</c:v>
                </c:pt>
                <c:pt idx="13">
                  <c:v>189</c:v>
                </c:pt>
                <c:pt idx="14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45824"/>
        <c:axId val="199998784"/>
      </c:lineChart>
      <c:dateAx>
        <c:axId val="19566131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99998208"/>
        <c:crosses val="autoZero"/>
        <c:auto val="1"/>
        <c:lblOffset val="100"/>
        <c:baseTimeUnit val="days"/>
      </c:dateAx>
      <c:valAx>
        <c:axId val="19999820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95661312"/>
        <c:crosses val="autoZero"/>
        <c:crossBetween val="between"/>
      </c:valAx>
      <c:valAx>
        <c:axId val="19999878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96045824"/>
        <c:crosses val="max"/>
        <c:crossBetween val="between"/>
      </c:valAx>
      <c:dateAx>
        <c:axId val="19604582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9999878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REP_HPPTT_JUNIO!$A$6:$A$36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REP_HPPTT_JUNIO!$AI$6:$AI$36</c:f>
              <c:numCache>
                <c:formatCode>_-* #,##0_-;\-* #,##0_-;_-* "-"??_-;_-@_-</c:formatCode>
                <c:ptCount val="31"/>
                <c:pt idx="0">
                  <c:v>14451.0498046875</c:v>
                </c:pt>
                <c:pt idx="1">
                  <c:v>29323.173828125</c:v>
                </c:pt>
                <c:pt idx="2">
                  <c:v>31100.84765625</c:v>
                </c:pt>
                <c:pt idx="3">
                  <c:v>32191.0185546875</c:v>
                </c:pt>
                <c:pt idx="4">
                  <c:v>27474.9755859375</c:v>
                </c:pt>
                <c:pt idx="5">
                  <c:v>32147.9140625</c:v>
                </c:pt>
                <c:pt idx="6">
                  <c:v>17290.669921875</c:v>
                </c:pt>
                <c:pt idx="7">
                  <c:v>13989.4326171875</c:v>
                </c:pt>
                <c:pt idx="8">
                  <c:v>29196.322265625</c:v>
                </c:pt>
                <c:pt idx="9">
                  <c:v>29700.078125</c:v>
                </c:pt>
                <c:pt idx="10">
                  <c:v>31133.359375</c:v>
                </c:pt>
                <c:pt idx="11">
                  <c:v>31682.5224609375</c:v>
                </c:pt>
                <c:pt idx="12">
                  <c:v>22236.7822265625</c:v>
                </c:pt>
                <c:pt idx="13">
                  <c:v>100.8603515625</c:v>
                </c:pt>
                <c:pt idx="14">
                  <c:v>0.4033203125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58240"/>
        <c:axId val="248554624"/>
      </c:lineChart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REP_HPPTT_JUNIO!$A$6:$A$36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REP_HPPTT_JUNIO!$AH$6:$AH$36</c:f>
              <c:numCache>
                <c:formatCode>_-* #,##0_-;\-* #,##0_-;_-* "-"??_-;_-@_-</c:formatCode>
                <c:ptCount val="31"/>
                <c:pt idx="0">
                  <c:v>407611</c:v>
                </c:pt>
                <c:pt idx="1">
                  <c:v>601831</c:v>
                </c:pt>
                <c:pt idx="2">
                  <c:v>642715</c:v>
                </c:pt>
                <c:pt idx="3">
                  <c:v>679402</c:v>
                </c:pt>
                <c:pt idx="4">
                  <c:v>619496</c:v>
                </c:pt>
                <c:pt idx="5">
                  <c:v>577952</c:v>
                </c:pt>
                <c:pt idx="6">
                  <c:v>511032</c:v>
                </c:pt>
                <c:pt idx="7">
                  <c:v>406216</c:v>
                </c:pt>
                <c:pt idx="8">
                  <c:v>601322</c:v>
                </c:pt>
                <c:pt idx="9">
                  <c:v>581197</c:v>
                </c:pt>
                <c:pt idx="10">
                  <c:v>590575</c:v>
                </c:pt>
                <c:pt idx="11">
                  <c:v>613209</c:v>
                </c:pt>
                <c:pt idx="12">
                  <c:v>420200</c:v>
                </c:pt>
                <c:pt idx="13">
                  <c:v>15003</c:v>
                </c:pt>
                <c:pt idx="14">
                  <c:v>31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103168"/>
        <c:axId val="248555200"/>
      </c:lineChart>
      <c:dateAx>
        <c:axId val="19565824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248554624"/>
        <c:crosses val="autoZero"/>
        <c:auto val="1"/>
        <c:lblOffset val="100"/>
        <c:baseTimeUnit val="days"/>
      </c:dateAx>
      <c:valAx>
        <c:axId val="24855462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95658240"/>
        <c:crosses val="autoZero"/>
        <c:crossBetween val="between"/>
      </c:valAx>
      <c:valAx>
        <c:axId val="24855520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96103168"/>
        <c:crosses val="max"/>
        <c:crossBetween val="between"/>
      </c:valAx>
      <c:dateAx>
        <c:axId val="19610316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24855520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REP_HPPTT_JULIO!$D$4:$D$5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REP_HPPTT_JULIO!$A$6:$A$36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REP_HPPTT_JULIO!$D$6:$D$36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152064"/>
        <c:axId val="482113728"/>
      </c:lineChart>
      <c:lineChart>
        <c:grouping val="standard"/>
        <c:varyColors val="0"/>
        <c:ser>
          <c:idx val="0"/>
          <c:order val="0"/>
          <c:tx>
            <c:strRef>
              <c:f>REP_HPPTT_JULIO!$C$4:$C$5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REP_HPPTT_JULIO!$A$6:$A$36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REP_HPPTT_JULIO!$C$6:$C$36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154624"/>
        <c:axId val="482114304"/>
      </c:lineChart>
      <c:dateAx>
        <c:axId val="24815206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482113728"/>
        <c:crosses val="autoZero"/>
        <c:auto val="1"/>
        <c:lblOffset val="100"/>
        <c:baseTimeUnit val="days"/>
      </c:dateAx>
      <c:valAx>
        <c:axId val="4821137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48152064"/>
        <c:crosses val="autoZero"/>
        <c:crossBetween val="between"/>
      </c:valAx>
      <c:valAx>
        <c:axId val="48211430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248154624"/>
        <c:crosses val="max"/>
        <c:crossBetween val="between"/>
      </c:valAx>
      <c:dateAx>
        <c:axId val="24815462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8211430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REP_HPPTT_JULIO!$M$4:$M$5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REP_HPPTT_JULIO!$A$6:$A$36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REP_HPPTT_JULIO!$M$6:$M$36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948288"/>
        <c:axId val="508379712"/>
      </c:lineChart>
      <c:lineChart>
        <c:grouping val="standard"/>
        <c:varyColors val="0"/>
        <c:ser>
          <c:idx val="0"/>
          <c:order val="0"/>
          <c:tx>
            <c:strRef>
              <c:f>REP_HPPTT_JULIO!$L$4:$L$5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REP_HPPTT_JULIO!$A$6:$A$36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REP_HPPTT_JULIO!$L$6:$L$36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155136"/>
        <c:axId val="508380288"/>
      </c:lineChart>
      <c:dateAx>
        <c:axId val="24794828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508379712"/>
        <c:crosses val="autoZero"/>
        <c:auto val="1"/>
        <c:lblOffset val="100"/>
        <c:baseTimeUnit val="days"/>
      </c:dateAx>
      <c:valAx>
        <c:axId val="50837971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47948288"/>
        <c:crosses val="autoZero"/>
        <c:crossBetween val="between"/>
      </c:valAx>
      <c:valAx>
        <c:axId val="50838028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248155136"/>
        <c:crosses val="max"/>
        <c:crossBetween val="between"/>
      </c:valAx>
      <c:dateAx>
        <c:axId val="24815513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50838028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REP_HPPTT_JULIO!$K$4:$K$5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REP_HPPTT_JULIO!$A$6:$A$36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REP_HPPTT_JULIO!$K$6:$K$36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948800"/>
        <c:axId val="509850688"/>
      </c:lineChart>
      <c:lineChart>
        <c:grouping val="standard"/>
        <c:varyColors val="0"/>
        <c:ser>
          <c:idx val="0"/>
          <c:order val="0"/>
          <c:tx>
            <c:strRef>
              <c:f>REP_HPPTT_JULIO!$B$4:$B$5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REP_HPPTT_JULIO!$A$6:$A$36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REP_HPPTT_JULIO!$B$6:$B$36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839168"/>
        <c:axId val="509851264"/>
      </c:lineChart>
      <c:dateAx>
        <c:axId val="2479488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509850688"/>
        <c:crosses val="autoZero"/>
        <c:auto val="1"/>
        <c:lblOffset val="100"/>
        <c:baseTimeUnit val="days"/>
      </c:dateAx>
      <c:valAx>
        <c:axId val="50985068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47948800"/>
        <c:crosses val="autoZero"/>
        <c:crossBetween val="between"/>
      </c:valAx>
      <c:valAx>
        <c:axId val="50985126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248839168"/>
        <c:crosses val="max"/>
        <c:crossBetween val="between"/>
      </c:valAx>
      <c:dateAx>
        <c:axId val="24883916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50985126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MINUTOS</c:v>
          </c:tx>
          <c:cat>
            <c:numRef>
              <c:f>REP_TELEFONIA_MARZO!$A$6:$A$36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REP_TELEFONIA_MARZO!$AI$6:$AI$36</c:f>
              <c:numCache>
                <c:formatCode>_-* #,##0_-;\-* #,##0_-;_-* "-"??_-;_-@_-</c:formatCode>
                <c:ptCount val="31"/>
                <c:pt idx="0">
                  <c:v>19521</c:v>
                </c:pt>
                <c:pt idx="1">
                  <c:v>12366</c:v>
                </c:pt>
                <c:pt idx="2">
                  <c:v>22176</c:v>
                </c:pt>
                <c:pt idx="3">
                  <c:v>21826</c:v>
                </c:pt>
                <c:pt idx="4">
                  <c:v>25382</c:v>
                </c:pt>
                <c:pt idx="5">
                  <c:v>25269</c:v>
                </c:pt>
                <c:pt idx="6">
                  <c:v>26248</c:v>
                </c:pt>
                <c:pt idx="7">
                  <c:v>19620</c:v>
                </c:pt>
                <c:pt idx="8">
                  <c:v>12490</c:v>
                </c:pt>
                <c:pt idx="9">
                  <c:v>22109</c:v>
                </c:pt>
                <c:pt idx="10">
                  <c:v>23792</c:v>
                </c:pt>
                <c:pt idx="11">
                  <c:v>23709</c:v>
                </c:pt>
                <c:pt idx="12">
                  <c:v>25677</c:v>
                </c:pt>
                <c:pt idx="13">
                  <c:v>27131</c:v>
                </c:pt>
                <c:pt idx="14">
                  <c:v>21158</c:v>
                </c:pt>
                <c:pt idx="15">
                  <c:v>16237</c:v>
                </c:pt>
                <c:pt idx="16">
                  <c:v>24733</c:v>
                </c:pt>
                <c:pt idx="17">
                  <c:v>23912</c:v>
                </c:pt>
                <c:pt idx="18">
                  <c:v>23651</c:v>
                </c:pt>
                <c:pt idx="19">
                  <c:v>24601</c:v>
                </c:pt>
                <c:pt idx="20">
                  <c:v>24727</c:v>
                </c:pt>
                <c:pt idx="21">
                  <c:v>17754</c:v>
                </c:pt>
                <c:pt idx="22">
                  <c:v>12016</c:v>
                </c:pt>
                <c:pt idx="23">
                  <c:v>21006</c:v>
                </c:pt>
                <c:pt idx="24">
                  <c:v>23176</c:v>
                </c:pt>
                <c:pt idx="25">
                  <c:v>23833</c:v>
                </c:pt>
                <c:pt idx="26">
                  <c:v>23865</c:v>
                </c:pt>
                <c:pt idx="27">
                  <c:v>30605</c:v>
                </c:pt>
                <c:pt idx="28">
                  <c:v>20548</c:v>
                </c:pt>
                <c:pt idx="29">
                  <c:v>14631</c:v>
                </c:pt>
                <c:pt idx="30">
                  <c:v>22906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127936"/>
        <c:axId val="345212608"/>
      </c:lineChart>
      <c:lineChart>
        <c:grouping val="stacked"/>
        <c:varyColors val="0"/>
        <c:ser>
          <c:idx val="0"/>
          <c:order val="0"/>
          <c:tx>
            <c:v>TOTAL LLAMADAS</c:v>
          </c:tx>
          <c:cat>
            <c:numRef>
              <c:f>REP_TELEFONIA_MARZO!$A$6:$A$36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REP_TELEFONIA_MARZO!$AH$6:$AH$36</c:f>
              <c:numCache>
                <c:formatCode>_-* #,##0_-;\-* #,##0_-;_-* "-"??_-;_-@_-</c:formatCode>
                <c:ptCount val="31"/>
                <c:pt idx="0">
                  <c:v>9064</c:v>
                </c:pt>
                <c:pt idx="1">
                  <c:v>5816</c:v>
                </c:pt>
                <c:pt idx="2">
                  <c:v>9959</c:v>
                </c:pt>
                <c:pt idx="3">
                  <c:v>9754</c:v>
                </c:pt>
                <c:pt idx="4">
                  <c:v>11317</c:v>
                </c:pt>
                <c:pt idx="5">
                  <c:v>11169</c:v>
                </c:pt>
                <c:pt idx="6">
                  <c:v>12234</c:v>
                </c:pt>
                <c:pt idx="7">
                  <c:v>9304</c:v>
                </c:pt>
                <c:pt idx="8">
                  <c:v>5862</c:v>
                </c:pt>
                <c:pt idx="9">
                  <c:v>10101</c:v>
                </c:pt>
                <c:pt idx="10">
                  <c:v>10536</c:v>
                </c:pt>
                <c:pt idx="11">
                  <c:v>10859</c:v>
                </c:pt>
                <c:pt idx="12">
                  <c:v>11380</c:v>
                </c:pt>
                <c:pt idx="13">
                  <c:v>12722</c:v>
                </c:pt>
                <c:pt idx="14">
                  <c:v>10586</c:v>
                </c:pt>
                <c:pt idx="15">
                  <c:v>7536</c:v>
                </c:pt>
                <c:pt idx="16">
                  <c:v>11935</c:v>
                </c:pt>
                <c:pt idx="17">
                  <c:v>10792</c:v>
                </c:pt>
                <c:pt idx="18">
                  <c:v>10982</c:v>
                </c:pt>
                <c:pt idx="19">
                  <c:v>11361</c:v>
                </c:pt>
                <c:pt idx="20">
                  <c:v>11920</c:v>
                </c:pt>
                <c:pt idx="21">
                  <c:v>8602</c:v>
                </c:pt>
                <c:pt idx="22">
                  <c:v>5651</c:v>
                </c:pt>
                <c:pt idx="23">
                  <c:v>9535</c:v>
                </c:pt>
                <c:pt idx="24">
                  <c:v>10360</c:v>
                </c:pt>
                <c:pt idx="25">
                  <c:v>10245</c:v>
                </c:pt>
                <c:pt idx="26">
                  <c:v>10599</c:v>
                </c:pt>
                <c:pt idx="27">
                  <c:v>13621</c:v>
                </c:pt>
                <c:pt idx="28">
                  <c:v>9803</c:v>
                </c:pt>
                <c:pt idx="29">
                  <c:v>6543</c:v>
                </c:pt>
                <c:pt idx="30">
                  <c:v>10438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128448"/>
        <c:axId val="345213184"/>
      </c:lineChart>
      <c:dateAx>
        <c:axId val="3451279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5212608"/>
        <c:crosses val="autoZero"/>
        <c:auto val="1"/>
        <c:lblOffset val="100"/>
        <c:baseTimeUnit val="days"/>
      </c:dateAx>
      <c:valAx>
        <c:axId val="34521260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45127936"/>
        <c:crosses val="autoZero"/>
        <c:crossBetween val="between"/>
      </c:valAx>
      <c:valAx>
        <c:axId val="34521318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45128448"/>
        <c:crosses val="max"/>
        <c:crossBetween val="between"/>
      </c:valAx>
      <c:dateAx>
        <c:axId val="34512844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521318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REP_HPPTT_JULIO!$A$6:$A$36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REP_HPPTT_JULIO!$AI$6:$AI$36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989568"/>
        <c:axId val="150224896"/>
      </c:lineChart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REP_HPPTT_JULIO!$A$6:$A$36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REP_HPPTT_JULIO!$AH$6:$AH$36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992640"/>
        <c:axId val="150225472"/>
      </c:lineChart>
      <c:dateAx>
        <c:axId val="26698956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50224896"/>
        <c:crosses val="autoZero"/>
        <c:auto val="1"/>
        <c:lblOffset val="100"/>
        <c:baseTimeUnit val="days"/>
      </c:dateAx>
      <c:valAx>
        <c:axId val="15022489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66989568"/>
        <c:crosses val="autoZero"/>
        <c:crossBetween val="between"/>
      </c:valAx>
      <c:valAx>
        <c:axId val="15022547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266992640"/>
        <c:crosses val="max"/>
        <c:crossBetween val="between"/>
      </c:valAx>
      <c:dateAx>
        <c:axId val="26699264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5022547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REP_TELEFONIA_ABRIL!$D$4:$D$5</c:f>
              <c:strCache>
                <c:ptCount val="1"/>
                <c:pt idx="0">
                  <c:v>POSPAGO MINUTOS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REP_TELEFONIA_ABRIL!$A$6:$A$36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REP_TELEFONIA_ABRIL!$D$6:$D$36</c:f>
              <c:numCache>
                <c:formatCode>_-* #,##0_-;\-* #,##0_-;_-* "-"??_-;_-@_-</c:formatCode>
                <c:ptCount val="31"/>
                <c:pt idx="0">
                  <c:v>5383</c:v>
                </c:pt>
                <c:pt idx="1">
                  <c:v>5792</c:v>
                </c:pt>
                <c:pt idx="2">
                  <c:v>6606</c:v>
                </c:pt>
                <c:pt idx="3">
                  <c:v>6370</c:v>
                </c:pt>
                <c:pt idx="4">
                  <c:v>4099</c:v>
                </c:pt>
                <c:pt idx="5">
                  <c:v>3177</c:v>
                </c:pt>
                <c:pt idx="6">
                  <c:v>5384</c:v>
                </c:pt>
                <c:pt idx="7">
                  <c:v>6672</c:v>
                </c:pt>
                <c:pt idx="8">
                  <c:v>7513</c:v>
                </c:pt>
                <c:pt idx="9">
                  <c:v>7352</c:v>
                </c:pt>
                <c:pt idx="10">
                  <c:v>7652</c:v>
                </c:pt>
                <c:pt idx="11">
                  <c:v>5290</c:v>
                </c:pt>
                <c:pt idx="12">
                  <c:v>4320</c:v>
                </c:pt>
                <c:pt idx="13">
                  <c:v>9035</c:v>
                </c:pt>
                <c:pt idx="14">
                  <c:v>9702</c:v>
                </c:pt>
                <c:pt idx="15">
                  <c:v>10108</c:v>
                </c:pt>
                <c:pt idx="16">
                  <c:v>7877</c:v>
                </c:pt>
                <c:pt idx="17">
                  <c:v>7211</c:v>
                </c:pt>
                <c:pt idx="18">
                  <c:v>5470</c:v>
                </c:pt>
                <c:pt idx="19">
                  <c:v>4394</c:v>
                </c:pt>
                <c:pt idx="20">
                  <c:v>8620</c:v>
                </c:pt>
                <c:pt idx="21">
                  <c:v>7734</c:v>
                </c:pt>
                <c:pt idx="22">
                  <c:v>8074</c:v>
                </c:pt>
                <c:pt idx="23">
                  <c:v>8377</c:v>
                </c:pt>
                <c:pt idx="24">
                  <c:v>7824</c:v>
                </c:pt>
                <c:pt idx="25">
                  <c:v>5523</c:v>
                </c:pt>
                <c:pt idx="26">
                  <c:v>3664</c:v>
                </c:pt>
                <c:pt idx="27">
                  <c:v>6149</c:v>
                </c:pt>
                <c:pt idx="28">
                  <c:v>6370</c:v>
                </c:pt>
                <c:pt idx="29">
                  <c:v>5758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379840"/>
        <c:axId val="345216064"/>
      </c:lineChart>
      <c:lineChart>
        <c:grouping val="standard"/>
        <c:varyColors val="0"/>
        <c:ser>
          <c:idx val="0"/>
          <c:order val="0"/>
          <c:tx>
            <c:strRef>
              <c:f>REP_TELEFONIA_ABRIL!$C$4:$C$5</c:f>
              <c:strCache>
                <c:ptCount val="1"/>
                <c:pt idx="0">
                  <c:v>POSPAGO LLAMADAS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REP_TELEFONIA_ABRIL!$A$6:$A$36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REP_TELEFONIA_ABRIL!$C$6:$C$36</c:f>
              <c:numCache>
                <c:formatCode>_-* #,##0_-;\-* #,##0_-;_-* "-"??_-;_-@_-</c:formatCode>
                <c:ptCount val="31"/>
                <c:pt idx="0">
                  <c:v>2003</c:v>
                </c:pt>
                <c:pt idx="1">
                  <c:v>2008</c:v>
                </c:pt>
                <c:pt idx="2">
                  <c:v>2288</c:v>
                </c:pt>
                <c:pt idx="3">
                  <c:v>2381</c:v>
                </c:pt>
                <c:pt idx="4">
                  <c:v>1590</c:v>
                </c:pt>
                <c:pt idx="5">
                  <c:v>1244</c:v>
                </c:pt>
                <c:pt idx="6">
                  <c:v>2016</c:v>
                </c:pt>
                <c:pt idx="7">
                  <c:v>2480</c:v>
                </c:pt>
                <c:pt idx="8">
                  <c:v>2635</c:v>
                </c:pt>
                <c:pt idx="9">
                  <c:v>2510</c:v>
                </c:pt>
                <c:pt idx="10">
                  <c:v>2772</c:v>
                </c:pt>
                <c:pt idx="11">
                  <c:v>2045</c:v>
                </c:pt>
                <c:pt idx="12">
                  <c:v>1581</c:v>
                </c:pt>
                <c:pt idx="13">
                  <c:v>3046</c:v>
                </c:pt>
                <c:pt idx="14">
                  <c:v>3360</c:v>
                </c:pt>
                <c:pt idx="15">
                  <c:v>3559</c:v>
                </c:pt>
                <c:pt idx="16">
                  <c:v>3129</c:v>
                </c:pt>
                <c:pt idx="17">
                  <c:v>2880</c:v>
                </c:pt>
                <c:pt idx="18">
                  <c:v>2392</c:v>
                </c:pt>
                <c:pt idx="19">
                  <c:v>1616</c:v>
                </c:pt>
                <c:pt idx="20">
                  <c:v>3064</c:v>
                </c:pt>
                <c:pt idx="21">
                  <c:v>2613</c:v>
                </c:pt>
                <c:pt idx="22">
                  <c:v>2844</c:v>
                </c:pt>
                <c:pt idx="23">
                  <c:v>2967</c:v>
                </c:pt>
                <c:pt idx="24">
                  <c:v>2896</c:v>
                </c:pt>
                <c:pt idx="25">
                  <c:v>2179</c:v>
                </c:pt>
                <c:pt idx="26">
                  <c:v>1332</c:v>
                </c:pt>
                <c:pt idx="27">
                  <c:v>2137</c:v>
                </c:pt>
                <c:pt idx="28">
                  <c:v>2244</c:v>
                </c:pt>
                <c:pt idx="29">
                  <c:v>2088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380352"/>
        <c:axId val="345216640"/>
      </c:lineChart>
      <c:dateAx>
        <c:axId val="34537984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5216064"/>
        <c:crosses val="autoZero"/>
        <c:auto val="1"/>
        <c:lblOffset val="100"/>
        <c:baseTimeUnit val="days"/>
      </c:dateAx>
      <c:valAx>
        <c:axId val="34521606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45379840"/>
        <c:crosses val="autoZero"/>
        <c:crossBetween val="between"/>
      </c:valAx>
      <c:valAx>
        <c:axId val="34521664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45380352"/>
        <c:crosses val="max"/>
        <c:crossBetween val="between"/>
      </c:valAx>
      <c:dateAx>
        <c:axId val="34538035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521664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REP_TELEFONIA_ABRIL!$M$4:$M$5</c:f>
              <c:strCache>
                <c:ptCount val="1"/>
                <c:pt idx="0">
                  <c:v>PREPAGO MINUTOS</c:v>
                </c:pt>
              </c:strCache>
            </c:strRef>
          </c:tx>
          <c:cat>
            <c:numRef>
              <c:f>REP_TELEFONIA_ABRIL!$A$6:$A$36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REP_TELEFONIA_ABRIL!$M$6:$M$36</c:f>
              <c:numCache>
                <c:formatCode>_-* #,##0_-;\-* #,##0_-;_-* "-"??_-;_-@_-</c:formatCode>
                <c:ptCount val="31"/>
                <c:pt idx="0">
                  <c:v>18857</c:v>
                </c:pt>
                <c:pt idx="1">
                  <c:v>17967</c:v>
                </c:pt>
                <c:pt idx="2">
                  <c:v>17421</c:v>
                </c:pt>
                <c:pt idx="3">
                  <c:v>18488</c:v>
                </c:pt>
                <c:pt idx="4">
                  <c:v>14344</c:v>
                </c:pt>
                <c:pt idx="5">
                  <c:v>9919</c:v>
                </c:pt>
                <c:pt idx="6">
                  <c:v>18267</c:v>
                </c:pt>
                <c:pt idx="7">
                  <c:v>21833</c:v>
                </c:pt>
                <c:pt idx="8">
                  <c:v>20822</c:v>
                </c:pt>
                <c:pt idx="9">
                  <c:v>22424</c:v>
                </c:pt>
                <c:pt idx="10">
                  <c:v>24428</c:v>
                </c:pt>
                <c:pt idx="11">
                  <c:v>19432</c:v>
                </c:pt>
                <c:pt idx="12">
                  <c:v>15000</c:v>
                </c:pt>
                <c:pt idx="13">
                  <c:v>28429</c:v>
                </c:pt>
                <c:pt idx="14">
                  <c:v>27637</c:v>
                </c:pt>
                <c:pt idx="15">
                  <c:v>32127</c:v>
                </c:pt>
                <c:pt idx="16">
                  <c:v>28110</c:v>
                </c:pt>
                <c:pt idx="17">
                  <c:v>30812</c:v>
                </c:pt>
                <c:pt idx="18">
                  <c:v>20685</c:v>
                </c:pt>
                <c:pt idx="19">
                  <c:v>14652</c:v>
                </c:pt>
                <c:pt idx="20">
                  <c:v>24907</c:v>
                </c:pt>
                <c:pt idx="21">
                  <c:v>22529</c:v>
                </c:pt>
                <c:pt idx="22">
                  <c:v>23051</c:v>
                </c:pt>
                <c:pt idx="23">
                  <c:v>23858</c:v>
                </c:pt>
                <c:pt idx="24">
                  <c:v>23135</c:v>
                </c:pt>
                <c:pt idx="25">
                  <c:v>16030</c:v>
                </c:pt>
                <c:pt idx="26">
                  <c:v>10175</c:v>
                </c:pt>
                <c:pt idx="27">
                  <c:v>21131</c:v>
                </c:pt>
                <c:pt idx="28">
                  <c:v>22155</c:v>
                </c:pt>
                <c:pt idx="29">
                  <c:v>22047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380864"/>
        <c:axId val="345661440"/>
      </c:lineChart>
      <c:lineChart>
        <c:grouping val="standard"/>
        <c:varyColors val="0"/>
        <c:ser>
          <c:idx val="0"/>
          <c:order val="0"/>
          <c:tx>
            <c:strRef>
              <c:f>REP_TELEFONIA_ABRIL!$L$4:$L$5</c:f>
              <c:strCache>
                <c:ptCount val="1"/>
                <c:pt idx="0">
                  <c:v>PREPAGO LLAMADAS</c:v>
                </c:pt>
              </c:strCache>
            </c:strRef>
          </c:tx>
          <c:cat>
            <c:numRef>
              <c:f>REP_TELEFONIA_ABRIL!$A$6:$A$36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REP_TELEFONIA_ABRIL!$L$6:$L$36</c:f>
              <c:numCache>
                <c:formatCode>_-* #,##0_-;\-* #,##0_-;_-* "-"??_-;_-@_-</c:formatCode>
                <c:ptCount val="31"/>
                <c:pt idx="0">
                  <c:v>9192</c:v>
                </c:pt>
                <c:pt idx="1">
                  <c:v>8893</c:v>
                </c:pt>
                <c:pt idx="2">
                  <c:v>8535</c:v>
                </c:pt>
                <c:pt idx="3">
                  <c:v>9174</c:v>
                </c:pt>
                <c:pt idx="4">
                  <c:v>7174</c:v>
                </c:pt>
                <c:pt idx="5">
                  <c:v>4813</c:v>
                </c:pt>
                <c:pt idx="6">
                  <c:v>8574</c:v>
                </c:pt>
                <c:pt idx="7">
                  <c:v>10035</c:v>
                </c:pt>
                <c:pt idx="8">
                  <c:v>10046</c:v>
                </c:pt>
                <c:pt idx="9">
                  <c:v>10525</c:v>
                </c:pt>
                <c:pt idx="10">
                  <c:v>11626</c:v>
                </c:pt>
                <c:pt idx="11">
                  <c:v>9401</c:v>
                </c:pt>
                <c:pt idx="12">
                  <c:v>6881</c:v>
                </c:pt>
                <c:pt idx="13">
                  <c:v>12571</c:v>
                </c:pt>
                <c:pt idx="14">
                  <c:v>12859</c:v>
                </c:pt>
                <c:pt idx="15">
                  <c:v>14592</c:v>
                </c:pt>
                <c:pt idx="16">
                  <c:v>13289</c:v>
                </c:pt>
                <c:pt idx="17">
                  <c:v>14504</c:v>
                </c:pt>
                <c:pt idx="18">
                  <c:v>10116</c:v>
                </c:pt>
                <c:pt idx="19">
                  <c:v>6845</c:v>
                </c:pt>
                <c:pt idx="20">
                  <c:v>11566</c:v>
                </c:pt>
                <c:pt idx="21">
                  <c:v>11013</c:v>
                </c:pt>
                <c:pt idx="22">
                  <c:v>10802</c:v>
                </c:pt>
                <c:pt idx="23">
                  <c:v>11119</c:v>
                </c:pt>
                <c:pt idx="24">
                  <c:v>11428</c:v>
                </c:pt>
                <c:pt idx="25">
                  <c:v>8347</c:v>
                </c:pt>
                <c:pt idx="26">
                  <c:v>5039</c:v>
                </c:pt>
                <c:pt idx="27">
                  <c:v>9807</c:v>
                </c:pt>
                <c:pt idx="28">
                  <c:v>10320</c:v>
                </c:pt>
                <c:pt idx="29">
                  <c:v>10455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381888"/>
        <c:axId val="345662016"/>
      </c:lineChart>
      <c:dateAx>
        <c:axId val="34538086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5661440"/>
        <c:crosses val="autoZero"/>
        <c:auto val="1"/>
        <c:lblOffset val="100"/>
        <c:baseTimeUnit val="days"/>
      </c:dateAx>
      <c:valAx>
        <c:axId val="3456614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45380864"/>
        <c:crosses val="autoZero"/>
        <c:crossBetween val="between"/>
      </c:valAx>
      <c:valAx>
        <c:axId val="34566201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45381888"/>
        <c:crosses val="max"/>
        <c:crossBetween val="between"/>
      </c:valAx>
      <c:dateAx>
        <c:axId val="34538188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566201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REP_TELEFONIA_ABRIL!$K$4:$K$5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REP_TELEFONIA_ABRIL!$A$6:$A$36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REP_TELEFONIA_ABRIL!$K$6:$K$36</c:f>
              <c:numCache>
                <c:formatCode>_-* #,##0_-;\-* #,##0_-;_-* "-"??_-;_-@_-</c:formatCode>
                <c:ptCount val="31"/>
                <c:pt idx="0">
                  <c:v>4511</c:v>
                </c:pt>
                <c:pt idx="1">
                  <c:v>4366</c:v>
                </c:pt>
                <c:pt idx="2">
                  <c:v>4384</c:v>
                </c:pt>
                <c:pt idx="3">
                  <c:v>4524</c:v>
                </c:pt>
                <c:pt idx="4">
                  <c:v>3536</c:v>
                </c:pt>
                <c:pt idx="5">
                  <c:v>2407</c:v>
                </c:pt>
                <c:pt idx="6">
                  <c:v>4162</c:v>
                </c:pt>
                <c:pt idx="7">
                  <c:v>4846</c:v>
                </c:pt>
                <c:pt idx="8">
                  <c:v>4802</c:v>
                </c:pt>
                <c:pt idx="9">
                  <c:v>4964</c:v>
                </c:pt>
                <c:pt idx="10">
                  <c:v>5491</c:v>
                </c:pt>
                <c:pt idx="11">
                  <c:v>4302</c:v>
                </c:pt>
                <c:pt idx="12">
                  <c:v>3178</c:v>
                </c:pt>
                <c:pt idx="13">
                  <c:v>5701</c:v>
                </c:pt>
                <c:pt idx="14">
                  <c:v>5957</c:v>
                </c:pt>
                <c:pt idx="15">
                  <c:v>6710</c:v>
                </c:pt>
                <c:pt idx="16">
                  <c:v>6115</c:v>
                </c:pt>
                <c:pt idx="17">
                  <c:v>5060</c:v>
                </c:pt>
                <c:pt idx="18">
                  <c:v>4570</c:v>
                </c:pt>
                <c:pt idx="19">
                  <c:v>3198</c:v>
                </c:pt>
                <c:pt idx="20">
                  <c:v>5217</c:v>
                </c:pt>
                <c:pt idx="21">
                  <c:v>5222</c:v>
                </c:pt>
                <c:pt idx="22">
                  <c:v>5085</c:v>
                </c:pt>
                <c:pt idx="23">
                  <c:v>5226</c:v>
                </c:pt>
                <c:pt idx="24">
                  <c:v>5234</c:v>
                </c:pt>
                <c:pt idx="25">
                  <c:v>3949</c:v>
                </c:pt>
                <c:pt idx="26">
                  <c:v>2449</c:v>
                </c:pt>
                <c:pt idx="27">
                  <c:v>4739</c:v>
                </c:pt>
                <c:pt idx="28">
                  <c:v>5002</c:v>
                </c:pt>
                <c:pt idx="29">
                  <c:v>5025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382400"/>
        <c:axId val="345664320"/>
      </c:lineChart>
      <c:lineChart>
        <c:grouping val="standard"/>
        <c:varyColors val="0"/>
        <c:ser>
          <c:idx val="0"/>
          <c:order val="0"/>
          <c:tx>
            <c:strRef>
              <c:f>REP_TELEFONIA_ABRIL!$B$4:$B$5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REP_TELEFONIA_ABRIL!$A$6:$A$36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REP_TELEFONIA_ABRIL!$B$6:$B$36</c:f>
              <c:numCache>
                <c:formatCode>_-* #,##0_-;\-* #,##0_-;_-* "-"??_-;_-@_-</c:formatCode>
                <c:ptCount val="31"/>
                <c:pt idx="0">
                  <c:v>730</c:v>
                </c:pt>
                <c:pt idx="1">
                  <c:v>736</c:v>
                </c:pt>
                <c:pt idx="2">
                  <c:v>788</c:v>
                </c:pt>
                <c:pt idx="3">
                  <c:v>798</c:v>
                </c:pt>
                <c:pt idx="4">
                  <c:v>624</c:v>
                </c:pt>
                <c:pt idx="5">
                  <c:v>492</c:v>
                </c:pt>
                <c:pt idx="6">
                  <c:v>704</c:v>
                </c:pt>
                <c:pt idx="7">
                  <c:v>809</c:v>
                </c:pt>
                <c:pt idx="8">
                  <c:v>814</c:v>
                </c:pt>
                <c:pt idx="9">
                  <c:v>855</c:v>
                </c:pt>
                <c:pt idx="10">
                  <c:v>959</c:v>
                </c:pt>
                <c:pt idx="11">
                  <c:v>759</c:v>
                </c:pt>
                <c:pt idx="12">
                  <c:v>609</c:v>
                </c:pt>
                <c:pt idx="13">
                  <c:v>1021</c:v>
                </c:pt>
                <c:pt idx="14">
                  <c:v>1121</c:v>
                </c:pt>
                <c:pt idx="15">
                  <c:v>1132</c:v>
                </c:pt>
                <c:pt idx="16">
                  <c:v>1115</c:v>
                </c:pt>
                <c:pt idx="17">
                  <c:v>963</c:v>
                </c:pt>
                <c:pt idx="18">
                  <c:v>889</c:v>
                </c:pt>
                <c:pt idx="19">
                  <c:v>626</c:v>
                </c:pt>
                <c:pt idx="20">
                  <c:v>944</c:v>
                </c:pt>
                <c:pt idx="21">
                  <c:v>887</c:v>
                </c:pt>
                <c:pt idx="22">
                  <c:v>937</c:v>
                </c:pt>
                <c:pt idx="23">
                  <c:v>949</c:v>
                </c:pt>
                <c:pt idx="24">
                  <c:v>981</c:v>
                </c:pt>
                <c:pt idx="25">
                  <c:v>748</c:v>
                </c:pt>
                <c:pt idx="26">
                  <c:v>526</c:v>
                </c:pt>
                <c:pt idx="27">
                  <c:v>738</c:v>
                </c:pt>
                <c:pt idx="28">
                  <c:v>761</c:v>
                </c:pt>
                <c:pt idx="29">
                  <c:v>723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809408"/>
        <c:axId val="345664896"/>
      </c:lineChart>
      <c:dateAx>
        <c:axId val="3453824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5664320"/>
        <c:crosses val="autoZero"/>
        <c:auto val="1"/>
        <c:lblOffset val="100"/>
        <c:baseTimeUnit val="days"/>
      </c:dateAx>
      <c:valAx>
        <c:axId val="34566432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45382400"/>
        <c:crosses val="autoZero"/>
        <c:crossBetween val="between"/>
      </c:valAx>
      <c:valAx>
        <c:axId val="34566489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45809408"/>
        <c:crosses val="max"/>
        <c:crossBetween val="between"/>
      </c:valAx>
      <c:dateAx>
        <c:axId val="34580940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566489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REP_TELEFONIA_DIC13!$M$4:$M$5</c:f>
              <c:strCache>
                <c:ptCount val="1"/>
                <c:pt idx="0">
                  <c:v>PREPAGO MINUTOS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REP_TELEFONIA_DIC13!$A$6:$A$36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REP_TELEFONIA_DIC13!$M$6:$M$36</c:f>
              <c:numCache>
                <c:formatCode>_-* #,##0_-;\-* #,##0_-;_-* "-"??_-;_-@_-</c:formatCode>
                <c:ptCount val="31"/>
                <c:pt idx="0">
                  <c:v>10622</c:v>
                </c:pt>
                <c:pt idx="1">
                  <c:v>18754</c:v>
                </c:pt>
                <c:pt idx="2">
                  <c:v>17970</c:v>
                </c:pt>
                <c:pt idx="3">
                  <c:v>18970</c:v>
                </c:pt>
                <c:pt idx="4">
                  <c:v>20812</c:v>
                </c:pt>
                <c:pt idx="5">
                  <c:v>20695</c:v>
                </c:pt>
                <c:pt idx="6">
                  <c:v>15925</c:v>
                </c:pt>
                <c:pt idx="7">
                  <c:v>12021</c:v>
                </c:pt>
                <c:pt idx="8">
                  <c:v>19518</c:v>
                </c:pt>
                <c:pt idx="9">
                  <c:v>19699</c:v>
                </c:pt>
                <c:pt idx="10">
                  <c:v>20213</c:v>
                </c:pt>
                <c:pt idx="11">
                  <c:v>20166</c:v>
                </c:pt>
                <c:pt idx="12">
                  <c:v>22404</c:v>
                </c:pt>
                <c:pt idx="13">
                  <c:v>19957</c:v>
                </c:pt>
                <c:pt idx="14">
                  <c:v>14499</c:v>
                </c:pt>
                <c:pt idx="15">
                  <c:v>22039</c:v>
                </c:pt>
                <c:pt idx="16">
                  <c:v>23521</c:v>
                </c:pt>
                <c:pt idx="17">
                  <c:v>24009</c:v>
                </c:pt>
                <c:pt idx="18">
                  <c:v>25086</c:v>
                </c:pt>
                <c:pt idx="19">
                  <c:v>28665</c:v>
                </c:pt>
                <c:pt idx="20">
                  <c:v>22645</c:v>
                </c:pt>
                <c:pt idx="21">
                  <c:v>17127</c:v>
                </c:pt>
                <c:pt idx="22">
                  <c:v>28758</c:v>
                </c:pt>
                <c:pt idx="23">
                  <c:v>18764</c:v>
                </c:pt>
                <c:pt idx="24">
                  <c:v>8630</c:v>
                </c:pt>
                <c:pt idx="25">
                  <c:v>20634</c:v>
                </c:pt>
                <c:pt idx="26">
                  <c:v>24806</c:v>
                </c:pt>
                <c:pt idx="27">
                  <c:v>22731</c:v>
                </c:pt>
                <c:pt idx="28">
                  <c:v>15681</c:v>
                </c:pt>
                <c:pt idx="29">
                  <c:v>29104</c:v>
                </c:pt>
                <c:pt idx="30">
                  <c:v>22911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32032"/>
        <c:axId val="277504000"/>
      </c:lineChart>
      <c:lineChart>
        <c:grouping val="standard"/>
        <c:varyColors val="0"/>
        <c:ser>
          <c:idx val="0"/>
          <c:order val="0"/>
          <c:tx>
            <c:strRef>
              <c:f>REP_TELEFONIA_DIC13!$L$4:$L$5</c:f>
              <c:strCache>
                <c:ptCount val="1"/>
                <c:pt idx="0">
                  <c:v>PREPAGO LLAMADAS</c:v>
                </c:pt>
              </c:strCache>
            </c:strRef>
          </c:tx>
          <c:trendline>
            <c:spPr>
              <a:ln w="34925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REP_TELEFONIA_DIC13!$A$6:$A$36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REP_TELEFONIA_DIC13!$L$6:$L$36</c:f>
              <c:numCache>
                <c:formatCode>_-* #,##0_-;\-* #,##0_-;_-* "-"??_-;_-@_-</c:formatCode>
                <c:ptCount val="31"/>
                <c:pt idx="0">
                  <c:v>5074</c:v>
                </c:pt>
                <c:pt idx="1">
                  <c:v>8724</c:v>
                </c:pt>
                <c:pt idx="2">
                  <c:v>8312</c:v>
                </c:pt>
                <c:pt idx="3">
                  <c:v>8951</c:v>
                </c:pt>
                <c:pt idx="4">
                  <c:v>9521</c:v>
                </c:pt>
                <c:pt idx="5">
                  <c:v>9866</c:v>
                </c:pt>
                <c:pt idx="6">
                  <c:v>7765</c:v>
                </c:pt>
                <c:pt idx="7">
                  <c:v>5499</c:v>
                </c:pt>
                <c:pt idx="8">
                  <c:v>9103</c:v>
                </c:pt>
                <c:pt idx="9">
                  <c:v>9363</c:v>
                </c:pt>
                <c:pt idx="10">
                  <c:v>9604</c:v>
                </c:pt>
                <c:pt idx="11">
                  <c:v>9381</c:v>
                </c:pt>
                <c:pt idx="12">
                  <c:v>10782</c:v>
                </c:pt>
                <c:pt idx="13">
                  <c:v>9919</c:v>
                </c:pt>
                <c:pt idx="14">
                  <c:v>7027</c:v>
                </c:pt>
                <c:pt idx="15">
                  <c:v>10420</c:v>
                </c:pt>
                <c:pt idx="16">
                  <c:v>10982</c:v>
                </c:pt>
                <c:pt idx="17">
                  <c:v>11361</c:v>
                </c:pt>
                <c:pt idx="18">
                  <c:v>11987</c:v>
                </c:pt>
                <c:pt idx="19">
                  <c:v>13849</c:v>
                </c:pt>
                <c:pt idx="20">
                  <c:v>10849</c:v>
                </c:pt>
                <c:pt idx="21">
                  <c:v>8316</c:v>
                </c:pt>
                <c:pt idx="22">
                  <c:v>13638</c:v>
                </c:pt>
                <c:pt idx="23">
                  <c:v>8341</c:v>
                </c:pt>
                <c:pt idx="24">
                  <c:v>3401</c:v>
                </c:pt>
                <c:pt idx="25">
                  <c:v>9218</c:v>
                </c:pt>
                <c:pt idx="26">
                  <c:v>11140</c:v>
                </c:pt>
                <c:pt idx="27">
                  <c:v>10367</c:v>
                </c:pt>
                <c:pt idx="28">
                  <c:v>7255</c:v>
                </c:pt>
                <c:pt idx="29">
                  <c:v>13288</c:v>
                </c:pt>
                <c:pt idx="30">
                  <c:v>9960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76032"/>
        <c:axId val="277504576"/>
      </c:lineChart>
      <c:dateAx>
        <c:axId val="15633203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277504000"/>
        <c:crosses val="autoZero"/>
        <c:auto val="1"/>
        <c:lblOffset val="100"/>
        <c:baseTimeUnit val="days"/>
      </c:dateAx>
      <c:valAx>
        <c:axId val="27750400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56332032"/>
        <c:crosses val="autoZero"/>
        <c:crossBetween val="between"/>
      </c:valAx>
      <c:valAx>
        <c:axId val="27750457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65676032"/>
        <c:crosses val="max"/>
        <c:crossBetween val="between"/>
      </c:valAx>
      <c:dateAx>
        <c:axId val="16567603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27750457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MINUTOS</c:v>
          </c:tx>
          <c:cat>
            <c:numRef>
              <c:f>REP_TELEFONIA_ABRIL!$A$6:$A$36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REP_TELEFONIA_ABRIL!$AI$6:$AI$36</c:f>
              <c:numCache>
                <c:formatCode>_-* #,##0_-;\-* #,##0_-;_-* "-"??_-;_-@_-</c:formatCode>
                <c:ptCount val="31"/>
                <c:pt idx="0">
                  <c:v>24240</c:v>
                </c:pt>
                <c:pt idx="1">
                  <c:v>23759</c:v>
                </c:pt>
                <c:pt idx="2">
                  <c:v>24027</c:v>
                </c:pt>
                <c:pt idx="3">
                  <c:v>24858</c:v>
                </c:pt>
                <c:pt idx="4">
                  <c:v>18443</c:v>
                </c:pt>
                <c:pt idx="5">
                  <c:v>13096</c:v>
                </c:pt>
                <c:pt idx="6">
                  <c:v>23651</c:v>
                </c:pt>
                <c:pt idx="7">
                  <c:v>28505</c:v>
                </c:pt>
                <c:pt idx="8">
                  <c:v>28335</c:v>
                </c:pt>
                <c:pt idx="9">
                  <c:v>29776</c:v>
                </c:pt>
                <c:pt idx="10">
                  <c:v>32080</c:v>
                </c:pt>
                <c:pt idx="11">
                  <c:v>24722</c:v>
                </c:pt>
                <c:pt idx="12">
                  <c:v>19320</c:v>
                </c:pt>
                <c:pt idx="13">
                  <c:v>37464</c:v>
                </c:pt>
                <c:pt idx="14">
                  <c:v>37339</c:v>
                </c:pt>
                <c:pt idx="15">
                  <c:v>42235</c:v>
                </c:pt>
                <c:pt idx="16">
                  <c:v>35987</c:v>
                </c:pt>
                <c:pt idx="17">
                  <c:v>38023</c:v>
                </c:pt>
                <c:pt idx="18">
                  <c:v>26155</c:v>
                </c:pt>
                <c:pt idx="19">
                  <c:v>19046</c:v>
                </c:pt>
                <c:pt idx="20">
                  <c:v>33527</c:v>
                </c:pt>
                <c:pt idx="21">
                  <c:v>30263</c:v>
                </c:pt>
                <c:pt idx="22">
                  <c:v>31125</c:v>
                </c:pt>
                <c:pt idx="23">
                  <c:v>32235</c:v>
                </c:pt>
                <c:pt idx="24">
                  <c:v>30959</c:v>
                </c:pt>
                <c:pt idx="25">
                  <c:v>21553</c:v>
                </c:pt>
                <c:pt idx="26">
                  <c:v>13839</c:v>
                </c:pt>
                <c:pt idx="27">
                  <c:v>27280</c:v>
                </c:pt>
                <c:pt idx="28">
                  <c:v>28525</c:v>
                </c:pt>
                <c:pt idx="29">
                  <c:v>27805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810432"/>
        <c:axId val="345667200"/>
      </c:lineChart>
      <c:lineChart>
        <c:grouping val="stacked"/>
        <c:varyColors val="0"/>
        <c:ser>
          <c:idx val="0"/>
          <c:order val="0"/>
          <c:tx>
            <c:v>TOTAL LLAMADAS</c:v>
          </c:tx>
          <c:cat>
            <c:numRef>
              <c:f>REP_TELEFONIA_ABRIL!$A$6:$A$36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REP_TELEFONIA_ABRIL!$AH$6:$AH$36</c:f>
              <c:numCache>
                <c:formatCode>_-* #,##0_-;\-* #,##0_-;_-* "-"??_-;_-@_-</c:formatCode>
                <c:ptCount val="31"/>
                <c:pt idx="0">
                  <c:v>11195</c:v>
                </c:pt>
                <c:pt idx="1">
                  <c:v>10901</c:v>
                </c:pt>
                <c:pt idx="2">
                  <c:v>10823</c:v>
                </c:pt>
                <c:pt idx="3">
                  <c:v>11555</c:v>
                </c:pt>
                <c:pt idx="4">
                  <c:v>8764</c:v>
                </c:pt>
                <c:pt idx="5">
                  <c:v>6057</c:v>
                </c:pt>
                <c:pt idx="6">
                  <c:v>10590</c:v>
                </c:pt>
                <c:pt idx="7">
                  <c:v>12515</c:v>
                </c:pt>
                <c:pt idx="8">
                  <c:v>12681</c:v>
                </c:pt>
                <c:pt idx="9">
                  <c:v>13035</c:v>
                </c:pt>
                <c:pt idx="10">
                  <c:v>14398</c:v>
                </c:pt>
                <c:pt idx="11">
                  <c:v>11446</c:v>
                </c:pt>
                <c:pt idx="12">
                  <c:v>8462</c:v>
                </c:pt>
                <c:pt idx="13">
                  <c:v>15617</c:v>
                </c:pt>
                <c:pt idx="14">
                  <c:v>16219</c:v>
                </c:pt>
                <c:pt idx="15">
                  <c:v>18151</c:v>
                </c:pt>
                <c:pt idx="16">
                  <c:v>16418</c:v>
                </c:pt>
                <c:pt idx="17">
                  <c:v>17384</c:v>
                </c:pt>
                <c:pt idx="18">
                  <c:v>12508</c:v>
                </c:pt>
                <c:pt idx="19">
                  <c:v>8461</c:v>
                </c:pt>
                <c:pt idx="20">
                  <c:v>14630</c:v>
                </c:pt>
                <c:pt idx="21">
                  <c:v>13626</c:v>
                </c:pt>
                <c:pt idx="22">
                  <c:v>13646</c:v>
                </c:pt>
                <c:pt idx="23">
                  <c:v>14086</c:v>
                </c:pt>
                <c:pt idx="24">
                  <c:v>14324</c:v>
                </c:pt>
                <c:pt idx="25">
                  <c:v>10526</c:v>
                </c:pt>
                <c:pt idx="26">
                  <c:v>6371</c:v>
                </c:pt>
                <c:pt idx="27">
                  <c:v>11944</c:v>
                </c:pt>
                <c:pt idx="28">
                  <c:v>12564</c:v>
                </c:pt>
                <c:pt idx="29">
                  <c:v>12543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811456"/>
        <c:axId val="345667776"/>
      </c:lineChart>
      <c:dateAx>
        <c:axId val="34581043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5667200"/>
        <c:crosses val="autoZero"/>
        <c:auto val="1"/>
        <c:lblOffset val="100"/>
        <c:baseTimeUnit val="days"/>
      </c:dateAx>
      <c:valAx>
        <c:axId val="34566720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45810432"/>
        <c:crosses val="autoZero"/>
        <c:crossBetween val="between"/>
      </c:valAx>
      <c:valAx>
        <c:axId val="34566777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45811456"/>
        <c:crosses val="max"/>
        <c:crossBetween val="between"/>
      </c:valAx>
      <c:dateAx>
        <c:axId val="34581145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566777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REP_TELEFONIA_MAYO!$D$4:$D$5</c:f>
              <c:strCache>
                <c:ptCount val="1"/>
                <c:pt idx="0">
                  <c:v>POSPAGO MINUTOS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REP_TELEFONIA_MAYO!$A$6:$A$36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REP_TELEFONIA_MAYO!$D$6:$D$36</c:f>
              <c:numCache>
                <c:formatCode>_-* #,##0_-;\-* #,##0_-;_-* "-"??_-;_-@_-</c:formatCode>
                <c:ptCount val="31"/>
                <c:pt idx="0">
                  <c:v>5488</c:v>
                </c:pt>
                <c:pt idx="1">
                  <c:v>7641</c:v>
                </c:pt>
                <c:pt idx="2">
                  <c:v>4266</c:v>
                </c:pt>
                <c:pt idx="3">
                  <c:v>2837</c:v>
                </c:pt>
                <c:pt idx="4">
                  <c:v>6213</c:v>
                </c:pt>
                <c:pt idx="5">
                  <c:v>6557</c:v>
                </c:pt>
                <c:pt idx="6">
                  <c:v>6684</c:v>
                </c:pt>
                <c:pt idx="7">
                  <c:v>7040</c:v>
                </c:pt>
                <c:pt idx="8">
                  <c:v>7429</c:v>
                </c:pt>
                <c:pt idx="9">
                  <c:v>4495</c:v>
                </c:pt>
                <c:pt idx="10">
                  <c:v>2897</c:v>
                </c:pt>
                <c:pt idx="11">
                  <c:v>4981</c:v>
                </c:pt>
                <c:pt idx="12">
                  <c:v>5286</c:v>
                </c:pt>
                <c:pt idx="13">
                  <c:v>5740</c:v>
                </c:pt>
                <c:pt idx="14">
                  <c:v>6965</c:v>
                </c:pt>
                <c:pt idx="15">
                  <c:v>7347</c:v>
                </c:pt>
                <c:pt idx="16">
                  <c:v>4627</c:v>
                </c:pt>
                <c:pt idx="17">
                  <c:v>3009</c:v>
                </c:pt>
                <c:pt idx="18">
                  <c:v>6308</c:v>
                </c:pt>
                <c:pt idx="19">
                  <c:v>6260</c:v>
                </c:pt>
                <c:pt idx="20">
                  <c:v>7544</c:v>
                </c:pt>
                <c:pt idx="21">
                  <c:v>7278</c:v>
                </c:pt>
                <c:pt idx="22">
                  <c:v>7124</c:v>
                </c:pt>
                <c:pt idx="23">
                  <c:v>4536</c:v>
                </c:pt>
                <c:pt idx="24">
                  <c:v>3244</c:v>
                </c:pt>
                <c:pt idx="25">
                  <c:v>5002</c:v>
                </c:pt>
                <c:pt idx="26">
                  <c:v>6094</c:v>
                </c:pt>
                <c:pt idx="27">
                  <c:v>6917</c:v>
                </c:pt>
                <c:pt idx="28">
                  <c:v>6766</c:v>
                </c:pt>
                <c:pt idx="29">
                  <c:v>7982</c:v>
                </c:pt>
                <c:pt idx="30">
                  <c:v>4780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410944"/>
        <c:axId val="345875584"/>
      </c:lineChart>
      <c:lineChart>
        <c:grouping val="standard"/>
        <c:varyColors val="0"/>
        <c:ser>
          <c:idx val="0"/>
          <c:order val="0"/>
          <c:tx>
            <c:strRef>
              <c:f>REP_TELEFONIA_MAYO!$C$4:$C$5</c:f>
              <c:strCache>
                <c:ptCount val="1"/>
                <c:pt idx="0">
                  <c:v>POSPAGO LLAMADAS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REP_TELEFONIA_MAYO!$A$6:$A$36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REP_TELEFONIA_MAYO!$C$6:$C$36</c:f>
              <c:numCache>
                <c:formatCode>_-* #,##0_-;\-* #,##0_-;_-* "-"??_-;_-@_-</c:formatCode>
                <c:ptCount val="31"/>
                <c:pt idx="0">
                  <c:v>2072</c:v>
                </c:pt>
                <c:pt idx="1">
                  <c:v>2780</c:v>
                </c:pt>
                <c:pt idx="2">
                  <c:v>1696</c:v>
                </c:pt>
                <c:pt idx="3">
                  <c:v>1126</c:v>
                </c:pt>
                <c:pt idx="4">
                  <c:v>2300</c:v>
                </c:pt>
                <c:pt idx="5">
                  <c:v>2371</c:v>
                </c:pt>
                <c:pt idx="6">
                  <c:v>2212</c:v>
                </c:pt>
                <c:pt idx="7">
                  <c:v>2569</c:v>
                </c:pt>
                <c:pt idx="8">
                  <c:v>2806</c:v>
                </c:pt>
                <c:pt idx="9">
                  <c:v>1697</c:v>
                </c:pt>
                <c:pt idx="10">
                  <c:v>1093</c:v>
                </c:pt>
                <c:pt idx="11">
                  <c:v>1795</c:v>
                </c:pt>
                <c:pt idx="12">
                  <c:v>1922</c:v>
                </c:pt>
                <c:pt idx="13">
                  <c:v>2086</c:v>
                </c:pt>
                <c:pt idx="14">
                  <c:v>2421</c:v>
                </c:pt>
                <c:pt idx="15">
                  <c:v>2631</c:v>
                </c:pt>
                <c:pt idx="16">
                  <c:v>1832</c:v>
                </c:pt>
                <c:pt idx="17">
                  <c:v>1216</c:v>
                </c:pt>
                <c:pt idx="18">
                  <c:v>2169</c:v>
                </c:pt>
                <c:pt idx="19">
                  <c:v>2219</c:v>
                </c:pt>
                <c:pt idx="20">
                  <c:v>2515</c:v>
                </c:pt>
                <c:pt idx="21">
                  <c:v>2516</c:v>
                </c:pt>
                <c:pt idx="22">
                  <c:v>2724</c:v>
                </c:pt>
                <c:pt idx="23">
                  <c:v>1885</c:v>
                </c:pt>
                <c:pt idx="24">
                  <c:v>1272</c:v>
                </c:pt>
                <c:pt idx="25">
                  <c:v>1904</c:v>
                </c:pt>
                <c:pt idx="26">
                  <c:v>2263</c:v>
                </c:pt>
                <c:pt idx="27">
                  <c:v>2442</c:v>
                </c:pt>
                <c:pt idx="28">
                  <c:v>2509</c:v>
                </c:pt>
                <c:pt idx="29">
                  <c:v>3053</c:v>
                </c:pt>
                <c:pt idx="30">
                  <c:v>1941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411968"/>
        <c:axId val="345876160"/>
      </c:lineChart>
      <c:dateAx>
        <c:axId val="36341094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5875584"/>
        <c:crosses val="autoZero"/>
        <c:auto val="1"/>
        <c:lblOffset val="100"/>
        <c:baseTimeUnit val="days"/>
      </c:dateAx>
      <c:valAx>
        <c:axId val="34587558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63410944"/>
        <c:crosses val="autoZero"/>
        <c:crossBetween val="between"/>
      </c:valAx>
      <c:valAx>
        <c:axId val="34587616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63411968"/>
        <c:crosses val="max"/>
        <c:crossBetween val="between"/>
      </c:valAx>
      <c:dateAx>
        <c:axId val="36341196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587616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REP_TELEFONIA_MAYO!$M$4:$M$5</c:f>
              <c:strCache>
                <c:ptCount val="1"/>
                <c:pt idx="0">
                  <c:v>PREPAGO MINUTOS</c:v>
                </c:pt>
              </c:strCache>
            </c:strRef>
          </c:tx>
          <c:cat>
            <c:numRef>
              <c:f>REP_TELEFONIA_MAYO!$A$6:$A$36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REP_TELEFONIA_MAYO!$M$6:$M$36</c:f>
              <c:numCache>
                <c:formatCode>_-* #,##0_-;\-* #,##0_-;_-* "-"??_-;_-@_-</c:formatCode>
                <c:ptCount val="31"/>
                <c:pt idx="0">
                  <c:v>20515</c:v>
                </c:pt>
                <c:pt idx="1">
                  <c:v>26681</c:v>
                </c:pt>
                <c:pt idx="2">
                  <c:v>19242</c:v>
                </c:pt>
                <c:pt idx="3">
                  <c:v>11998</c:v>
                </c:pt>
                <c:pt idx="4">
                  <c:v>22655</c:v>
                </c:pt>
                <c:pt idx="5">
                  <c:v>22141</c:v>
                </c:pt>
                <c:pt idx="6">
                  <c:v>20808</c:v>
                </c:pt>
                <c:pt idx="7">
                  <c:v>23693</c:v>
                </c:pt>
                <c:pt idx="8">
                  <c:v>26188</c:v>
                </c:pt>
                <c:pt idx="9">
                  <c:v>18459</c:v>
                </c:pt>
                <c:pt idx="10">
                  <c:v>10890</c:v>
                </c:pt>
                <c:pt idx="11">
                  <c:v>20461</c:v>
                </c:pt>
                <c:pt idx="12">
                  <c:v>22259</c:v>
                </c:pt>
                <c:pt idx="13">
                  <c:v>24019</c:v>
                </c:pt>
                <c:pt idx="14">
                  <c:v>24534</c:v>
                </c:pt>
                <c:pt idx="15">
                  <c:v>26585</c:v>
                </c:pt>
                <c:pt idx="16">
                  <c:v>18521</c:v>
                </c:pt>
                <c:pt idx="17">
                  <c:v>12209</c:v>
                </c:pt>
                <c:pt idx="18">
                  <c:v>22025</c:v>
                </c:pt>
                <c:pt idx="19">
                  <c:v>21544</c:v>
                </c:pt>
                <c:pt idx="20">
                  <c:v>22497</c:v>
                </c:pt>
                <c:pt idx="21">
                  <c:v>21900</c:v>
                </c:pt>
                <c:pt idx="22">
                  <c:v>22653</c:v>
                </c:pt>
                <c:pt idx="23">
                  <c:v>15797</c:v>
                </c:pt>
                <c:pt idx="24">
                  <c:v>11090</c:v>
                </c:pt>
                <c:pt idx="25">
                  <c:v>14017</c:v>
                </c:pt>
                <c:pt idx="26">
                  <c:v>19407</c:v>
                </c:pt>
                <c:pt idx="27">
                  <c:v>24620</c:v>
                </c:pt>
                <c:pt idx="28">
                  <c:v>23808</c:v>
                </c:pt>
                <c:pt idx="29">
                  <c:v>27064</c:v>
                </c:pt>
                <c:pt idx="30">
                  <c:v>18849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412480"/>
        <c:axId val="345878464"/>
      </c:lineChart>
      <c:lineChart>
        <c:grouping val="standard"/>
        <c:varyColors val="0"/>
        <c:ser>
          <c:idx val="0"/>
          <c:order val="0"/>
          <c:tx>
            <c:strRef>
              <c:f>REP_TELEFONIA_MAYO!$L$4:$L$5</c:f>
              <c:strCache>
                <c:ptCount val="1"/>
                <c:pt idx="0">
                  <c:v>PREPAGO LLAMADAS</c:v>
                </c:pt>
              </c:strCache>
            </c:strRef>
          </c:tx>
          <c:cat>
            <c:numRef>
              <c:f>REP_TELEFONIA_MAYO!$A$6:$A$36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REP_TELEFONIA_MAYO!$L$6:$L$36</c:f>
              <c:numCache>
                <c:formatCode>_-* #,##0_-;\-* #,##0_-;_-* "-"??_-;_-@_-</c:formatCode>
                <c:ptCount val="31"/>
                <c:pt idx="0">
                  <c:v>9809</c:v>
                </c:pt>
                <c:pt idx="1">
                  <c:v>12775</c:v>
                </c:pt>
                <c:pt idx="2">
                  <c:v>9448</c:v>
                </c:pt>
                <c:pt idx="3">
                  <c:v>5843</c:v>
                </c:pt>
                <c:pt idx="4">
                  <c:v>10625</c:v>
                </c:pt>
                <c:pt idx="5">
                  <c:v>10239</c:v>
                </c:pt>
                <c:pt idx="6">
                  <c:v>9657</c:v>
                </c:pt>
                <c:pt idx="7">
                  <c:v>11066</c:v>
                </c:pt>
                <c:pt idx="8">
                  <c:v>12425</c:v>
                </c:pt>
                <c:pt idx="9">
                  <c:v>8508</c:v>
                </c:pt>
                <c:pt idx="10">
                  <c:v>4909</c:v>
                </c:pt>
                <c:pt idx="11">
                  <c:v>9120</c:v>
                </c:pt>
                <c:pt idx="12">
                  <c:v>9774</c:v>
                </c:pt>
                <c:pt idx="13">
                  <c:v>10495</c:v>
                </c:pt>
                <c:pt idx="14">
                  <c:v>10874</c:v>
                </c:pt>
                <c:pt idx="15">
                  <c:v>11766</c:v>
                </c:pt>
                <c:pt idx="16">
                  <c:v>8489</c:v>
                </c:pt>
                <c:pt idx="17">
                  <c:v>5421</c:v>
                </c:pt>
                <c:pt idx="18">
                  <c:v>9786</c:v>
                </c:pt>
                <c:pt idx="19">
                  <c:v>9953</c:v>
                </c:pt>
                <c:pt idx="20">
                  <c:v>10448</c:v>
                </c:pt>
                <c:pt idx="21">
                  <c:v>10013</c:v>
                </c:pt>
                <c:pt idx="22">
                  <c:v>10918</c:v>
                </c:pt>
                <c:pt idx="23">
                  <c:v>7924</c:v>
                </c:pt>
                <c:pt idx="24">
                  <c:v>5101</c:v>
                </c:pt>
                <c:pt idx="25">
                  <c:v>6550</c:v>
                </c:pt>
                <c:pt idx="26">
                  <c:v>9173</c:v>
                </c:pt>
                <c:pt idx="27">
                  <c:v>10911</c:v>
                </c:pt>
                <c:pt idx="28">
                  <c:v>11060</c:v>
                </c:pt>
                <c:pt idx="29">
                  <c:v>12454</c:v>
                </c:pt>
                <c:pt idx="30">
                  <c:v>9040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412992"/>
        <c:axId val="345879040"/>
      </c:lineChart>
      <c:dateAx>
        <c:axId val="36341248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5878464"/>
        <c:crosses val="autoZero"/>
        <c:auto val="1"/>
        <c:lblOffset val="100"/>
        <c:baseTimeUnit val="days"/>
      </c:dateAx>
      <c:valAx>
        <c:axId val="34587846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63412480"/>
        <c:crosses val="autoZero"/>
        <c:crossBetween val="between"/>
      </c:valAx>
      <c:valAx>
        <c:axId val="34587904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63412992"/>
        <c:crosses val="max"/>
        <c:crossBetween val="between"/>
      </c:valAx>
      <c:dateAx>
        <c:axId val="36341299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587904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REP_TELEFONIA_MAYO!$K$4:$K$5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REP_TELEFONIA_MAYO!$A$6:$A$36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REP_TELEFONIA_MAYO!$K$6:$K$36</c:f>
              <c:numCache>
                <c:formatCode>_-* #,##0_-;\-* #,##0_-;_-* "-"??_-;_-@_-</c:formatCode>
                <c:ptCount val="31"/>
                <c:pt idx="0">
                  <c:v>4760</c:v>
                </c:pt>
                <c:pt idx="1">
                  <c:v>5857</c:v>
                </c:pt>
                <c:pt idx="2">
                  <c:v>4399</c:v>
                </c:pt>
                <c:pt idx="3">
                  <c:v>2915</c:v>
                </c:pt>
                <c:pt idx="4">
                  <c:v>4988</c:v>
                </c:pt>
                <c:pt idx="5">
                  <c:v>4958</c:v>
                </c:pt>
                <c:pt idx="6">
                  <c:v>4776</c:v>
                </c:pt>
                <c:pt idx="7">
                  <c:v>5241</c:v>
                </c:pt>
                <c:pt idx="8">
                  <c:v>5810</c:v>
                </c:pt>
                <c:pt idx="9">
                  <c:v>4090</c:v>
                </c:pt>
                <c:pt idx="10">
                  <c:v>2439</c:v>
                </c:pt>
                <c:pt idx="11">
                  <c:v>4555</c:v>
                </c:pt>
                <c:pt idx="12">
                  <c:v>4841</c:v>
                </c:pt>
                <c:pt idx="13">
                  <c:v>4989</c:v>
                </c:pt>
                <c:pt idx="14">
                  <c:v>5263</c:v>
                </c:pt>
                <c:pt idx="15">
                  <c:v>5587</c:v>
                </c:pt>
                <c:pt idx="16">
                  <c:v>4199</c:v>
                </c:pt>
                <c:pt idx="17">
                  <c:v>2755</c:v>
                </c:pt>
                <c:pt idx="18">
                  <c:v>4840</c:v>
                </c:pt>
                <c:pt idx="19">
                  <c:v>4905</c:v>
                </c:pt>
                <c:pt idx="20">
                  <c:v>4881</c:v>
                </c:pt>
                <c:pt idx="21">
                  <c:v>4833</c:v>
                </c:pt>
                <c:pt idx="22">
                  <c:v>5082</c:v>
                </c:pt>
                <c:pt idx="23">
                  <c:v>3868</c:v>
                </c:pt>
                <c:pt idx="24">
                  <c:v>2483</c:v>
                </c:pt>
                <c:pt idx="25">
                  <c:v>3188</c:v>
                </c:pt>
                <c:pt idx="26">
                  <c:v>4423</c:v>
                </c:pt>
                <c:pt idx="27">
                  <c:v>5169</c:v>
                </c:pt>
                <c:pt idx="28">
                  <c:v>5316</c:v>
                </c:pt>
                <c:pt idx="29">
                  <c:v>5761</c:v>
                </c:pt>
                <c:pt idx="30">
                  <c:v>4341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41184"/>
        <c:axId val="345881344"/>
      </c:lineChart>
      <c:lineChart>
        <c:grouping val="standard"/>
        <c:varyColors val="0"/>
        <c:ser>
          <c:idx val="0"/>
          <c:order val="0"/>
          <c:tx>
            <c:strRef>
              <c:f>REP_TELEFONIA_MAYO!$B$4:$B$5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REP_TELEFONIA_MAYO!$A$6:$A$36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REP_TELEFONIA_MAYO!$B$6:$B$36</c:f>
              <c:numCache>
                <c:formatCode>_-* #,##0_-;\-* #,##0_-;_-* "-"??_-;_-@_-</c:formatCode>
                <c:ptCount val="31"/>
                <c:pt idx="0">
                  <c:v>752</c:v>
                </c:pt>
                <c:pt idx="1">
                  <c:v>943</c:v>
                </c:pt>
                <c:pt idx="2">
                  <c:v>689</c:v>
                </c:pt>
                <c:pt idx="3">
                  <c:v>482</c:v>
                </c:pt>
                <c:pt idx="4">
                  <c:v>817</c:v>
                </c:pt>
                <c:pt idx="5">
                  <c:v>805</c:v>
                </c:pt>
                <c:pt idx="6">
                  <c:v>762</c:v>
                </c:pt>
                <c:pt idx="7">
                  <c:v>763</c:v>
                </c:pt>
                <c:pt idx="8">
                  <c:v>937</c:v>
                </c:pt>
                <c:pt idx="9">
                  <c:v>634</c:v>
                </c:pt>
                <c:pt idx="10">
                  <c:v>446</c:v>
                </c:pt>
                <c:pt idx="11">
                  <c:v>664</c:v>
                </c:pt>
                <c:pt idx="12">
                  <c:v>684</c:v>
                </c:pt>
                <c:pt idx="13">
                  <c:v>731</c:v>
                </c:pt>
                <c:pt idx="14">
                  <c:v>828</c:v>
                </c:pt>
                <c:pt idx="15">
                  <c:v>861</c:v>
                </c:pt>
                <c:pt idx="16">
                  <c:v>698</c:v>
                </c:pt>
                <c:pt idx="17">
                  <c:v>475</c:v>
                </c:pt>
                <c:pt idx="18">
                  <c:v>738</c:v>
                </c:pt>
                <c:pt idx="19">
                  <c:v>762</c:v>
                </c:pt>
                <c:pt idx="20">
                  <c:v>842</c:v>
                </c:pt>
                <c:pt idx="21">
                  <c:v>817</c:v>
                </c:pt>
                <c:pt idx="22">
                  <c:v>908</c:v>
                </c:pt>
                <c:pt idx="23">
                  <c:v>660</c:v>
                </c:pt>
                <c:pt idx="24">
                  <c:v>450</c:v>
                </c:pt>
                <c:pt idx="25">
                  <c:v>556</c:v>
                </c:pt>
                <c:pt idx="26">
                  <c:v>751</c:v>
                </c:pt>
                <c:pt idx="27">
                  <c:v>770</c:v>
                </c:pt>
                <c:pt idx="28">
                  <c:v>803</c:v>
                </c:pt>
                <c:pt idx="29">
                  <c:v>866</c:v>
                </c:pt>
                <c:pt idx="30">
                  <c:v>655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42208"/>
        <c:axId val="345881920"/>
      </c:lineChart>
      <c:dateAx>
        <c:axId val="36374118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5881344"/>
        <c:crosses val="autoZero"/>
        <c:auto val="1"/>
        <c:lblOffset val="100"/>
        <c:baseTimeUnit val="days"/>
      </c:dateAx>
      <c:valAx>
        <c:axId val="3458813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63741184"/>
        <c:crosses val="autoZero"/>
        <c:crossBetween val="between"/>
      </c:valAx>
      <c:valAx>
        <c:axId val="34588192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63742208"/>
        <c:crosses val="max"/>
        <c:crossBetween val="between"/>
      </c:valAx>
      <c:dateAx>
        <c:axId val="36374220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588192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MINUTOS</c:v>
          </c:tx>
          <c:cat>
            <c:numRef>
              <c:f>REP_TELEFONIA_MAYO!$A$6:$A$36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REP_TELEFONIA_MAYO!$AI$6:$AI$36</c:f>
              <c:numCache>
                <c:formatCode>_-* #,##0_-;\-* #,##0_-;_-* "-"??_-;_-@_-</c:formatCode>
                <c:ptCount val="31"/>
                <c:pt idx="0">
                  <c:v>26003</c:v>
                </c:pt>
                <c:pt idx="1">
                  <c:v>34322</c:v>
                </c:pt>
                <c:pt idx="2">
                  <c:v>23508</c:v>
                </c:pt>
                <c:pt idx="3">
                  <c:v>14835</c:v>
                </c:pt>
                <c:pt idx="4">
                  <c:v>28868</c:v>
                </c:pt>
                <c:pt idx="5">
                  <c:v>28698</c:v>
                </c:pt>
                <c:pt idx="6">
                  <c:v>27492</c:v>
                </c:pt>
                <c:pt idx="7">
                  <c:v>30733</c:v>
                </c:pt>
                <c:pt idx="8">
                  <c:v>33617</c:v>
                </c:pt>
                <c:pt idx="9">
                  <c:v>22954</c:v>
                </c:pt>
                <c:pt idx="10">
                  <c:v>13787</c:v>
                </c:pt>
                <c:pt idx="11">
                  <c:v>25442</c:v>
                </c:pt>
                <c:pt idx="12">
                  <c:v>27545</c:v>
                </c:pt>
                <c:pt idx="13">
                  <c:v>29759</c:v>
                </c:pt>
                <c:pt idx="14">
                  <c:v>31499</c:v>
                </c:pt>
                <c:pt idx="15">
                  <c:v>33932</c:v>
                </c:pt>
                <c:pt idx="16">
                  <c:v>23148</c:v>
                </c:pt>
                <c:pt idx="17">
                  <c:v>15218</c:v>
                </c:pt>
                <c:pt idx="18">
                  <c:v>28333</c:v>
                </c:pt>
                <c:pt idx="19">
                  <c:v>27804</c:v>
                </c:pt>
                <c:pt idx="20">
                  <c:v>30041</c:v>
                </c:pt>
                <c:pt idx="21">
                  <c:v>29178</c:v>
                </c:pt>
                <c:pt idx="22">
                  <c:v>29777</c:v>
                </c:pt>
                <c:pt idx="23">
                  <c:v>20333</c:v>
                </c:pt>
                <c:pt idx="24">
                  <c:v>14334</c:v>
                </c:pt>
                <c:pt idx="25">
                  <c:v>19019</c:v>
                </c:pt>
                <c:pt idx="26">
                  <c:v>25501</c:v>
                </c:pt>
                <c:pt idx="27">
                  <c:v>31537</c:v>
                </c:pt>
                <c:pt idx="28">
                  <c:v>30574</c:v>
                </c:pt>
                <c:pt idx="29">
                  <c:v>35046</c:v>
                </c:pt>
                <c:pt idx="30">
                  <c:v>23629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42720"/>
        <c:axId val="362186432"/>
      </c:lineChart>
      <c:lineChart>
        <c:grouping val="stacked"/>
        <c:varyColors val="0"/>
        <c:ser>
          <c:idx val="0"/>
          <c:order val="0"/>
          <c:tx>
            <c:v>TOTAL LLAMADAS</c:v>
          </c:tx>
          <c:cat>
            <c:numRef>
              <c:f>REP_TELEFONIA_MAYO!$A$6:$A$36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REP_TELEFONIA_MAYO!$AH$6:$AH$36</c:f>
              <c:numCache>
                <c:formatCode>_-* #,##0_-;\-* #,##0_-;_-* "-"??_-;_-@_-</c:formatCode>
                <c:ptCount val="31"/>
                <c:pt idx="0">
                  <c:v>11881</c:v>
                </c:pt>
                <c:pt idx="1">
                  <c:v>15555</c:v>
                </c:pt>
                <c:pt idx="2">
                  <c:v>11144</c:v>
                </c:pt>
                <c:pt idx="3">
                  <c:v>6969</c:v>
                </c:pt>
                <c:pt idx="4">
                  <c:v>12925</c:v>
                </c:pt>
                <c:pt idx="5">
                  <c:v>12610</c:v>
                </c:pt>
                <c:pt idx="6">
                  <c:v>11869</c:v>
                </c:pt>
                <c:pt idx="7">
                  <c:v>13635</c:v>
                </c:pt>
                <c:pt idx="8">
                  <c:v>15231</c:v>
                </c:pt>
                <c:pt idx="9">
                  <c:v>10205</c:v>
                </c:pt>
                <c:pt idx="10">
                  <c:v>6002</c:v>
                </c:pt>
                <c:pt idx="11">
                  <c:v>10915</c:v>
                </c:pt>
                <c:pt idx="12">
                  <c:v>11696</c:v>
                </c:pt>
                <c:pt idx="13">
                  <c:v>12581</c:v>
                </c:pt>
                <c:pt idx="14">
                  <c:v>13295</c:v>
                </c:pt>
                <c:pt idx="15">
                  <c:v>14397</c:v>
                </c:pt>
                <c:pt idx="16">
                  <c:v>10321</c:v>
                </c:pt>
                <c:pt idx="17">
                  <c:v>6637</c:v>
                </c:pt>
                <c:pt idx="18">
                  <c:v>11955</c:v>
                </c:pt>
                <c:pt idx="19">
                  <c:v>12172</c:v>
                </c:pt>
                <c:pt idx="20">
                  <c:v>12963</c:v>
                </c:pt>
                <c:pt idx="21">
                  <c:v>12529</c:v>
                </c:pt>
                <c:pt idx="22">
                  <c:v>13642</c:v>
                </c:pt>
                <c:pt idx="23">
                  <c:v>9809</c:v>
                </c:pt>
                <c:pt idx="24">
                  <c:v>6373</c:v>
                </c:pt>
                <c:pt idx="25">
                  <c:v>8454</c:v>
                </c:pt>
                <c:pt idx="26">
                  <c:v>11436</c:v>
                </c:pt>
                <c:pt idx="27">
                  <c:v>13353</c:v>
                </c:pt>
                <c:pt idx="28">
                  <c:v>13569</c:v>
                </c:pt>
                <c:pt idx="29">
                  <c:v>15507</c:v>
                </c:pt>
                <c:pt idx="30">
                  <c:v>10981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743744"/>
        <c:axId val="362187008"/>
      </c:lineChart>
      <c:dateAx>
        <c:axId val="36374272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62186432"/>
        <c:crosses val="autoZero"/>
        <c:auto val="1"/>
        <c:lblOffset val="100"/>
        <c:baseTimeUnit val="days"/>
      </c:dateAx>
      <c:valAx>
        <c:axId val="36218643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63742720"/>
        <c:crosses val="autoZero"/>
        <c:crossBetween val="between"/>
      </c:valAx>
      <c:valAx>
        <c:axId val="36218700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63743744"/>
        <c:crosses val="max"/>
        <c:crossBetween val="between"/>
      </c:valAx>
      <c:dateAx>
        <c:axId val="36374374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6218700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REP_TELEFONIA_JUNIO!$D$4:$D$5</c:f>
              <c:strCache>
                <c:ptCount val="1"/>
                <c:pt idx="0">
                  <c:v>POSPAGO MINUTOS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REP_TELEFONIA_JUNIO!$A$6:$A$36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REP_TELEFONIA_JUNIO!$D$6:$D$36</c:f>
              <c:numCache>
                <c:formatCode>_-* #,##0_-;\-* #,##0_-;_-* "-"??_-;_-@_-</c:formatCode>
                <c:ptCount val="31"/>
                <c:pt idx="0">
                  <c:v>3352</c:v>
                </c:pt>
                <c:pt idx="1">
                  <c:v>5710</c:v>
                </c:pt>
                <c:pt idx="2">
                  <c:v>6151</c:v>
                </c:pt>
                <c:pt idx="3">
                  <c:v>7087</c:v>
                </c:pt>
                <c:pt idx="4">
                  <c:v>7380</c:v>
                </c:pt>
                <c:pt idx="5">
                  <c:v>7744</c:v>
                </c:pt>
                <c:pt idx="6">
                  <c:v>4702</c:v>
                </c:pt>
                <c:pt idx="7">
                  <c:v>2796</c:v>
                </c:pt>
                <c:pt idx="8">
                  <c:v>5868</c:v>
                </c:pt>
                <c:pt idx="9">
                  <c:v>7051</c:v>
                </c:pt>
                <c:pt idx="10">
                  <c:v>7307</c:v>
                </c:pt>
                <c:pt idx="11">
                  <c:v>6741</c:v>
                </c:pt>
                <c:pt idx="12">
                  <c:v>6105</c:v>
                </c:pt>
                <c:pt idx="13">
                  <c:v>504</c:v>
                </c:pt>
                <c:pt idx="14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922816"/>
        <c:axId val="270585216"/>
      </c:lineChart>
      <c:lineChart>
        <c:grouping val="standard"/>
        <c:varyColors val="0"/>
        <c:ser>
          <c:idx val="0"/>
          <c:order val="0"/>
          <c:tx>
            <c:strRef>
              <c:f>REP_TELEFONIA_JUNIO!$C$4:$C$5</c:f>
              <c:strCache>
                <c:ptCount val="1"/>
                <c:pt idx="0">
                  <c:v>POSPAGO LLAMADAS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REP_TELEFONIA_JUNIO!$A$6:$A$36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REP_TELEFONIA_JUNIO!$C$6:$C$36</c:f>
              <c:numCache>
                <c:formatCode>_-* #,##0_-;\-* #,##0_-;_-* "-"??_-;_-@_-</c:formatCode>
                <c:ptCount val="31"/>
                <c:pt idx="0">
                  <c:v>1406</c:v>
                </c:pt>
                <c:pt idx="1">
                  <c:v>2150</c:v>
                </c:pt>
                <c:pt idx="2">
                  <c:v>2371</c:v>
                </c:pt>
                <c:pt idx="3">
                  <c:v>2464</c:v>
                </c:pt>
                <c:pt idx="4">
                  <c:v>2648</c:v>
                </c:pt>
                <c:pt idx="5">
                  <c:v>2972</c:v>
                </c:pt>
                <c:pt idx="6">
                  <c:v>1923</c:v>
                </c:pt>
                <c:pt idx="7">
                  <c:v>1143</c:v>
                </c:pt>
                <c:pt idx="8">
                  <c:v>2104</c:v>
                </c:pt>
                <c:pt idx="9">
                  <c:v>2495</c:v>
                </c:pt>
                <c:pt idx="10">
                  <c:v>2534</c:v>
                </c:pt>
                <c:pt idx="11">
                  <c:v>2384</c:v>
                </c:pt>
                <c:pt idx="12">
                  <c:v>2237</c:v>
                </c:pt>
                <c:pt idx="13">
                  <c:v>173</c:v>
                </c:pt>
                <c:pt idx="1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683648"/>
        <c:axId val="270585792"/>
      </c:lineChart>
      <c:dateAx>
        <c:axId val="46992281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270585216"/>
        <c:crosses val="autoZero"/>
        <c:auto val="1"/>
        <c:lblOffset val="100"/>
        <c:baseTimeUnit val="days"/>
      </c:dateAx>
      <c:valAx>
        <c:axId val="27058521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69922816"/>
        <c:crosses val="autoZero"/>
        <c:crossBetween val="between"/>
      </c:valAx>
      <c:valAx>
        <c:axId val="27058579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470683648"/>
        <c:crosses val="max"/>
        <c:crossBetween val="between"/>
      </c:valAx>
      <c:dateAx>
        <c:axId val="47068364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27058579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REP_TELEFONIA_JUNIO!$M$4:$M$5</c:f>
              <c:strCache>
                <c:ptCount val="1"/>
                <c:pt idx="0">
                  <c:v>PREPAGO MINUTOS</c:v>
                </c:pt>
              </c:strCache>
            </c:strRef>
          </c:tx>
          <c:cat>
            <c:numRef>
              <c:f>REP_TELEFONIA_JUNIO!$A$6:$A$36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REP_TELEFONIA_JUNIO!$M$6:$M$36</c:f>
              <c:numCache>
                <c:formatCode>_-* #,##0_-;\-* #,##0_-;_-* "-"??_-;_-@_-</c:formatCode>
                <c:ptCount val="31"/>
                <c:pt idx="0">
                  <c:v>12702</c:v>
                </c:pt>
                <c:pt idx="1">
                  <c:v>20357</c:v>
                </c:pt>
                <c:pt idx="2">
                  <c:v>20794</c:v>
                </c:pt>
                <c:pt idx="3">
                  <c:v>21197</c:v>
                </c:pt>
                <c:pt idx="4">
                  <c:v>23607</c:v>
                </c:pt>
                <c:pt idx="5">
                  <c:v>24675</c:v>
                </c:pt>
                <c:pt idx="6">
                  <c:v>17558</c:v>
                </c:pt>
                <c:pt idx="7">
                  <c:v>13354</c:v>
                </c:pt>
                <c:pt idx="8">
                  <c:v>23934</c:v>
                </c:pt>
                <c:pt idx="9">
                  <c:v>25206</c:v>
                </c:pt>
                <c:pt idx="10">
                  <c:v>24428</c:v>
                </c:pt>
                <c:pt idx="11">
                  <c:v>25006</c:v>
                </c:pt>
                <c:pt idx="12">
                  <c:v>24596</c:v>
                </c:pt>
                <c:pt idx="13">
                  <c:v>344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597312"/>
        <c:axId val="270588672"/>
      </c:lineChart>
      <c:lineChart>
        <c:grouping val="standard"/>
        <c:varyColors val="0"/>
        <c:ser>
          <c:idx val="0"/>
          <c:order val="0"/>
          <c:tx>
            <c:strRef>
              <c:f>REP_TELEFONIA_JUNIO!$L$4:$L$5</c:f>
              <c:strCache>
                <c:ptCount val="1"/>
                <c:pt idx="0">
                  <c:v>PREPAGO LLAMADAS</c:v>
                </c:pt>
              </c:strCache>
            </c:strRef>
          </c:tx>
          <c:cat>
            <c:numRef>
              <c:f>REP_TELEFONIA_JUNIO!$A$6:$A$36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REP_TELEFONIA_JUNIO!$L$6:$L$36</c:f>
              <c:numCache>
                <c:formatCode>_-* #,##0_-;\-* #,##0_-;_-* "-"??_-;_-@_-</c:formatCode>
                <c:ptCount val="31"/>
                <c:pt idx="0">
                  <c:v>6059</c:v>
                </c:pt>
                <c:pt idx="1">
                  <c:v>9436</c:v>
                </c:pt>
                <c:pt idx="2">
                  <c:v>9696</c:v>
                </c:pt>
                <c:pt idx="3">
                  <c:v>10019</c:v>
                </c:pt>
                <c:pt idx="4">
                  <c:v>11038</c:v>
                </c:pt>
                <c:pt idx="5">
                  <c:v>11634</c:v>
                </c:pt>
                <c:pt idx="6">
                  <c:v>8539</c:v>
                </c:pt>
                <c:pt idx="7">
                  <c:v>6060</c:v>
                </c:pt>
                <c:pt idx="8">
                  <c:v>10699</c:v>
                </c:pt>
                <c:pt idx="9">
                  <c:v>11269</c:v>
                </c:pt>
                <c:pt idx="10">
                  <c:v>11111</c:v>
                </c:pt>
                <c:pt idx="11">
                  <c:v>11327</c:v>
                </c:pt>
                <c:pt idx="12">
                  <c:v>11464</c:v>
                </c:pt>
                <c:pt idx="13">
                  <c:v>132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923328"/>
        <c:axId val="270589248"/>
      </c:lineChart>
      <c:dateAx>
        <c:axId val="45959731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270588672"/>
        <c:crosses val="autoZero"/>
        <c:auto val="1"/>
        <c:lblOffset val="100"/>
        <c:baseTimeUnit val="days"/>
      </c:dateAx>
      <c:valAx>
        <c:axId val="2705886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59597312"/>
        <c:crosses val="autoZero"/>
        <c:crossBetween val="between"/>
      </c:valAx>
      <c:valAx>
        <c:axId val="27058924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469923328"/>
        <c:crosses val="max"/>
        <c:crossBetween val="between"/>
      </c:valAx>
      <c:dateAx>
        <c:axId val="46992332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27058924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REP_TELEFONIA_JUNIO!$K$4:$K$5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REP_TELEFONIA_JUNIO!$A$6:$A$36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REP_TELEFONIA_JUNIO!$K$6:$K$36</c:f>
              <c:numCache>
                <c:formatCode>_-* #,##0_-;\-* #,##0_-;_-* "-"??_-;_-@_-</c:formatCode>
                <c:ptCount val="31"/>
                <c:pt idx="0">
                  <c:v>2847</c:v>
                </c:pt>
                <c:pt idx="1">
                  <c:v>4569</c:v>
                </c:pt>
                <c:pt idx="2">
                  <c:v>4759</c:v>
                </c:pt>
                <c:pt idx="3">
                  <c:v>4785</c:v>
                </c:pt>
                <c:pt idx="4">
                  <c:v>5270</c:v>
                </c:pt>
                <c:pt idx="5">
                  <c:v>5592</c:v>
                </c:pt>
                <c:pt idx="6">
                  <c:v>4023</c:v>
                </c:pt>
                <c:pt idx="7">
                  <c:v>2898</c:v>
                </c:pt>
                <c:pt idx="8">
                  <c:v>4976</c:v>
                </c:pt>
                <c:pt idx="9">
                  <c:v>5269</c:v>
                </c:pt>
                <c:pt idx="10">
                  <c:v>5278</c:v>
                </c:pt>
                <c:pt idx="11">
                  <c:v>5411</c:v>
                </c:pt>
                <c:pt idx="12">
                  <c:v>5243</c:v>
                </c:pt>
                <c:pt idx="13">
                  <c:v>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307328"/>
        <c:axId val="335866112"/>
      </c:lineChart>
      <c:lineChart>
        <c:grouping val="standard"/>
        <c:varyColors val="0"/>
        <c:ser>
          <c:idx val="0"/>
          <c:order val="0"/>
          <c:tx>
            <c:strRef>
              <c:f>REP_TELEFONIA_JUNIO!$B$4:$B$5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REP_TELEFONIA_JUNIO!$A$6:$A$36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REP_TELEFONIA_JUNIO!$B$6:$B$36</c:f>
              <c:numCache>
                <c:formatCode>_-* #,##0_-;\-* #,##0_-;_-* "-"??_-;_-@_-</c:formatCode>
                <c:ptCount val="31"/>
                <c:pt idx="0">
                  <c:v>492</c:v>
                </c:pt>
                <c:pt idx="1">
                  <c:v>705</c:v>
                </c:pt>
                <c:pt idx="2">
                  <c:v>769</c:v>
                </c:pt>
                <c:pt idx="3">
                  <c:v>790</c:v>
                </c:pt>
                <c:pt idx="4">
                  <c:v>821</c:v>
                </c:pt>
                <c:pt idx="5">
                  <c:v>914</c:v>
                </c:pt>
                <c:pt idx="6">
                  <c:v>696</c:v>
                </c:pt>
                <c:pt idx="7">
                  <c:v>497</c:v>
                </c:pt>
                <c:pt idx="8">
                  <c:v>682</c:v>
                </c:pt>
                <c:pt idx="9">
                  <c:v>774</c:v>
                </c:pt>
                <c:pt idx="10">
                  <c:v>844</c:v>
                </c:pt>
                <c:pt idx="11">
                  <c:v>810</c:v>
                </c:pt>
                <c:pt idx="12">
                  <c:v>766</c:v>
                </c:pt>
                <c:pt idx="13">
                  <c:v>44</c:v>
                </c:pt>
                <c:pt idx="1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765952"/>
        <c:axId val="335866688"/>
      </c:lineChart>
      <c:dateAx>
        <c:axId val="47030732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35866112"/>
        <c:crosses val="autoZero"/>
        <c:auto val="1"/>
        <c:lblOffset val="100"/>
        <c:baseTimeUnit val="days"/>
      </c:dateAx>
      <c:valAx>
        <c:axId val="33586611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70307328"/>
        <c:crosses val="autoZero"/>
        <c:crossBetween val="between"/>
      </c:valAx>
      <c:valAx>
        <c:axId val="33586668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448765952"/>
        <c:crosses val="max"/>
        <c:crossBetween val="between"/>
      </c:valAx>
      <c:dateAx>
        <c:axId val="44876595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3586668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MINUTOS</c:v>
          </c:tx>
          <c:cat>
            <c:numRef>
              <c:f>REP_TELEFONIA_JUNIO!$A$6:$A$36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REP_TELEFONIA_JUNIO!$AI$6:$AI$36</c:f>
              <c:numCache>
                <c:formatCode>_-* #,##0_-;\-* #,##0_-;_-* "-"??_-;_-@_-</c:formatCode>
                <c:ptCount val="31"/>
                <c:pt idx="0">
                  <c:v>16054</c:v>
                </c:pt>
                <c:pt idx="1">
                  <c:v>26067</c:v>
                </c:pt>
                <c:pt idx="2">
                  <c:v>26945</c:v>
                </c:pt>
                <c:pt idx="3">
                  <c:v>28284</c:v>
                </c:pt>
                <c:pt idx="4">
                  <c:v>30987</c:v>
                </c:pt>
                <c:pt idx="5">
                  <c:v>32419</c:v>
                </c:pt>
                <c:pt idx="6">
                  <c:v>22260</c:v>
                </c:pt>
                <c:pt idx="7">
                  <c:v>16150</c:v>
                </c:pt>
                <c:pt idx="8">
                  <c:v>29802</c:v>
                </c:pt>
                <c:pt idx="9">
                  <c:v>32257</c:v>
                </c:pt>
                <c:pt idx="10">
                  <c:v>31735</c:v>
                </c:pt>
                <c:pt idx="11">
                  <c:v>31747</c:v>
                </c:pt>
                <c:pt idx="12">
                  <c:v>30701</c:v>
                </c:pt>
                <c:pt idx="13">
                  <c:v>848</c:v>
                </c:pt>
                <c:pt idx="14">
                  <c:v>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768512"/>
        <c:axId val="335869568"/>
      </c:lineChart>
      <c:lineChart>
        <c:grouping val="stacked"/>
        <c:varyColors val="0"/>
        <c:ser>
          <c:idx val="0"/>
          <c:order val="0"/>
          <c:tx>
            <c:v>TOTAL LLAMADAS</c:v>
          </c:tx>
          <c:cat>
            <c:numRef>
              <c:f>REP_TELEFONIA_JUNIO!$A$6:$A$36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REP_TELEFONIA_JUNIO!$AH$6:$AH$36</c:f>
              <c:numCache>
                <c:formatCode>_-* #,##0_-;\-* #,##0_-;_-* "-"??_-;_-@_-</c:formatCode>
                <c:ptCount val="31"/>
                <c:pt idx="0">
                  <c:v>7465</c:v>
                </c:pt>
                <c:pt idx="1">
                  <c:v>11586</c:v>
                </c:pt>
                <c:pt idx="2">
                  <c:v>12067</c:v>
                </c:pt>
                <c:pt idx="3">
                  <c:v>12483</c:v>
                </c:pt>
                <c:pt idx="4">
                  <c:v>13686</c:v>
                </c:pt>
                <c:pt idx="5">
                  <c:v>14606</c:v>
                </c:pt>
                <c:pt idx="6">
                  <c:v>10462</c:v>
                </c:pt>
                <c:pt idx="7">
                  <c:v>7203</c:v>
                </c:pt>
                <c:pt idx="8">
                  <c:v>12803</c:v>
                </c:pt>
                <c:pt idx="9">
                  <c:v>13764</c:v>
                </c:pt>
                <c:pt idx="10">
                  <c:v>13645</c:v>
                </c:pt>
                <c:pt idx="11">
                  <c:v>13711</c:v>
                </c:pt>
                <c:pt idx="12">
                  <c:v>13701</c:v>
                </c:pt>
                <c:pt idx="13">
                  <c:v>305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688000"/>
        <c:axId val="335870144"/>
      </c:lineChart>
      <c:dateAx>
        <c:axId val="44876851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35869568"/>
        <c:crosses val="autoZero"/>
        <c:auto val="1"/>
        <c:lblOffset val="100"/>
        <c:baseTimeUnit val="days"/>
      </c:dateAx>
      <c:valAx>
        <c:axId val="3358695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48768512"/>
        <c:crosses val="autoZero"/>
        <c:crossBetween val="between"/>
      </c:valAx>
      <c:valAx>
        <c:axId val="33587014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458688000"/>
        <c:crosses val="max"/>
        <c:crossBetween val="between"/>
      </c:valAx>
      <c:dateAx>
        <c:axId val="45868800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3587014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REP_TELEFONIA_JULIO!$D$4:$D$5</c:f>
              <c:strCache>
                <c:ptCount val="1"/>
                <c:pt idx="0">
                  <c:v>POSPAGO MINUTOS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REP_TELEFONIA_JULIO!$A$6:$A$36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REP_TELEFONIA_JULIO!$D$6:$D$36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296896"/>
        <c:axId val="340849728"/>
      </c:lineChart>
      <c:lineChart>
        <c:grouping val="standard"/>
        <c:varyColors val="0"/>
        <c:ser>
          <c:idx val="0"/>
          <c:order val="0"/>
          <c:tx>
            <c:strRef>
              <c:f>REP_TELEFONIA_JULIO!$C$4:$C$5</c:f>
              <c:strCache>
                <c:ptCount val="1"/>
                <c:pt idx="0">
                  <c:v>POSPAGO LLAMADAS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REP_TELEFONIA_JULIO!$A$6:$A$36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REP_TELEFONIA_JULIO!$C$6:$C$36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096128"/>
        <c:axId val="340850304"/>
      </c:lineChart>
      <c:dateAx>
        <c:axId val="38529689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0849728"/>
        <c:crosses val="autoZero"/>
        <c:auto val="1"/>
        <c:lblOffset val="100"/>
        <c:baseTimeUnit val="days"/>
      </c:dateAx>
      <c:valAx>
        <c:axId val="3408497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5296896"/>
        <c:crosses val="autoZero"/>
        <c:crossBetween val="between"/>
      </c:valAx>
      <c:valAx>
        <c:axId val="34085030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6096128"/>
        <c:crosses val="max"/>
        <c:crossBetween val="between"/>
      </c:valAx>
      <c:dateAx>
        <c:axId val="38609612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085030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REP_TELEFONIA_DIC13!$K$4:$K$5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REP_TELEFONIA_DIC13!$A$6:$A$36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REP_TELEFONIA_DIC13!$K$6:$K$36</c:f>
              <c:numCache>
                <c:formatCode>_-* #,##0_-;\-* #,##0_-;_-* "-"??_-;_-@_-</c:formatCode>
                <c:ptCount val="31"/>
                <c:pt idx="0">
                  <c:v>2452</c:v>
                </c:pt>
                <c:pt idx="1">
                  <c:v>4123</c:v>
                </c:pt>
                <c:pt idx="2">
                  <c:v>3999</c:v>
                </c:pt>
                <c:pt idx="3">
                  <c:v>4129</c:v>
                </c:pt>
                <c:pt idx="4">
                  <c:v>4379</c:v>
                </c:pt>
                <c:pt idx="5">
                  <c:v>4558</c:v>
                </c:pt>
                <c:pt idx="6">
                  <c:v>3538</c:v>
                </c:pt>
                <c:pt idx="7">
                  <c:v>2616</c:v>
                </c:pt>
                <c:pt idx="8">
                  <c:v>4300</c:v>
                </c:pt>
                <c:pt idx="9">
                  <c:v>4504</c:v>
                </c:pt>
                <c:pt idx="10">
                  <c:v>4414</c:v>
                </c:pt>
                <c:pt idx="11">
                  <c:v>4456</c:v>
                </c:pt>
                <c:pt idx="12">
                  <c:v>4850</c:v>
                </c:pt>
                <c:pt idx="13">
                  <c:v>4349</c:v>
                </c:pt>
                <c:pt idx="14">
                  <c:v>3110</c:v>
                </c:pt>
                <c:pt idx="15">
                  <c:v>4759</c:v>
                </c:pt>
                <c:pt idx="16">
                  <c:v>4955</c:v>
                </c:pt>
                <c:pt idx="17">
                  <c:v>5154</c:v>
                </c:pt>
                <c:pt idx="18">
                  <c:v>5264</c:v>
                </c:pt>
                <c:pt idx="19">
                  <c:v>5883</c:v>
                </c:pt>
                <c:pt idx="20">
                  <c:v>4661</c:v>
                </c:pt>
                <c:pt idx="21">
                  <c:v>3852</c:v>
                </c:pt>
                <c:pt idx="22">
                  <c:v>5758</c:v>
                </c:pt>
                <c:pt idx="23">
                  <c:v>3914</c:v>
                </c:pt>
                <c:pt idx="24">
                  <c:v>1686</c:v>
                </c:pt>
                <c:pt idx="25">
                  <c:v>4328</c:v>
                </c:pt>
                <c:pt idx="26">
                  <c:v>5006</c:v>
                </c:pt>
                <c:pt idx="27">
                  <c:v>4630</c:v>
                </c:pt>
                <c:pt idx="28">
                  <c:v>3297</c:v>
                </c:pt>
                <c:pt idx="29">
                  <c:v>5648</c:v>
                </c:pt>
                <c:pt idx="30">
                  <c:v>4277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50848"/>
        <c:axId val="277506880"/>
      </c:lineChart>
      <c:lineChart>
        <c:grouping val="standard"/>
        <c:varyColors val="0"/>
        <c:ser>
          <c:idx val="0"/>
          <c:order val="0"/>
          <c:tx>
            <c:strRef>
              <c:f>REP_TELEFONIA_DIC13!$B$4:$B$5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REP_TELEFONIA_DIC13!$A$6:$A$36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REP_TELEFONIA_DIC13!$B$6:$B$36</c:f>
              <c:numCache>
                <c:formatCode>_-* #,##0_-;\-* #,##0_-;_-* "-"??_-;_-@_-</c:formatCode>
                <c:ptCount val="31"/>
                <c:pt idx="0">
                  <c:v>619</c:v>
                </c:pt>
                <c:pt idx="1">
                  <c:v>940</c:v>
                </c:pt>
                <c:pt idx="2">
                  <c:v>982</c:v>
                </c:pt>
                <c:pt idx="3">
                  <c:v>967</c:v>
                </c:pt>
                <c:pt idx="4">
                  <c:v>986</c:v>
                </c:pt>
                <c:pt idx="5">
                  <c:v>1054</c:v>
                </c:pt>
                <c:pt idx="6">
                  <c:v>878</c:v>
                </c:pt>
                <c:pt idx="7">
                  <c:v>666</c:v>
                </c:pt>
                <c:pt idx="8">
                  <c:v>948</c:v>
                </c:pt>
                <c:pt idx="9">
                  <c:v>941</c:v>
                </c:pt>
                <c:pt idx="10">
                  <c:v>1036</c:v>
                </c:pt>
                <c:pt idx="11">
                  <c:v>1011</c:v>
                </c:pt>
                <c:pt idx="12">
                  <c:v>1102</c:v>
                </c:pt>
                <c:pt idx="13">
                  <c:v>981</c:v>
                </c:pt>
                <c:pt idx="14">
                  <c:v>826</c:v>
                </c:pt>
                <c:pt idx="15">
                  <c:v>1062</c:v>
                </c:pt>
                <c:pt idx="16">
                  <c:v>1084</c:v>
                </c:pt>
                <c:pt idx="17">
                  <c:v>1123</c:v>
                </c:pt>
                <c:pt idx="18">
                  <c:v>1216</c:v>
                </c:pt>
                <c:pt idx="19">
                  <c:v>1330</c:v>
                </c:pt>
                <c:pt idx="20">
                  <c:v>1125</c:v>
                </c:pt>
                <c:pt idx="21">
                  <c:v>973</c:v>
                </c:pt>
                <c:pt idx="22">
                  <c:v>1338</c:v>
                </c:pt>
                <c:pt idx="23">
                  <c:v>1039</c:v>
                </c:pt>
                <c:pt idx="24">
                  <c:v>475</c:v>
                </c:pt>
                <c:pt idx="25">
                  <c:v>1075</c:v>
                </c:pt>
                <c:pt idx="26">
                  <c:v>1206</c:v>
                </c:pt>
                <c:pt idx="27">
                  <c:v>1013</c:v>
                </c:pt>
                <c:pt idx="28">
                  <c:v>869</c:v>
                </c:pt>
                <c:pt idx="29">
                  <c:v>1225</c:v>
                </c:pt>
                <c:pt idx="30">
                  <c:v>1092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748992"/>
        <c:axId val="277507456"/>
      </c:lineChart>
      <c:dateAx>
        <c:axId val="16795084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277506880"/>
        <c:crosses val="autoZero"/>
        <c:auto val="1"/>
        <c:lblOffset val="100"/>
        <c:baseTimeUnit val="days"/>
      </c:dateAx>
      <c:valAx>
        <c:axId val="27750688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67950848"/>
        <c:crosses val="autoZero"/>
        <c:crossBetween val="between"/>
      </c:valAx>
      <c:valAx>
        <c:axId val="27750745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69748992"/>
        <c:crosses val="max"/>
        <c:crossBetween val="between"/>
      </c:valAx>
      <c:dateAx>
        <c:axId val="16974899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27750745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REP_TELEFONIA_JULIO!$M$4:$M$5</c:f>
              <c:strCache>
                <c:ptCount val="1"/>
                <c:pt idx="0">
                  <c:v>PREPAGO MINUTOS</c:v>
                </c:pt>
              </c:strCache>
            </c:strRef>
          </c:tx>
          <c:cat>
            <c:numRef>
              <c:f>REP_TELEFONIA_JULIO!$A$6:$A$36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REP_TELEFONIA_JULIO!$M$6:$M$36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088064"/>
        <c:axId val="421904960"/>
      </c:lineChart>
      <c:lineChart>
        <c:grouping val="standard"/>
        <c:varyColors val="0"/>
        <c:ser>
          <c:idx val="0"/>
          <c:order val="0"/>
          <c:tx>
            <c:strRef>
              <c:f>REP_TELEFONIA_JULIO!$L$4:$L$5</c:f>
              <c:strCache>
                <c:ptCount val="1"/>
                <c:pt idx="0">
                  <c:v>PREPAGO LLAMADAS</c:v>
                </c:pt>
              </c:strCache>
            </c:strRef>
          </c:tx>
          <c:cat>
            <c:numRef>
              <c:f>REP_TELEFONIA_JULIO!$A$6:$A$36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REP_TELEFONIA_JULIO!$L$6:$L$36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681856"/>
        <c:axId val="421905536"/>
      </c:lineChart>
      <c:dateAx>
        <c:axId val="38408806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421904960"/>
        <c:crosses val="autoZero"/>
        <c:auto val="1"/>
        <c:lblOffset val="100"/>
        <c:baseTimeUnit val="days"/>
      </c:dateAx>
      <c:valAx>
        <c:axId val="42190496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4088064"/>
        <c:crosses val="autoZero"/>
        <c:crossBetween val="between"/>
      </c:valAx>
      <c:valAx>
        <c:axId val="42190553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6681856"/>
        <c:crosses val="max"/>
        <c:crossBetween val="between"/>
      </c:valAx>
      <c:dateAx>
        <c:axId val="38668185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2190553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REP_TELEFONIA_JULIO!$K$4:$K$5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REP_TELEFONIA_JULIO!$A$6:$A$36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REP_TELEFONIA_JULIO!$K$6:$K$36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088576"/>
        <c:axId val="421908416"/>
      </c:lineChart>
      <c:lineChart>
        <c:grouping val="standard"/>
        <c:varyColors val="0"/>
        <c:ser>
          <c:idx val="0"/>
          <c:order val="0"/>
          <c:tx>
            <c:strRef>
              <c:f>REP_TELEFONIA_JULIO!$B$4:$B$5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REP_TELEFONIA_JULIO!$A$6:$A$36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REP_TELEFONIA_JULIO!$B$6:$B$36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536192"/>
        <c:axId val="421908992"/>
      </c:lineChart>
      <c:dateAx>
        <c:axId val="38408857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421908416"/>
        <c:crosses val="autoZero"/>
        <c:auto val="1"/>
        <c:lblOffset val="100"/>
        <c:baseTimeUnit val="days"/>
      </c:dateAx>
      <c:valAx>
        <c:axId val="42190841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4088576"/>
        <c:crosses val="autoZero"/>
        <c:crossBetween val="between"/>
      </c:valAx>
      <c:valAx>
        <c:axId val="42190899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90536192"/>
        <c:crosses val="max"/>
        <c:crossBetween val="between"/>
      </c:valAx>
      <c:dateAx>
        <c:axId val="39053619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2190899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MINUTOS</c:v>
          </c:tx>
          <c:cat>
            <c:numRef>
              <c:f>REP_TELEFONIA_JULIO!$A$6:$A$36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REP_TELEFONIA_JULIO!$AI$6:$AI$36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675456"/>
        <c:axId val="421911872"/>
      </c:lineChart>
      <c:lineChart>
        <c:grouping val="stacked"/>
        <c:varyColors val="0"/>
        <c:ser>
          <c:idx val="0"/>
          <c:order val="0"/>
          <c:tx>
            <c:v>TOTAL LLAMADAS</c:v>
          </c:tx>
          <c:cat>
            <c:numRef>
              <c:f>REP_TELEFONIA_JULIO!$A$6:$A$36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REP_TELEFONIA_JULIO!$AH$6:$AH$36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381184"/>
        <c:axId val="471539712"/>
      </c:lineChart>
      <c:dateAx>
        <c:axId val="39067545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421911872"/>
        <c:crosses val="autoZero"/>
        <c:auto val="1"/>
        <c:lblOffset val="100"/>
        <c:baseTimeUnit val="days"/>
      </c:dateAx>
      <c:valAx>
        <c:axId val="4219118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90675456"/>
        <c:crosses val="autoZero"/>
        <c:crossBetween val="between"/>
      </c:valAx>
      <c:valAx>
        <c:axId val="47153971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420381184"/>
        <c:crosses val="max"/>
        <c:crossBetween val="between"/>
      </c:valAx>
      <c:dateAx>
        <c:axId val="42038118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7153971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REP_SMS_DICIEMBRE13!$C$4:$C$5</c:f>
              <c:strCache>
                <c:ptCount val="1"/>
                <c:pt idx="0">
                  <c:v>POSPAGO SMS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REP_SMS_DICIEMBRE13!$A$6:$A$36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REP_SMS_DICIEMBRE13!$C$6:$C$36</c:f>
              <c:numCache>
                <c:formatCode>_-* #,##0_-;\-* #,##0_-;_-* "-"??_-;_-@_-</c:formatCode>
                <c:ptCount val="31"/>
                <c:pt idx="0">
                  <c:v>1133</c:v>
                </c:pt>
                <c:pt idx="1">
                  <c:v>1439</c:v>
                </c:pt>
                <c:pt idx="2">
                  <c:v>1617</c:v>
                </c:pt>
                <c:pt idx="3">
                  <c:v>1618</c:v>
                </c:pt>
                <c:pt idx="4">
                  <c:v>1489</c:v>
                </c:pt>
                <c:pt idx="5">
                  <c:v>1864</c:v>
                </c:pt>
                <c:pt idx="6">
                  <c:v>1820</c:v>
                </c:pt>
                <c:pt idx="7">
                  <c:v>1780</c:v>
                </c:pt>
                <c:pt idx="8">
                  <c:v>1783</c:v>
                </c:pt>
                <c:pt idx="9">
                  <c:v>1630</c:v>
                </c:pt>
                <c:pt idx="10">
                  <c:v>1424</c:v>
                </c:pt>
                <c:pt idx="11">
                  <c:v>1413</c:v>
                </c:pt>
                <c:pt idx="12">
                  <c:v>1887</c:v>
                </c:pt>
                <c:pt idx="13">
                  <c:v>1565</c:v>
                </c:pt>
                <c:pt idx="14">
                  <c:v>1644</c:v>
                </c:pt>
                <c:pt idx="15">
                  <c:v>1671</c:v>
                </c:pt>
                <c:pt idx="16">
                  <c:v>1606</c:v>
                </c:pt>
                <c:pt idx="17">
                  <c:v>1761</c:v>
                </c:pt>
                <c:pt idx="18">
                  <c:v>1966</c:v>
                </c:pt>
                <c:pt idx="19">
                  <c:v>2146</c:v>
                </c:pt>
                <c:pt idx="20">
                  <c:v>2226</c:v>
                </c:pt>
                <c:pt idx="21">
                  <c:v>1769</c:v>
                </c:pt>
                <c:pt idx="22">
                  <c:v>2500</c:v>
                </c:pt>
                <c:pt idx="23">
                  <c:v>2086</c:v>
                </c:pt>
                <c:pt idx="24">
                  <c:v>1132</c:v>
                </c:pt>
                <c:pt idx="25">
                  <c:v>1936</c:v>
                </c:pt>
                <c:pt idx="26">
                  <c:v>2120</c:v>
                </c:pt>
                <c:pt idx="27">
                  <c:v>1967</c:v>
                </c:pt>
                <c:pt idx="28">
                  <c:v>1907</c:v>
                </c:pt>
                <c:pt idx="29">
                  <c:v>2008</c:v>
                </c:pt>
                <c:pt idx="30">
                  <c:v>2193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046336"/>
        <c:axId val="362189888"/>
      </c:lineChart>
      <c:dateAx>
        <c:axId val="3640463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62189888"/>
        <c:crosses val="autoZero"/>
        <c:auto val="1"/>
        <c:lblOffset val="100"/>
        <c:baseTimeUnit val="days"/>
      </c:dateAx>
      <c:valAx>
        <c:axId val="36218988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6404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REP_SMS_DICIEMBRE13!$H$4:$H$5</c:f>
              <c:strCache>
                <c:ptCount val="1"/>
                <c:pt idx="0">
                  <c:v>PREPAGO SMS</c:v>
                </c:pt>
              </c:strCache>
            </c:strRef>
          </c:tx>
          <c:cat>
            <c:numRef>
              <c:f>REP_SMS_DICIEMBRE13!$A$6:$A$36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REP_SMS_DICIEMBRE13!$H$6:$H$36</c:f>
              <c:numCache>
                <c:formatCode>_-* #,##0_-;\-* #,##0_-;_-* "-"??_-;_-@_-</c:formatCode>
                <c:ptCount val="31"/>
                <c:pt idx="0">
                  <c:v>3764</c:v>
                </c:pt>
                <c:pt idx="1">
                  <c:v>4864</c:v>
                </c:pt>
                <c:pt idx="2">
                  <c:v>4518</c:v>
                </c:pt>
                <c:pt idx="3">
                  <c:v>4774</c:v>
                </c:pt>
                <c:pt idx="4">
                  <c:v>4734</c:v>
                </c:pt>
                <c:pt idx="5">
                  <c:v>4563</c:v>
                </c:pt>
                <c:pt idx="6">
                  <c:v>4210</c:v>
                </c:pt>
                <c:pt idx="7">
                  <c:v>3900</c:v>
                </c:pt>
                <c:pt idx="8">
                  <c:v>4859</c:v>
                </c:pt>
                <c:pt idx="9">
                  <c:v>4868</c:v>
                </c:pt>
                <c:pt idx="10">
                  <c:v>5217</c:v>
                </c:pt>
                <c:pt idx="11">
                  <c:v>5126</c:v>
                </c:pt>
                <c:pt idx="12">
                  <c:v>5333</c:v>
                </c:pt>
                <c:pt idx="13">
                  <c:v>5961</c:v>
                </c:pt>
                <c:pt idx="14">
                  <c:v>5019</c:v>
                </c:pt>
                <c:pt idx="15">
                  <c:v>5543</c:v>
                </c:pt>
                <c:pt idx="16">
                  <c:v>5482</c:v>
                </c:pt>
                <c:pt idx="17">
                  <c:v>5991</c:v>
                </c:pt>
                <c:pt idx="18">
                  <c:v>6129</c:v>
                </c:pt>
                <c:pt idx="19">
                  <c:v>6312</c:v>
                </c:pt>
                <c:pt idx="20">
                  <c:v>6763</c:v>
                </c:pt>
                <c:pt idx="21">
                  <c:v>6045</c:v>
                </c:pt>
                <c:pt idx="22">
                  <c:v>6478</c:v>
                </c:pt>
                <c:pt idx="23">
                  <c:v>5023</c:v>
                </c:pt>
                <c:pt idx="24">
                  <c:v>3389</c:v>
                </c:pt>
                <c:pt idx="25">
                  <c:v>5004</c:v>
                </c:pt>
                <c:pt idx="26">
                  <c:v>6170</c:v>
                </c:pt>
                <c:pt idx="27">
                  <c:v>5949</c:v>
                </c:pt>
                <c:pt idx="28">
                  <c:v>5079</c:v>
                </c:pt>
                <c:pt idx="29">
                  <c:v>6457</c:v>
                </c:pt>
                <c:pt idx="30">
                  <c:v>6851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047360"/>
        <c:axId val="362191616"/>
      </c:lineChart>
      <c:dateAx>
        <c:axId val="36404736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62191616"/>
        <c:crosses val="autoZero"/>
        <c:auto val="1"/>
        <c:lblOffset val="100"/>
        <c:baseTimeUnit val="days"/>
      </c:dateAx>
      <c:valAx>
        <c:axId val="36219161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6404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REP_SMS_DICIEMBRE13!$G$4:$G$5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REP_SMS_DICIEMBRE13!$A$6:$A$36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REP_SMS_DICIEMBRE13!$G$6:$G$36</c:f>
              <c:numCache>
                <c:formatCode>_-* #,##0_-;\-* #,##0_-;_-* "-"??_-;_-@_-</c:formatCode>
                <c:ptCount val="31"/>
                <c:pt idx="0">
                  <c:v>957</c:v>
                </c:pt>
                <c:pt idx="1">
                  <c:v>1317</c:v>
                </c:pt>
                <c:pt idx="2">
                  <c:v>1253</c:v>
                </c:pt>
                <c:pt idx="3">
                  <c:v>1290</c:v>
                </c:pt>
                <c:pt idx="4">
                  <c:v>1447</c:v>
                </c:pt>
                <c:pt idx="5">
                  <c:v>1288</c:v>
                </c:pt>
                <c:pt idx="6">
                  <c:v>1130</c:v>
                </c:pt>
                <c:pt idx="7">
                  <c:v>1003</c:v>
                </c:pt>
                <c:pt idx="8">
                  <c:v>1328</c:v>
                </c:pt>
                <c:pt idx="9">
                  <c:v>1341</c:v>
                </c:pt>
                <c:pt idx="10">
                  <c:v>1407</c:v>
                </c:pt>
                <c:pt idx="11">
                  <c:v>1419</c:v>
                </c:pt>
                <c:pt idx="12">
                  <c:v>1498</c:v>
                </c:pt>
                <c:pt idx="13">
                  <c:v>1510</c:v>
                </c:pt>
                <c:pt idx="14">
                  <c:v>1245</c:v>
                </c:pt>
                <c:pt idx="15">
                  <c:v>1466</c:v>
                </c:pt>
                <c:pt idx="16">
                  <c:v>1520</c:v>
                </c:pt>
                <c:pt idx="17">
                  <c:v>1584</c:v>
                </c:pt>
                <c:pt idx="18">
                  <c:v>1676</c:v>
                </c:pt>
                <c:pt idx="19">
                  <c:v>1788</c:v>
                </c:pt>
                <c:pt idx="20">
                  <c:v>1742</c:v>
                </c:pt>
                <c:pt idx="21">
                  <c:v>1481</c:v>
                </c:pt>
                <c:pt idx="22">
                  <c:v>1786</c:v>
                </c:pt>
                <c:pt idx="23">
                  <c:v>1368</c:v>
                </c:pt>
                <c:pt idx="24">
                  <c:v>895</c:v>
                </c:pt>
                <c:pt idx="25">
                  <c:v>1330</c:v>
                </c:pt>
                <c:pt idx="26">
                  <c:v>1622</c:v>
                </c:pt>
                <c:pt idx="27">
                  <c:v>1456</c:v>
                </c:pt>
                <c:pt idx="28">
                  <c:v>1221</c:v>
                </c:pt>
                <c:pt idx="29">
                  <c:v>1592</c:v>
                </c:pt>
                <c:pt idx="30">
                  <c:v>1473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044800"/>
        <c:axId val="363962944"/>
      </c:lineChart>
      <c:lineChart>
        <c:grouping val="standard"/>
        <c:varyColors val="0"/>
        <c:ser>
          <c:idx val="0"/>
          <c:order val="0"/>
          <c:tx>
            <c:strRef>
              <c:f>REP_SMS_DICIEMBRE13!$B$4:$B$5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REP_SMS_DICIEMBRE13!$A$6:$A$36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REP_SMS_DICIEMBRE13!$B$6:$B$36</c:f>
              <c:numCache>
                <c:formatCode>_-* #,##0_-;\-* #,##0_-;_-* "-"??_-;_-@_-</c:formatCode>
                <c:ptCount val="31"/>
                <c:pt idx="0">
                  <c:v>288</c:v>
                </c:pt>
                <c:pt idx="1">
                  <c:v>393</c:v>
                </c:pt>
                <c:pt idx="2">
                  <c:v>398</c:v>
                </c:pt>
                <c:pt idx="3">
                  <c:v>391</c:v>
                </c:pt>
                <c:pt idx="4">
                  <c:v>401</c:v>
                </c:pt>
                <c:pt idx="5">
                  <c:v>382</c:v>
                </c:pt>
                <c:pt idx="6">
                  <c:v>365</c:v>
                </c:pt>
                <c:pt idx="7">
                  <c:v>304</c:v>
                </c:pt>
                <c:pt idx="8">
                  <c:v>376</c:v>
                </c:pt>
                <c:pt idx="9">
                  <c:v>401</c:v>
                </c:pt>
                <c:pt idx="10">
                  <c:v>399</c:v>
                </c:pt>
                <c:pt idx="11">
                  <c:v>406</c:v>
                </c:pt>
                <c:pt idx="12">
                  <c:v>417</c:v>
                </c:pt>
                <c:pt idx="13">
                  <c:v>415</c:v>
                </c:pt>
                <c:pt idx="14">
                  <c:v>373</c:v>
                </c:pt>
                <c:pt idx="15">
                  <c:v>423</c:v>
                </c:pt>
                <c:pt idx="16">
                  <c:v>426</c:v>
                </c:pt>
                <c:pt idx="17">
                  <c:v>457</c:v>
                </c:pt>
                <c:pt idx="18">
                  <c:v>469</c:v>
                </c:pt>
                <c:pt idx="19">
                  <c:v>507</c:v>
                </c:pt>
                <c:pt idx="20">
                  <c:v>504</c:v>
                </c:pt>
                <c:pt idx="21">
                  <c:v>436</c:v>
                </c:pt>
                <c:pt idx="22">
                  <c:v>557</c:v>
                </c:pt>
                <c:pt idx="23">
                  <c:v>432</c:v>
                </c:pt>
                <c:pt idx="24">
                  <c:v>267</c:v>
                </c:pt>
                <c:pt idx="25">
                  <c:v>432</c:v>
                </c:pt>
                <c:pt idx="26">
                  <c:v>480</c:v>
                </c:pt>
                <c:pt idx="27">
                  <c:v>430</c:v>
                </c:pt>
                <c:pt idx="28">
                  <c:v>391</c:v>
                </c:pt>
                <c:pt idx="29">
                  <c:v>468</c:v>
                </c:pt>
                <c:pt idx="30">
                  <c:v>473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047872"/>
        <c:axId val="363963520"/>
      </c:lineChart>
      <c:dateAx>
        <c:axId val="3640448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63962944"/>
        <c:crosses val="autoZero"/>
        <c:auto val="1"/>
        <c:lblOffset val="100"/>
        <c:baseTimeUnit val="days"/>
      </c:dateAx>
      <c:valAx>
        <c:axId val="3639629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64044800"/>
        <c:crosses val="autoZero"/>
        <c:crossBetween val="between"/>
      </c:valAx>
      <c:valAx>
        <c:axId val="36396352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64047872"/>
        <c:crosses val="max"/>
        <c:crossBetween val="between"/>
      </c:valAx>
      <c:dateAx>
        <c:axId val="36404787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6396352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TOTAL SMS</c:v>
          </c:tx>
          <c:cat>
            <c:numRef>
              <c:f>REP_SMS_DICIEMBRE13!$A$6:$A$36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REP_SMS_DICIEMBRE13!$AA$6:$AA$36</c:f>
              <c:numCache>
                <c:formatCode>_-* #,##0_-;\-* #,##0_-;_-* "-"??_-;_-@_-</c:formatCode>
                <c:ptCount val="31"/>
                <c:pt idx="0">
                  <c:v>4897</c:v>
                </c:pt>
                <c:pt idx="1">
                  <c:v>6303</c:v>
                </c:pt>
                <c:pt idx="2">
                  <c:v>6135</c:v>
                </c:pt>
                <c:pt idx="3">
                  <c:v>6392</c:v>
                </c:pt>
                <c:pt idx="4">
                  <c:v>6223</c:v>
                </c:pt>
                <c:pt idx="5">
                  <c:v>6427</c:v>
                </c:pt>
                <c:pt idx="6">
                  <c:v>6030</c:v>
                </c:pt>
                <c:pt idx="7">
                  <c:v>5680</c:v>
                </c:pt>
                <c:pt idx="8">
                  <c:v>6642</c:v>
                </c:pt>
                <c:pt idx="9">
                  <c:v>6498</c:v>
                </c:pt>
                <c:pt idx="10">
                  <c:v>6641</c:v>
                </c:pt>
                <c:pt idx="11">
                  <c:v>6539</c:v>
                </c:pt>
                <c:pt idx="12">
                  <c:v>7220</c:v>
                </c:pt>
                <c:pt idx="13">
                  <c:v>7526</c:v>
                </c:pt>
                <c:pt idx="14">
                  <c:v>6663</c:v>
                </c:pt>
                <c:pt idx="15">
                  <c:v>7214</c:v>
                </c:pt>
                <c:pt idx="16">
                  <c:v>7088</c:v>
                </c:pt>
                <c:pt idx="17">
                  <c:v>7752</c:v>
                </c:pt>
                <c:pt idx="18">
                  <c:v>8095</c:v>
                </c:pt>
                <c:pt idx="19">
                  <c:v>8458</c:v>
                </c:pt>
                <c:pt idx="20">
                  <c:v>8989</c:v>
                </c:pt>
                <c:pt idx="21">
                  <c:v>7814</c:v>
                </c:pt>
                <c:pt idx="22">
                  <c:v>8978</c:v>
                </c:pt>
                <c:pt idx="23">
                  <c:v>7109</c:v>
                </c:pt>
                <c:pt idx="24">
                  <c:v>4521</c:v>
                </c:pt>
                <c:pt idx="25">
                  <c:v>6940</c:v>
                </c:pt>
                <c:pt idx="26">
                  <c:v>8290</c:v>
                </c:pt>
                <c:pt idx="27">
                  <c:v>7916</c:v>
                </c:pt>
                <c:pt idx="28">
                  <c:v>6986</c:v>
                </c:pt>
                <c:pt idx="29">
                  <c:v>8465</c:v>
                </c:pt>
                <c:pt idx="30">
                  <c:v>9044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601920"/>
        <c:axId val="363965824"/>
      </c:lineChart>
      <c:dateAx>
        <c:axId val="36360192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63965824"/>
        <c:crosses val="autoZero"/>
        <c:auto val="1"/>
        <c:lblOffset val="100"/>
        <c:baseTimeUnit val="days"/>
      </c:dateAx>
      <c:valAx>
        <c:axId val="36396582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6360192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REP_SMS_ENERO!$C$4:$C$5</c:f>
              <c:strCache>
                <c:ptCount val="1"/>
                <c:pt idx="0">
                  <c:v>POSPAGO SMS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REP_SMS_ENERO!$A$6:$A$36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REP_SMS_ENERO!$C$6:$C$36</c:f>
              <c:numCache>
                <c:formatCode>_-* #,##0_-;\-* #,##0_-;_-* "-"??_-;_-@_-</c:formatCode>
                <c:ptCount val="31"/>
                <c:pt idx="0">
                  <c:v>1538</c:v>
                </c:pt>
                <c:pt idx="1">
                  <c:v>1397</c:v>
                </c:pt>
                <c:pt idx="2">
                  <c:v>1895</c:v>
                </c:pt>
                <c:pt idx="3">
                  <c:v>1203</c:v>
                </c:pt>
                <c:pt idx="4">
                  <c:v>1002</c:v>
                </c:pt>
                <c:pt idx="5">
                  <c:v>1445</c:v>
                </c:pt>
                <c:pt idx="6">
                  <c:v>1241</c:v>
                </c:pt>
                <c:pt idx="7">
                  <c:v>1213</c:v>
                </c:pt>
                <c:pt idx="8">
                  <c:v>1217</c:v>
                </c:pt>
                <c:pt idx="9">
                  <c:v>1478</c:v>
                </c:pt>
                <c:pt idx="10">
                  <c:v>1056</c:v>
                </c:pt>
                <c:pt idx="11">
                  <c:v>1106</c:v>
                </c:pt>
                <c:pt idx="12">
                  <c:v>1289</c:v>
                </c:pt>
                <c:pt idx="13">
                  <c:v>1292</c:v>
                </c:pt>
                <c:pt idx="14">
                  <c:v>1247</c:v>
                </c:pt>
                <c:pt idx="15">
                  <c:v>1384</c:v>
                </c:pt>
                <c:pt idx="16">
                  <c:v>1395</c:v>
                </c:pt>
                <c:pt idx="17">
                  <c:v>1314</c:v>
                </c:pt>
                <c:pt idx="18">
                  <c:v>1016</c:v>
                </c:pt>
                <c:pt idx="19">
                  <c:v>1270</c:v>
                </c:pt>
                <c:pt idx="20">
                  <c:v>1633</c:v>
                </c:pt>
                <c:pt idx="21">
                  <c:v>1603</c:v>
                </c:pt>
                <c:pt idx="22">
                  <c:v>1364</c:v>
                </c:pt>
                <c:pt idx="23">
                  <c:v>1513</c:v>
                </c:pt>
                <c:pt idx="24">
                  <c:v>1356</c:v>
                </c:pt>
                <c:pt idx="25">
                  <c:v>963</c:v>
                </c:pt>
                <c:pt idx="26">
                  <c:v>1244</c:v>
                </c:pt>
                <c:pt idx="27">
                  <c:v>1128</c:v>
                </c:pt>
                <c:pt idx="28">
                  <c:v>1506</c:v>
                </c:pt>
                <c:pt idx="29">
                  <c:v>1495</c:v>
                </c:pt>
                <c:pt idx="30">
                  <c:v>1543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605504"/>
        <c:axId val="363968704"/>
      </c:lineChart>
      <c:dateAx>
        <c:axId val="36360550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63968704"/>
        <c:crosses val="autoZero"/>
        <c:auto val="1"/>
        <c:lblOffset val="100"/>
        <c:baseTimeUnit val="days"/>
      </c:dateAx>
      <c:valAx>
        <c:axId val="36396870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63605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REP_SMS_ENERO!$H$4:$H$5</c:f>
              <c:strCache>
                <c:ptCount val="1"/>
                <c:pt idx="0">
                  <c:v>PREPAGO SMS</c:v>
                </c:pt>
              </c:strCache>
            </c:strRef>
          </c:tx>
          <c:cat>
            <c:numRef>
              <c:f>REP_SMS_ENERO!$A$6:$A$36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REP_SMS_ENERO!$H$6:$H$36</c:f>
              <c:numCache>
                <c:formatCode>_-* #,##0_-;\-* #,##0_-;_-* "-"??_-;_-@_-</c:formatCode>
                <c:ptCount val="31"/>
                <c:pt idx="0">
                  <c:v>4106</c:v>
                </c:pt>
                <c:pt idx="1">
                  <c:v>4587</c:v>
                </c:pt>
                <c:pt idx="2">
                  <c:v>5078</c:v>
                </c:pt>
                <c:pt idx="3">
                  <c:v>3988</c:v>
                </c:pt>
                <c:pt idx="4">
                  <c:v>2971</c:v>
                </c:pt>
                <c:pt idx="5">
                  <c:v>4689</c:v>
                </c:pt>
                <c:pt idx="6">
                  <c:v>4486</c:v>
                </c:pt>
                <c:pt idx="7">
                  <c:v>4751</c:v>
                </c:pt>
                <c:pt idx="8">
                  <c:v>4384</c:v>
                </c:pt>
                <c:pt idx="9">
                  <c:v>4689</c:v>
                </c:pt>
                <c:pt idx="10">
                  <c:v>3568</c:v>
                </c:pt>
                <c:pt idx="11">
                  <c:v>2788</c:v>
                </c:pt>
                <c:pt idx="12">
                  <c:v>4063</c:v>
                </c:pt>
                <c:pt idx="13">
                  <c:v>4056</c:v>
                </c:pt>
                <c:pt idx="14">
                  <c:v>4451</c:v>
                </c:pt>
                <c:pt idx="15">
                  <c:v>4916</c:v>
                </c:pt>
                <c:pt idx="16">
                  <c:v>4646</c:v>
                </c:pt>
                <c:pt idx="17">
                  <c:v>4036</c:v>
                </c:pt>
                <c:pt idx="18">
                  <c:v>3096</c:v>
                </c:pt>
                <c:pt idx="19">
                  <c:v>4009</c:v>
                </c:pt>
                <c:pt idx="20">
                  <c:v>4241</c:v>
                </c:pt>
                <c:pt idx="21">
                  <c:v>4388</c:v>
                </c:pt>
                <c:pt idx="22">
                  <c:v>3980</c:v>
                </c:pt>
                <c:pt idx="23">
                  <c:v>3889</c:v>
                </c:pt>
                <c:pt idx="24">
                  <c:v>3169</c:v>
                </c:pt>
                <c:pt idx="25">
                  <c:v>2860</c:v>
                </c:pt>
                <c:pt idx="26">
                  <c:v>3463</c:v>
                </c:pt>
                <c:pt idx="27">
                  <c:v>4683</c:v>
                </c:pt>
                <c:pt idx="28">
                  <c:v>4650</c:v>
                </c:pt>
                <c:pt idx="29">
                  <c:v>4751</c:v>
                </c:pt>
                <c:pt idx="30">
                  <c:v>4909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634176"/>
        <c:axId val="364085248"/>
      </c:lineChart>
      <c:dateAx>
        <c:axId val="37163417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64085248"/>
        <c:crosses val="autoZero"/>
        <c:auto val="1"/>
        <c:lblOffset val="100"/>
        <c:baseTimeUnit val="days"/>
      </c:dateAx>
      <c:valAx>
        <c:axId val="36408524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163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REP_SMS_ENERO!$G$4:$G$5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REP_SMS_ENERO!$A$6:$A$36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REP_SMS_ENERO!$G$6:$G$36</c:f>
              <c:numCache>
                <c:formatCode>_-* #,##0_-;\-* #,##0_-;_-* "-"??_-;_-@_-</c:formatCode>
                <c:ptCount val="31"/>
                <c:pt idx="0">
                  <c:v>1077</c:v>
                </c:pt>
                <c:pt idx="1">
                  <c:v>1206</c:v>
                </c:pt>
                <c:pt idx="2">
                  <c:v>1352</c:v>
                </c:pt>
                <c:pt idx="3">
                  <c:v>1084</c:v>
                </c:pt>
                <c:pt idx="4">
                  <c:v>815</c:v>
                </c:pt>
                <c:pt idx="5">
                  <c:v>1188</c:v>
                </c:pt>
                <c:pt idx="6">
                  <c:v>1211</c:v>
                </c:pt>
                <c:pt idx="7">
                  <c:v>1252</c:v>
                </c:pt>
                <c:pt idx="8">
                  <c:v>1239</c:v>
                </c:pt>
                <c:pt idx="9">
                  <c:v>1303</c:v>
                </c:pt>
                <c:pt idx="10">
                  <c:v>966</c:v>
                </c:pt>
                <c:pt idx="11">
                  <c:v>781</c:v>
                </c:pt>
                <c:pt idx="12">
                  <c:v>1204</c:v>
                </c:pt>
                <c:pt idx="13">
                  <c:v>1205</c:v>
                </c:pt>
                <c:pt idx="14">
                  <c:v>1237</c:v>
                </c:pt>
                <c:pt idx="15">
                  <c:v>1426</c:v>
                </c:pt>
                <c:pt idx="16">
                  <c:v>1359</c:v>
                </c:pt>
                <c:pt idx="17">
                  <c:v>1074</c:v>
                </c:pt>
                <c:pt idx="18">
                  <c:v>804</c:v>
                </c:pt>
                <c:pt idx="19">
                  <c:v>1127</c:v>
                </c:pt>
                <c:pt idx="20">
                  <c:v>1221</c:v>
                </c:pt>
                <c:pt idx="21">
                  <c:v>1338</c:v>
                </c:pt>
                <c:pt idx="22">
                  <c:v>1256</c:v>
                </c:pt>
                <c:pt idx="23">
                  <c:v>1210</c:v>
                </c:pt>
                <c:pt idx="24">
                  <c:v>898</c:v>
                </c:pt>
                <c:pt idx="25">
                  <c:v>764</c:v>
                </c:pt>
                <c:pt idx="26">
                  <c:v>1072</c:v>
                </c:pt>
                <c:pt idx="27">
                  <c:v>1218</c:v>
                </c:pt>
                <c:pt idx="28">
                  <c:v>1242</c:v>
                </c:pt>
                <c:pt idx="29">
                  <c:v>1242</c:v>
                </c:pt>
                <c:pt idx="30">
                  <c:v>1361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634688"/>
        <c:axId val="364086976"/>
      </c:lineChart>
      <c:lineChart>
        <c:grouping val="standard"/>
        <c:varyColors val="0"/>
        <c:ser>
          <c:idx val="0"/>
          <c:order val="0"/>
          <c:tx>
            <c:strRef>
              <c:f>REP_SMS_ENERO!$B$4:$B$5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REP_SMS_ENERO!$A$6:$A$36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REP_SMS_ENERO!$B$6:$B$36</c:f>
              <c:numCache>
                <c:formatCode>_-* #,##0_-;\-* #,##0_-;_-* "-"??_-;_-@_-</c:formatCode>
                <c:ptCount val="31"/>
                <c:pt idx="0">
                  <c:v>358</c:v>
                </c:pt>
                <c:pt idx="1">
                  <c:v>367</c:v>
                </c:pt>
                <c:pt idx="2">
                  <c:v>380</c:v>
                </c:pt>
                <c:pt idx="3">
                  <c:v>319</c:v>
                </c:pt>
                <c:pt idx="4">
                  <c:v>257</c:v>
                </c:pt>
                <c:pt idx="5">
                  <c:v>335</c:v>
                </c:pt>
                <c:pt idx="6">
                  <c:v>313</c:v>
                </c:pt>
                <c:pt idx="7">
                  <c:v>311</c:v>
                </c:pt>
                <c:pt idx="8">
                  <c:v>315</c:v>
                </c:pt>
                <c:pt idx="9">
                  <c:v>379</c:v>
                </c:pt>
                <c:pt idx="10">
                  <c:v>279</c:v>
                </c:pt>
                <c:pt idx="11">
                  <c:v>245</c:v>
                </c:pt>
                <c:pt idx="12">
                  <c:v>321</c:v>
                </c:pt>
                <c:pt idx="13">
                  <c:v>336</c:v>
                </c:pt>
                <c:pt idx="14">
                  <c:v>337</c:v>
                </c:pt>
                <c:pt idx="15">
                  <c:v>351</c:v>
                </c:pt>
                <c:pt idx="16">
                  <c:v>349</c:v>
                </c:pt>
                <c:pt idx="17">
                  <c:v>310</c:v>
                </c:pt>
                <c:pt idx="18">
                  <c:v>258</c:v>
                </c:pt>
                <c:pt idx="19">
                  <c:v>332</c:v>
                </c:pt>
                <c:pt idx="20">
                  <c:v>389</c:v>
                </c:pt>
                <c:pt idx="21">
                  <c:v>380</c:v>
                </c:pt>
                <c:pt idx="22">
                  <c:v>342</c:v>
                </c:pt>
                <c:pt idx="23">
                  <c:v>361</c:v>
                </c:pt>
                <c:pt idx="24">
                  <c:v>299</c:v>
                </c:pt>
                <c:pt idx="25">
                  <c:v>229</c:v>
                </c:pt>
                <c:pt idx="26">
                  <c:v>332</c:v>
                </c:pt>
                <c:pt idx="27">
                  <c:v>293</c:v>
                </c:pt>
                <c:pt idx="28">
                  <c:v>296</c:v>
                </c:pt>
                <c:pt idx="29">
                  <c:v>330</c:v>
                </c:pt>
                <c:pt idx="30">
                  <c:v>377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604480"/>
        <c:axId val="364087552"/>
      </c:lineChart>
      <c:dateAx>
        <c:axId val="37163468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64086976"/>
        <c:crosses val="autoZero"/>
        <c:auto val="1"/>
        <c:lblOffset val="100"/>
        <c:baseTimeUnit val="days"/>
      </c:dateAx>
      <c:valAx>
        <c:axId val="36408697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1634688"/>
        <c:crosses val="autoZero"/>
        <c:crossBetween val="between"/>
      </c:valAx>
      <c:valAx>
        <c:axId val="36408755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63604480"/>
        <c:crosses val="max"/>
        <c:crossBetween val="between"/>
      </c:valAx>
      <c:dateAx>
        <c:axId val="36360448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64087552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MINUTOS</c:v>
          </c:tx>
          <c:cat>
            <c:numRef>
              <c:f>REP_TELEFONIA_DIC13!$A$6:$A$36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REP_TELEFONIA_DIC13!$AI$6:$AI$36</c:f>
              <c:numCache>
                <c:formatCode>_-* #,##0_-;\-* #,##0_-;_-* "-"??_-;_-@_-</c:formatCode>
                <c:ptCount val="31"/>
                <c:pt idx="0">
                  <c:v>14377</c:v>
                </c:pt>
                <c:pt idx="1">
                  <c:v>25444</c:v>
                </c:pt>
                <c:pt idx="2">
                  <c:v>24758</c:v>
                </c:pt>
                <c:pt idx="3">
                  <c:v>25872</c:v>
                </c:pt>
                <c:pt idx="4">
                  <c:v>27692</c:v>
                </c:pt>
                <c:pt idx="5">
                  <c:v>28161</c:v>
                </c:pt>
                <c:pt idx="6">
                  <c:v>21557</c:v>
                </c:pt>
                <c:pt idx="7">
                  <c:v>16251</c:v>
                </c:pt>
                <c:pt idx="8">
                  <c:v>26175</c:v>
                </c:pt>
                <c:pt idx="9">
                  <c:v>26632</c:v>
                </c:pt>
                <c:pt idx="10">
                  <c:v>26509</c:v>
                </c:pt>
                <c:pt idx="11">
                  <c:v>27147</c:v>
                </c:pt>
                <c:pt idx="12">
                  <c:v>29641</c:v>
                </c:pt>
                <c:pt idx="13">
                  <c:v>26130</c:v>
                </c:pt>
                <c:pt idx="14">
                  <c:v>18645</c:v>
                </c:pt>
                <c:pt idx="15">
                  <c:v>29769</c:v>
                </c:pt>
                <c:pt idx="16">
                  <c:v>30393</c:v>
                </c:pt>
                <c:pt idx="17">
                  <c:v>31980</c:v>
                </c:pt>
                <c:pt idx="18">
                  <c:v>33705</c:v>
                </c:pt>
                <c:pt idx="19">
                  <c:v>37736</c:v>
                </c:pt>
                <c:pt idx="20">
                  <c:v>29801</c:v>
                </c:pt>
                <c:pt idx="21">
                  <c:v>22316</c:v>
                </c:pt>
                <c:pt idx="22">
                  <c:v>38136</c:v>
                </c:pt>
                <c:pt idx="23">
                  <c:v>25769</c:v>
                </c:pt>
                <c:pt idx="24">
                  <c:v>11720</c:v>
                </c:pt>
                <c:pt idx="25">
                  <c:v>27920</c:v>
                </c:pt>
                <c:pt idx="26">
                  <c:v>33420</c:v>
                </c:pt>
                <c:pt idx="27">
                  <c:v>29171</c:v>
                </c:pt>
                <c:pt idx="28">
                  <c:v>21178</c:v>
                </c:pt>
                <c:pt idx="29">
                  <c:v>38642</c:v>
                </c:pt>
                <c:pt idx="30">
                  <c:v>32305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97920"/>
        <c:axId val="277509760"/>
      </c:lineChart>
      <c:lineChart>
        <c:grouping val="stacked"/>
        <c:varyColors val="0"/>
        <c:ser>
          <c:idx val="0"/>
          <c:order val="0"/>
          <c:tx>
            <c:v>TOTAL LLAMADAS</c:v>
          </c:tx>
          <c:cat>
            <c:numRef>
              <c:f>REP_TELEFONIA_DIC13!$A$6:$A$36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REP_TELEFONIA_DIC13!$AH$6:$AH$36</c:f>
              <c:numCache>
                <c:formatCode>_-* #,##0_-;\-* #,##0_-;_-* "-"??_-;_-@_-</c:formatCode>
                <c:ptCount val="31"/>
                <c:pt idx="0">
                  <c:v>6796</c:v>
                </c:pt>
                <c:pt idx="1">
                  <c:v>11384</c:v>
                </c:pt>
                <c:pt idx="2">
                  <c:v>10962</c:v>
                </c:pt>
                <c:pt idx="3">
                  <c:v>11739</c:v>
                </c:pt>
                <c:pt idx="4">
                  <c:v>12295</c:v>
                </c:pt>
                <c:pt idx="5">
                  <c:v>12809</c:v>
                </c:pt>
                <c:pt idx="6">
                  <c:v>10244</c:v>
                </c:pt>
                <c:pt idx="7">
                  <c:v>7295</c:v>
                </c:pt>
                <c:pt idx="8">
                  <c:v>11759</c:v>
                </c:pt>
                <c:pt idx="9">
                  <c:v>12103</c:v>
                </c:pt>
                <c:pt idx="10">
                  <c:v>12289</c:v>
                </c:pt>
                <c:pt idx="11">
                  <c:v>12286</c:v>
                </c:pt>
                <c:pt idx="12">
                  <c:v>13823</c:v>
                </c:pt>
                <c:pt idx="13">
                  <c:v>12737</c:v>
                </c:pt>
                <c:pt idx="14">
                  <c:v>8974</c:v>
                </c:pt>
                <c:pt idx="15">
                  <c:v>13476</c:v>
                </c:pt>
                <c:pt idx="16">
                  <c:v>13830</c:v>
                </c:pt>
                <c:pt idx="17">
                  <c:v>14607</c:v>
                </c:pt>
                <c:pt idx="18">
                  <c:v>15651</c:v>
                </c:pt>
                <c:pt idx="19">
                  <c:v>18038</c:v>
                </c:pt>
                <c:pt idx="20">
                  <c:v>14260</c:v>
                </c:pt>
                <c:pt idx="21">
                  <c:v>10897</c:v>
                </c:pt>
                <c:pt idx="22">
                  <c:v>17676</c:v>
                </c:pt>
                <c:pt idx="23">
                  <c:v>11304</c:v>
                </c:pt>
                <c:pt idx="24">
                  <c:v>4589</c:v>
                </c:pt>
                <c:pt idx="25">
                  <c:v>12178</c:v>
                </c:pt>
                <c:pt idx="26">
                  <c:v>14731</c:v>
                </c:pt>
                <c:pt idx="27">
                  <c:v>13256</c:v>
                </c:pt>
                <c:pt idx="28">
                  <c:v>9565</c:v>
                </c:pt>
                <c:pt idx="29">
                  <c:v>17101</c:v>
                </c:pt>
                <c:pt idx="30">
                  <c:v>13576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49120"/>
        <c:axId val="277510336"/>
      </c:lineChart>
      <c:dateAx>
        <c:axId val="17409792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277509760"/>
        <c:crosses val="autoZero"/>
        <c:auto val="1"/>
        <c:lblOffset val="100"/>
        <c:baseTimeUnit val="days"/>
      </c:dateAx>
      <c:valAx>
        <c:axId val="27750976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74097920"/>
        <c:crosses val="autoZero"/>
        <c:crossBetween val="between"/>
      </c:valAx>
      <c:valAx>
        <c:axId val="27751033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93349120"/>
        <c:crosses val="max"/>
        <c:crossBetween val="between"/>
      </c:valAx>
      <c:dateAx>
        <c:axId val="19334912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27751033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TOTAL SMS</c:v>
          </c:tx>
          <c:cat>
            <c:numRef>
              <c:f>REP_SMS_ENERO!$A$6:$A$36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REP_SMS_ENERO!$AA$6:$AA$36</c:f>
              <c:numCache>
                <c:formatCode>_-* #,##0_-;\-* #,##0_-;_-* "-"??_-;_-@_-</c:formatCode>
                <c:ptCount val="31"/>
                <c:pt idx="0">
                  <c:v>5644</c:v>
                </c:pt>
                <c:pt idx="1">
                  <c:v>5984</c:v>
                </c:pt>
                <c:pt idx="2">
                  <c:v>6973</c:v>
                </c:pt>
                <c:pt idx="3">
                  <c:v>5191</c:v>
                </c:pt>
                <c:pt idx="4">
                  <c:v>3973</c:v>
                </c:pt>
                <c:pt idx="5">
                  <c:v>6134</c:v>
                </c:pt>
                <c:pt idx="6">
                  <c:v>5727</c:v>
                </c:pt>
                <c:pt idx="7">
                  <c:v>5964</c:v>
                </c:pt>
                <c:pt idx="8">
                  <c:v>5601</c:v>
                </c:pt>
                <c:pt idx="9">
                  <c:v>6167</c:v>
                </c:pt>
                <c:pt idx="10">
                  <c:v>4624</c:v>
                </c:pt>
                <c:pt idx="11">
                  <c:v>3894</c:v>
                </c:pt>
                <c:pt idx="12">
                  <c:v>5352</c:v>
                </c:pt>
                <c:pt idx="13">
                  <c:v>5348</c:v>
                </c:pt>
                <c:pt idx="14">
                  <c:v>5698</c:v>
                </c:pt>
                <c:pt idx="15">
                  <c:v>6300</c:v>
                </c:pt>
                <c:pt idx="16">
                  <c:v>6041</c:v>
                </c:pt>
                <c:pt idx="17">
                  <c:v>5350</c:v>
                </c:pt>
                <c:pt idx="18">
                  <c:v>4112</c:v>
                </c:pt>
                <c:pt idx="19">
                  <c:v>5279</c:v>
                </c:pt>
                <c:pt idx="20">
                  <c:v>5874</c:v>
                </c:pt>
                <c:pt idx="21">
                  <c:v>5991</c:v>
                </c:pt>
                <c:pt idx="22">
                  <c:v>5344</c:v>
                </c:pt>
                <c:pt idx="23">
                  <c:v>5402</c:v>
                </c:pt>
                <c:pt idx="24">
                  <c:v>4525</c:v>
                </c:pt>
                <c:pt idx="25">
                  <c:v>3823</c:v>
                </c:pt>
                <c:pt idx="26">
                  <c:v>4707</c:v>
                </c:pt>
                <c:pt idx="27">
                  <c:v>5811</c:v>
                </c:pt>
                <c:pt idx="28">
                  <c:v>6156</c:v>
                </c:pt>
                <c:pt idx="29">
                  <c:v>6246</c:v>
                </c:pt>
                <c:pt idx="30">
                  <c:v>6452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635712"/>
        <c:axId val="364089856"/>
      </c:lineChart>
      <c:dateAx>
        <c:axId val="37163571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64089856"/>
        <c:crosses val="autoZero"/>
        <c:auto val="1"/>
        <c:lblOffset val="100"/>
        <c:baseTimeUnit val="days"/>
      </c:dateAx>
      <c:valAx>
        <c:axId val="36408985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163571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REP_SMS_FEBRERO!$C$4:$C$5</c:f>
              <c:strCache>
                <c:ptCount val="1"/>
                <c:pt idx="0">
                  <c:v>POSPAGO SMS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REP_SMS_FEBRERO!$A$6:$A$36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REP_SMS_FEBRERO!$C$6:$C$36</c:f>
              <c:numCache>
                <c:formatCode>_-* #,##0_-;\-* #,##0_-;_-* "-"??_-;_-@_-</c:formatCode>
                <c:ptCount val="31"/>
                <c:pt idx="0">
                  <c:v>1263</c:v>
                </c:pt>
                <c:pt idx="1">
                  <c:v>1135</c:v>
                </c:pt>
                <c:pt idx="2">
                  <c:v>1259</c:v>
                </c:pt>
                <c:pt idx="3">
                  <c:v>1419</c:v>
                </c:pt>
                <c:pt idx="4">
                  <c:v>1274</c:v>
                </c:pt>
                <c:pt idx="5">
                  <c:v>1384</c:v>
                </c:pt>
                <c:pt idx="6">
                  <c:v>1224</c:v>
                </c:pt>
                <c:pt idx="7">
                  <c:v>1269</c:v>
                </c:pt>
                <c:pt idx="8">
                  <c:v>1117</c:v>
                </c:pt>
                <c:pt idx="9">
                  <c:v>1091</c:v>
                </c:pt>
                <c:pt idx="10">
                  <c:v>1189</c:v>
                </c:pt>
                <c:pt idx="11">
                  <c:v>1391</c:v>
                </c:pt>
                <c:pt idx="12">
                  <c:v>1431</c:v>
                </c:pt>
                <c:pt idx="13">
                  <c:v>1511</c:v>
                </c:pt>
                <c:pt idx="14">
                  <c:v>1222</c:v>
                </c:pt>
                <c:pt idx="15">
                  <c:v>894</c:v>
                </c:pt>
                <c:pt idx="16">
                  <c:v>1087</c:v>
                </c:pt>
                <c:pt idx="17">
                  <c:v>1387</c:v>
                </c:pt>
                <c:pt idx="18">
                  <c:v>1354</c:v>
                </c:pt>
                <c:pt idx="19">
                  <c:v>1488</c:v>
                </c:pt>
                <c:pt idx="20">
                  <c:v>1384</c:v>
                </c:pt>
                <c:pt idx="21">
                  <c:v>1553</c:v>
                </c:pt>
                <c:pt idx="22">
                  <c:v>1049</c:v>
                </c:pt>
                <c:pt idx="23">
                  <c:v>1131</c:v>
                </c:pt>
                <c:pt idx="24">
                  <c:v>1344</c:v>
                </c:pt>
                <c:pt idx="25">
                  <c:v>1376</c:v>
                </c:pt>
                <c:pt idx="26">
                  <c:v>1218</c:v>
                </c:pt>
                <c:pt idx="27">
                  <c:v>1539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636736"/>
        <c:axId val="364092736"/>
      </c:lineChart>
      <c:dateAx>
        <c:axId val="3716367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64092736"/>
        <c:crosses val="autoZero"/>
        <c:auto val="1"/>
        <c:lblOffset val="100"/>
        <c:baseTimeUnit val="days"/>
      </c:dateAx>
      <c:valAx>
        <c:axId val="36409273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163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REP_SMS_FEBRERO!$H$4:$H$5</c:f>
              <c:strCache>
                <c:ptCount val="1"/>
                <c:pt idx="0">
                  <c:v>PREPAGO SMS</c:v>
                </c:pt>
              </c:strCache>
            </c:strRef>
          </c:tx>
          <c:cat>
            <c:numRef>
              <c:f>REP_SMS_FEBRERO!$A$6:$A$36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REP_SMS_FEBRERO!$H$6:$H$36</c:f>
              <c:numCache>
                <c:formatCode>_-* #,##0_-;\-* #,##0_-;_-* "-"??_-;_-@_-</c:formatCode>
                <c:ptCount val="31"/>
                <c:pt idx="0">
                  <c:v>4084</c:v>
                </c:pt>
                <c:pt idx="1">
                  <c:v>3637</c:v>
                </c:pt>
                <c:pt idx="2">
                  <c:v>4541</c:v>
                </c:pt>
                <c:pt idx="3">
                  <c:v>3845</c:v>
                </c:pt>
                <c:pt idx="4">
                  <c:v>4358</c:v>
                </c:pt>
                <c:pt idx="5">
                  <c:v>4177</c:v>
                </c:pt>
                <c:pt idx="6">
                  <c:v>4295</c:v>
                </c:pt>
                <c:pt idx="7">
                  <c:v>3848</c:v>
                </c:pt>
                <c:pt idx="8">
                  <c:v>3153</c:v>
                </c:pt>
                <c:pt idx="9">
                  <c:v>4237</c:v>
                </c:pt>
                <c:pt idx="10">
                  <c:v>4749</c:v>
                </c:pt>
                <c:pt idx="11">
                  <c:v>4680</c:v>
                </c:pt>
                <c:pt idx="12">
                  <c:v>5131</c:v>
                </c:pt>
                <c:pt idx="13">
                  <c:v>4952</c:v>
                </c:pt>
                <c:pt idx="14">
                  <c:v>3564</c:v>
                </c:pt>
                <c:pt idx="15">
                  <c:v>2934</c:v>
                </c:pt>
                <c:pt idx="16">
                  <c:v>3928</c:v>
                </c:pt>
                <c:pt idx="17">
                  <c:v>4489</c:v>
                </c:pt>
                <c:pt idx="18">
                  <c:v>4307</c:v>
                </c:pt>
                <c:pt idx="19">
                  <c:v>4415</c:v>
                </c:pt>
                <c:pt idx="20">
                  <c:v>4392</c:v>
                </c:pt>
                <c:pt idx="21">
                  <c:v>3943</c:v>
                </c:pt>
                <c:pt idx="22">
                  <c:v>2921</c:v>
                </c:pt>
                <c:pt idx="23">
                  <c:v>3741</c:v>
                </c:pt>
                <c:pt idx="24">
                  <c:v>4106</c:v>
                </c:pt>
                <c:pt idx="25">
                  <c:v>3925</c:v>
                </c:pt>
                <c:pt idx="26">
                  <c:v>3789</c:v>
                </c:pt>
                <c:pt idx="27">
                  <c:v>5069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484800"/>
        <c:axId val="371704960"/>
      </c:lineChart>
      <c:dateAx>
        <c:axId val="3774848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1704960"/>
        <c:crosses val="autoZero"/>
        <c:auto val="1"/>
        <c:lblOffset val="100"/>
        <c:baseTimeUnit val="days"/>
      </c:dateAx>
      <c:valAx>
        <c:axId val="37170496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748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REP_SMS_FEBRERO!$G$4:$G$5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REP_SMS_FEBRERO!$A$6:$A$36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REP_SMS_FEBRERO!$G$6:$G$36</c:f>
              <c:numCache>
                <c:formatCode>_-* #,##0_-;\-* #,##0_-;_-* "-"??_-;_-@_-</c:formatCode>
                <c:ptCount val="31"/>
                <c:pt idx="0">
                  <c:v>1141</c:v>
                </c:pt>
                <c:pt idx="1">
                  <c:v>887</c:v>
                </c:pt>
                <c:pt idx="2">
                  <c:v>1196</c:v>
                </c:pt>
                <c:pt idx="3">
                  <c:v>1144</c:v>
                </c:pt>
                <c:pt idx="4">
                  <c:v>1146</c:v>
                </c:pt>
                <c:pt idx="5">
                  <c:v>1200</c:v>
                </c:pt>
                <c:pt idx="6">
                  <c:v>1292</c:v>
                </c:pt>
                <c:pt idx="7">
                  <c:v>1048</c:v>
                </c:pt>
                <c:pt idx="8">
                  <c:v>844</c:v>
                </c:pt>
                <c:pt idx="9">
                  <c:v>1263</c:v>
                </c:pt>
                <c:pt idx="10">
                  <c:v>1283</c:v>
                </c:pt>
                <c:pt idx="11">
                  <c:v>1266</c:v>
                </c:pt>
                <c:pt idx="12">
                  <c:v>1350</c:v>
                </c:pt>
                <c:pt idx="13">
                  <c:v>1492</c:v>
                </c:pt>
                <c:pt idx="14">
                  <c:v>1068</c:v>
                </c:pt>
                <c:pt idx="15">
                  <c:v>884</c:v>
                </c:pt>
                <c:pt idx="16">
                  <c:v>1123</c:v>
                </c:pt>
                <c:pt idx="17">
                  <c:v>1251</c:v>
                </c:pt>
                <c:pt idx="18">
                  <c:v>1240</c:v>
                </c:pt>
                <c:pt idx="19">
                  <c:v>1291</c:v>
                </c:pt>
                <c:pt idx="20">
                  <c:v>1285</c:v>
                </c:pt>
                <c:pt idx="21">
                  <c:v>1124</c:v>
                </c:pt>
                <c:pt idx="22">
                  <c:v>834</c:v>
                </c:pt>
                <c:pt idx="23">
                  <c:v>1137</c:v>
                </c:pt>
                <c:pt idx="24">
                  <c:v>1233</c:v>
                </c:pt>
                <c:pt idx="25">
                  <c:v>1147</c:v>
                </c:pt>
                <c:pt idx="26">
                  <c:v>1114</c:v>
                </c:pt>
                <c:pt idx="27">
                  <c:v>1358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485312"/>
        <c:axId val="371706688"/>
      </c:lineChart>
      <c:lineChart>
        <c:grouping val="standard"/>
        <c:varyColors val="0"/>
        <c:ser>
          <c:idx val="0"/>
          <c:order val="0"/>
          <c:tx>
            <c:strRef>
              <c:f>REP_SMS_FEBRERO!$B$4:$B$5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REP_SMS_FEBRERO!$A$6:$A$36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REP_SMS_FEBRERO!$B$6:$B$36</c:f>
              <c:numCache>
                <c:formatCode>_-* #,##0_-;\-* #,##0_-;_-* "-"??_-;_-@_-</c:formatCode>
                <c:ptCount val="31"/>
                <c:pt idx="0">
                  <c:v>327</c:v>
                </c:pt>
                <c:pt idx="1">
                  <c:v>264</c:v>
                </c:pt>
                <c:pt idx="2">
                  <c:v>336</c:v>
                </c:pt>
                <c:pt idx="3">
                  <c:v>320</c:v>
                </c:pt>
                <c:pt idx="4">
                  <c:v>308</c:v>
                </c:pt>
                <c:pt idx="5">
                  <c:v>316</c:v>
                </c:pt>
                <c:pt idx="6">
                  <c:v>316</c:v>
                </c:pt>
                <c:pt idx="7">
                  <c:v>274</c:v>
                </c:pt>
                <c:pt idx="8">
                  <c:v>250</c:v>
                </c:pt>
                <c:pt idx="9">
                  <c:v>320</c:v>
                </c:pt>
                <c:pt idx="10">
                  <c:v>286</c:v>
                </c:pt>
                <c:pt idx="11">
                  <c:v>355</c:v>
                </c:pt>
                <c:pt idx="12">
                  <c:v>355</c:v>
                </c:pt>
                <c:pt idx="13">
                  <c:v>386</c:v>
                </c:pt>
                <c:pt idx="14">
                  <c:v>289</c:v>
                </c:pt>
                <c:pt idx="15">
                  <c:v>234</c:v>
                </c:pt>
                <c:pt idx="16">
                  <c:v>295</c:v>
                </c:pt>
                <c:pt idx="17">
                  <c:v>351</c:v>
                </c:pt>
                <c:pt idx="18">
                  <c:v>337</c:v>
                </c:pt>
                <c:pt idx="19">
                  <c:v>322</c:v>
                </c:pt>
                <c:pt idx="20">
                  <c:v>337</c:v>
                </c:pt>
                <c:pt idx="21">
                  <c:v>300</c:v>
                </c:pt>
                <c:pt idx="22">
                  <c:v>239</c:v>
                </c:pt>
                <c:pt idx="23">
                  <c:v>317</c:v>
                </c:pt>
                <c:pt idx="24">
                  <c:v>314</c:v>
                </c:pt>
                <c:pt idx="25">
                  <c:v>310</c:v>
                </c:pt>
                <c:pt idx="26">
                  <c:v>315</c:v>
                </c:pt>
                <c:pt idx="27">
                  <c:v>380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486336"/>
        <c:axId val="371707264"/>
      </c:lineChart>
      <c:dateAx>
        <c:axId val="37748531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1706688"/>
        <c:crosses val="autoZero"/>
        <c:auto val="1"/>
        <c:lblOffset val="100"/>
        <c:baseTimeUnit val="days"/>
      </c:dateAx>
      <c:valAx>
        <c:axId val="37170668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7485312"/>
        <c:crosses val="autoZero"/>
        <c:crossBetween val="between"/>
      </c:valAx>
      <c:valAx>
        <c:axId val="37170726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77486336"/>
        <c:crosses val="max"/>
        <c:crossBetween val="between"/>
      </c:valAx>
      <c:dateAx>
        <c:axId val="37748633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7170726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TOTAL SMS</c:v>
          </c:tx>
          <c:cat>
            <c:numRef>
              <c:f>REP_SMS_FEBRERO!$A$6:$A$33</c:f>
              <c:numCache>
                <c:formatCode>[$-F800]dddd\,\ mmmm\ dd\,\ yyyy</c:formatCode>
                <c:ptCount val="28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</c:numCache>
            </c:numRef>
          </c:cat>
          <c:val>
            <c:numRef>
              <c:f>REP_SMS_FEBRERO!$Z$6:$Z$33</c:f>
              <c:numCache>
                <c:formatCode>_-* #,##0_-;\-* #,##0_-;_-* "-"??_-;_-@_-</c:formatCode>
                <c:ptCount val="28"/>
                <c:pt idx="0">
                  <c:v>1468</c:v>
                </c:pt>
                <c:pt idx="1">
                  <c:v>1151</c:v>
                </c:pt>
                <c:pt idx="2">
                  <c:v>1532</c:v>
                </c:pt>
                <c:pt idx="3">
                  <c:v>1464</c:v>
                </c:pt>
                <c:pt idx="4">
                  <c:v>1454</c:v>
                </c:pt>
                <c:pt idx="5">
                  <c:v>1516</c:v>
                </c:pt>
                <c:pt idx="6">
                  <c:v>1608</c:v>
                </c:pt>
                <c:pt idx="7">
                  <c:v>1322</c:v>
                </c:pt>
                <c:pt idx="8">
                  <c:v>1094</c:v>
                </c:pt>
                <c:pt idx="9">
                  <c:v>1583</c:v>
                </c:pt>
                <c:pt idx="10">
                  <c:v>1569</c:v>
                </c:pt>
                <c:pt idx="11">
                  <c:v>1621</c:v>
                </c:pt>
                <c:pt idx="12">
                  <c:v>1705</c:v>
                </c:pt>
                <c:pt idx="13">
                  <c:v>1878</c:v>
                </c:pt>
                <c:pt idx="14">
                  <c:v>1357</c:v>
                </c:pt>
                <c:pt idx="15">
                  <c:v>1118</c:v>
                </c:pt>
                <c:pt idx="16">
                  <c:v>1418</c:v>
                </c:pt>
                <c:pt idx="17">
                  <c:v>1602</c:v>
                </c:pt>
                <c:pt idx="18">
                  <c:v>1577</c:v>
                </c:pt>
                <c:pt idx="19">
                  <c:v>1613</c:v>
                </c:pt>
                <c:pt idx="20">
                  <c:v>1622</c:v>
                </c:pt>
                <c:pt idx="21">
                  <c:v>1424</c:v>
                </c:pt>
                <c:pt idx="22">
                  <c:v>1073</c:v>
                </c:pt>
                <c:pt idx="23">
                  <c:v>1454</c:v>
                </c:pt>
                <c:pt idx="24">
                  <c:v>1547</c:v>
                </c:pt>
                <c:pt idx="25">
                  <c:v>1457</c:v>
                </c:pt>
                <c:pt idx="26">
                  <c:v>1429</c:v>
                </c:pt>
                <c:pt idx="27">
                  <c:v>1738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486848"/>
        <c:axId val="371709568"/>
      </c:lineChart>
      <c:dateAx>
        <c:axId val="37748684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1709568"/>
        <c:crosses val="autoZero"/>
        <c:auto val="1"/>
        <c:lblOffset val="100"/>
        <c:baseTimeUnit val="days"/>
      </c:dateAx>
      <c:valAx>
        <c:axId val="3717095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748684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REP_SMS_MARZO!$C$4:$C$5</c:f>
              <c:strCache>
                <c:ptCount val="1"/>
                <c:pt idx="0">
                  <c:v>POSPAGO SMS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REP_SMS_MARZO!$A$6:$A$36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REP_SMS_MARZO!$C$6:$C$36</c:f>
              <c:numCache>
                <c:formatCode>_-* #,##0_-;\-* #,##0_-;_-* "-"??_-;_-@_-</c:formatCode>
                <c:ptCount val="31"/>
                <c:pt idx="0">
                  <c:v>1123</c:v>
                </c:pt>
                <c:pt idx="1">
                  <c:v>880</c:v>
                </c:pt>
                <c:pt idx="2">
                  <c:v>1077</c:v>
                </c:pt>
                <c:pt idx="3">
                  <c:v>1202</c:v>
                </c:pt>
                <c:pt idx="4">
                  <c:v>1127</c:v>
                </c:pt>
                <c:pt idx="5">
                  <c:v>1119</c:v>
                </c:pt>
                <c:pt idx="6">
                  <c:v>1248</c:v>
                </c:pt>
                <c:pt idx="7">
                  <c:v>1055</c:v>
                </c:pt>
                <c:pt idx="8">
                  <c:v>830</c:v>
                </c:pt>
                <c:pt idx="9">
                  <c:v>1250</c:v>
                </c:pt>
                <c:pt idx="10">
                  <c:v>1477</c:v>
                </c:pt>
                <c:pt idx="11">
                  <c:v>901</c:v>
                </c:pt>
                <c:pt idx="12">
                  <c:v>1241</c:v>
                </c:pt>
                <c:pt idx="13">
                  <c:v>1296</c:v>
                </c:pt>
                <c:pt idx="14">
                  <c:v>1134</c:v>
                </c:pt>
                <c:pt idx="15">
                  <c:v>1193</c:v>
                </c:pt>
                <c:pt idx="16">
                  <c:v>1424</c:v>
                </c:pt>
                <c:pt idx="17">
                  <c:v>1022</c:v>
                </c:pt>
                <c:pt idx="18">
                  <c:v>1058</c:v>
                </c:pt>
                <c:pt idx="19">
                  <c:v>1107</c:v>
                </c:pt>
                <c:pt idx="20">
                  <c:v>1368</c:v>
                </c:pt>
                <c:pt idx="21">
                  <c:v>1187</c:v>
                </c:pt>
                <c:pt idx="22">
                  <c:v>941</c:v>
                </c:pt>
                <c:pt idx="23">
                  <c:v>1197</c:v>
                </c:pt>
                <c:pt idx="24">
                  <c:v>1248</c:v>
                </c:pt>
                <c:pt idx="25">
                  <c:v>1345</c:v>
                </c:pt>
                <c:pt idx="26">
                  <c:v>1322</c:v>
                </c:pt>
                <c:pt idx="27">
                  <c:v>1412</c:v>
                </c:pt>
                <c:pt idx="28">
                  <c:v>1195</c:v>
                </c:pt>
                <c:pt idx="29">
                  <c:v>1054</c:v>
                </c:pt>
                <c:pt idx="30">
                  <c:v>1044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176064"/>
        <c:axId val="377086528"/>
      </c:lineChart>
      <c:dateAx>
        <c:axId val="37717606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7086528"/>
        <c:crosses val="autoZero"/>
        <c:auto val="1"/>
        <c:lblOffset val="100"/>
        <c:baseTimeUnit val="days"/>
      </c:dateAx>
      <c:valAx>
        <c:axId val="3770865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717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REP_SMS_MARZO!$H$4:$H$5</c:f>
              <c:strCache>
                <c:ptCount val="1"/>
                <c:pt idx="0">
                  <c:v>PREPAGO SMS</c:v>
                </c:pt>
              </c:strCache>
            </c:strRef>
          </c:tx>
          <c:cat>
            <c:numRef>
              <c:f>REP_SMS_MARZO!$A$6:$A$36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REP_SMS_MARZO!$H$6:$H$36</c:f>
              <c:numCache>
                <c:formatCode>_-* #,##0_-;\-* #,##0_-;_-* "-"??_-;_-@_-</c:formatCode>
                <c:ptCount val="31"/>
                <c:pt idx="0">
                  <c:v>4281</c:v>
                </c:pt>
                <c:pt idx="1">
                  <c:v>3351</c:v>
                </c:pt>
                <c:pt idx="2">
                  <c:v>4443</c:v>
                </c:pt>
                <c:pt idx="3">
                  <c:v>4353</c:v>
                </c:pt>
                <c:pt idx="4">
                  <c:v>5305</c:v>
                </c:pt>
                <c:pt idx="5">
                  <c:v>4619</c:v>
                </c:pt>
                <c:pt idx="6">
                  <c:v>4979</c:v>
                </c:pt>
                <c:pt idx="7">
                  <c:v>4246</c:v>
                </c:pt>
                <c:pt idx="8">
                  <c:v>3042</c:v>
                </c:pt>
                <c:pt idx="9">
                  <c:v>4371</c:v>
                </c:pt>
                <c:pt idx="10">
                  <c:v>4398</c:v>
                </c:pt>
                <c:pt idx="11">
                  <c:v>4745</c:v>
                </c:pt>
                <c:pt idx="12">
                  <c:v>5333</c:v>
                </c:pt>
                <c:pt idx="13">
                  <c:v>5631</c:v>
                </c:pt>
                <c:pt idx="14">
                  <c:v>5171</c:v>
                </c:pt>
                <c:pt idx="15">
                  <c:v>4971</c:v>
                </c:pt>
                <c:pt idx="16">
                  <c:v>5817</c:v>
                </c:pt>
                <c:pt idx="17">
                  <c:v>4992</c:v>
                </c:pt>
                <c:pt idx="18">
                  <c:v>4642</c:v>
                </c:pt>
                <c:pt idx="19">
                  <c:v>4876</c:v>
                </c:pt>
                <c:pt idx="20">
                  <c:v>5025</c:v>
                </c:pt>
                <c:pt idx="21">
                  <c:v>3726</c:v>
                </c:pt>
                <c:pt idx="22">
                  <c:v>3282</c:v>
                </c:pt>
                <c:pt idx="23">
                  <c:v>4304</c:v>
                </c:pt>
                <c:pt idx="24">
                  <c:v>4362</c:v>
                </c:pt>
                <c:pt idx="25">
                  <c:v>4000</c:v>
                </c:pt>
                <c:pt idx="26">
                  <c:v>4117</c:v>
                </c:pt>
                <c:pt idx="27">
                  <c:v>5216</c:v>
                </c:pt>
                <c:pt idx="28">
                  <c:v>4334</c:v>
                </c:pt>
                <c:pt idx="29">
                  <c:v>3601</c:v>
                </c:pt>
                <c:pt idx="30">
                  <c:v>4829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484288"/>
        <c:axId val="377088256"/>
      </c:lineChart>
      <c:dateAx>
        <c:axId val="37748428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7088256"/>
        <c:crosses val="autoZero"/>
        <c:auto val="1"/>
        <c:lblOffset val="100"/>
        <c:baseTimeUnit val="days"/>
      </c:dateAx>
      <c:valAx>
        <c:axId val="37708825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748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REP_SMS_MARZO!$G$4:$G$5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REP_SMS_MARZO!$A$6:$A$36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REP_SMS_MARZO!$G$6:$G$36</c:f>
              <c:numCache>
                <c:formatCode>_-* #,##0_-;\-* #,##0_-;_-* "-"??_-;_-@_-</c:formatCode>
                <c:ptCount val="31"/>
                <c:pt idx="0">
                  <c:v>1107</c:v>
                </c:pt>
                <c:pt idx="1">
                  <c:v>883</c:v>
                </c:pt>
                <c:pt idx="2">
                  <c:v>1201</c:v>
                </c:pt>
                <c:pt idx="3">
                  <c:v>1217</c:v>
                </c:pt>
                <c:pt idx="4">
                  <c:v>1396</c:v>
                </c:pt>
                <c:pt idx="5">
                  <c:v>1320</c:v>
                </c:pt>
                <c:pt idx="6">
                  <c:v>1409</c:v>
                </c:pt>
                <c:pt idx="7">
                  <c:v>1154</c:v>
                </c:pt>
                <c:pt idx="8">
                  <c:v>825</c:v>
                </c:pt>
                <c:pt idx="9">
                  <c:v>1259</c:v>
                </c:pt>
                <c:pt idx="10">
                  <c:v>1202</c:v>
                </c:pt>
                <c:pt idx="11">
                  <c:v>1395</c:v>
                </c:pt>
                <c:pt idx="12">
                  <c:v>1506</c:v>
                </c:pt>
                <c:pt idx="13">
                  <c:v>1532</c:v>
                </c:pt>
                <c:pt idx="14">
                  <c:v>1354</c:v>
                </c:pt>
                <c:pt idx="15">
                  <c:v>1255</c:v>
                </c:pt>
                <c:pt idx="16">
                  <c:v>1591</c:v>
                </c:pt>
                <c:pt idx="17">
                  <c:v>1429</c:v>
                </c:pt>
                <c:pt idx="18">
                  <c:v>1308</c:v>
                </c:pt>
                <c:pt idx="19">
                  <c:v>1409</c:v>
                </c:pt>
                <c:pt idx="20">
                  <c:v>1460</c:v>
                </c:pt>
                <c:pt idx="21">
                  <c:v>1185</c:v>
                </c:pt>
                <c:pt idx="22">
                  <c:v>870</c:v>
                </c:pt>
                <c:pt idx="23">
                  <c:v>1270</c:v>
                </c:pt>
                <c:pt idx="24">
                  <c:v>1258</c:v>
                </c:pt>
                <c:pt idx="25">
                  <c:v>1232</c:v>
                </c:pt>
                <c:pt idx="26">
                  <c:v>1272</c:v>
                </c:pt>
                <c:pt idx="27">
                  <c:v>1521</c:v>
                </c:pt>
                <c:pt idx="28">
                  <c:v>1165</c:v>
                </c:pt>
                <c:pt idx="29">
                  <c:v>953</c:v>
                </c:pt>
                <c:pt idx="30">
                  <c:v>1301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177600"/>
        <c:axId val="377089984"/>
      </c:lineChart>
      <c:lineChart>
        <c:grouping val="standard"/>
        <c:varyColors val="0"/>
        <c:ser>
          <c:idx val="0"/>
          <c:order val="0"/>
          <c:tx>
            <c:strRef>
              <c:f>REP_SMS_MARZO!$B$4:$B$5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REP_SMS_MARZO!$A$6:$A$36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REP_SMS_MARZO!$B$6:$B$36</c:f>
              <c:numCache>
                <c:formatCode>_-* #,##0_-;\-* #,##0_-;_-* "-"??_-;_-@_-</c:formatCode>
                <c:ptCount val="31"/>
                <c:pt idx="0">
                  <c:v>282</c:v>
                </c:pt>
                <c:pt idx="1">
                  <c:v>226</c:v>
                </c:pt>
                <c:pt idx="2">
                  <c:v>302</c:v>
                </c:pt>
                <c:pt idx="3">
                  <c:v>272</c:v>
                </c:pt>
                <c:pt idx="4">
                  <c:v>294</c:v>
                </c:pt>
                <c:pt idx="5">
                  <c:v>315</c:v>
                </c:pt>
                <c:pt idx="6">
                  <c:v>345</c:v>
                </c:pt>
                <c:pt idx="7">
                  <c:v>283</c:v>
                </c:pt>
                <c:pt idx="8">
                  <c:v>189</c:v>
                </c:pt>
                <c:pt idx="9">
                  <c:v>336</c:v>
                </c:pt>
                <c:pt idx="10">
                  <c:v>458</c:v>
                </c:pt>
                <c:pt idx="11">
                  <c:v>270</c:v>
                </c:pt>
                <c:pt idx="12">
                  <c:v>320</c:v>
                </c:pt>
                <c:pt idx="13">
                  <c:v>346</c:v>
                </c:pt>
                <c:pt idx="14">
                  <c:v>318</c:v>
                </c:pt>
                <c:pt idx="15">
                  <c:v>307</c:v>
                </c:pt>
                <c:pt idx="16">
                  <c:v>370</c:v>
                </c:pt>
                <c:pt idx="17">
                  <c:v>284</c:v>
                </c:pt>
                <c:pt idx="18">
                  <c:v>322</c:v>
                </c:pt>
                <c:pt idx="19">
                  <c:v>316</c:v>
                </c:pt>
                <c:pt idx="20">
                  <c:v>357</c:v>
                </c:pt>
                <c:pt idx="21">
                  <c:v>292</c:v>
                </c:pt>
                <c:pt idx="22">
                  <c:v>250</c:v>
                </c:pt>
                <c:pt idx="23">
                  <c:v>311</c:v>
                </c:pt>
                <c:pt idx="24">
                  <c:v>330</c:v>
                </c:pt>
                <c:pt idx="25">
                  <c:v>305</c:v>
                </c:pt>
                <c:pt idx="26">
                  <c:v>329</c:v>
                </c:pt>
                <c:pt idx="27">
                  <c:v>353</c:v>
                </c:pt>
                <c:pt idx="28">
                  <c:v>269</c:v>
                </c:pt>
                <c:pt idx="29">
                  <c:v>235</c:v>
                </c:pt>
                <c:pt idx="30">
                  <c:v>287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178624"/>
        <c:axId val="377090560"/>
      </c:lineChart>
      <c:dateAx>
        <c:axId val="3771776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7089984"/>
        <c:crosses val="autoZero"/>
        <c:auto val="1"/>
        <c:lblOffset val="100"/>
        <c:baseTimeUnit val="days"/>
      </c:dateAx>
      <c:valAx>
        <c:axId val="37708998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7177600"/>
        <c:crosses val="autoZero"/>
        <c:crossBetween val="between"/>
      </c:valAx>
      <c:valAx>
        <c:axId val="37709056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77178624"/>
        <c:crosses val="max"/>
        <c:crossBetween val="between"/>
      </c:valAx>
      <c:dateAx>
        <c:axId val="37717862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7709056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TOTAL SMS</c:v>
          </c:tx>
          <c:cat>
            <c:numRef>
              <c:f>REP_SMS_MARZO!$A$6:$A$36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REP_SMS_MARZO!$AA$6:$AA$36</c:f>
              <c:numCache>
                <c:formatCode>_-* #,##0_-;\-* #,##0_-;_-* "-"??_-;_-@_-</c:formatCode>
                <c:ptCount val="31"/>
                <c:pt idx="0">
                  <c:v>5404</c:v>
                </c:pt>
                <c:pt idx="1">
                  <c:v>4231</c:v>
                </c:pt>
                <c:pt idx="2">
                  <c:v>5520</c:v>
                </c:pt>
                <c:pt idx="3">
                  <c:v>5555</c:v>
                </c:pt>
                <c:pt idx="4">
                  <c:v>6432</c:v>
                </c:pt>
                <c:pt idx="5">
                  <c:v>5738</c:v>
                </c:pt>
                <c:pt idx="6">
                  <c:v>6227</c:v>
                </c:pt>
                <c:pt idx="7">
                  <c:v>5301</c:v>
                </c:pt>
                <c:pt idx="8">
                  <c:v>3872</c:v>
                </c:pt>
                <c:pt idx="9">
                  <c:v>5621</c:v>
                </c:pt>
                <c:pt idx="10">
                  <c:v>5875</c:v>
                </c:pt>
                <c:pt idx="11">
                  <c:v>5646</c:v>
                </c:pt>
                <c:pt idx="12">
                  <c:v>6574</c:v>
                </c:pt>
                <c:pt idx="13">
                  <c:v>6927</c:v>
                </c:pt>
                <c:pt idx="14">
                  <c:v>6305</c:v>
                </c:pt>
                <c:pt idx="15">
                  <c:v>6164</c:v>
                </c:pt>
                <c:pt idx="16">
                  <c:v>7241</c:v>
                </c:pt>
                <c:pt idx="17">
                  <c:v>6014</c:v>
                </c:pt>
                <c:pt idx="18">
                  <c:v>5700</c:v>
                </c:pt>
                <c:pt idx="19">
                  <c:v>5983</c:v>
                </c:pt>
                <c:pt idx="20">
                  <c:v>6393</c:v>
                </c:pt>
                <c:pt idx="21">
                  <c:v>4913</c:v>
                </c:pt>
                <c:pt idx="22">
                  <c:v>4223</c:v>
                </c:pt>
                <c:pt idx="23">
                  <c:v>5501</c:v>
                </c:pt>
                <c:pt idx="24">
                  <c:v>5610</c:v>
                </c:pt>
                <c:pt idx="25">
                  <c:v>5345</c:v>
                </c:pt>
                <c:pt idx="26">
                  <c:v>5439</c:v>
                </c:pt>
                <c:pt idx="27">
                  <c:v>6628</c:v>
                </c:pt>
                <c:pt idx="28">
                  <c:v>5529</c:v>
                </c:pt>
                <c:pt idx="29">
                  <c:v>4655</c:v>
                </c:pt>
                <c:pt idx="30">
                  <c:v>5873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179136"/>
        <c:axId val="377092864"/>
      </c:lineChart>
      <c:dateAx>
        <c:axId val="3771791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7092864"/>
        <c:crosses val="autoZero"/>
        <c:auto val="1"/>
        <c:lblOffset val="100"/>
        <c:baseTimeUnit val="days"/>
      </c:dateAx>
      <c:valAx>
        <c:axId val="37709286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717913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REP_SMS_ABRIL!$C$4:$C$5</c:f>
              <c:strCache>
                <c:ptCount val="1"/>
                <c:pt idx="0">
                  <c:v>POSPAGO SMS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REP_SMS_ABRIL!$A$6:$A$36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REP_SMS_ABRIL!$C$6:$C$36</c:f>
              <c:numCache>
                <c:formatCode>_-* #,##0_-;\-* #,##0_-;_-* "-"??_-;_-@_-</c:formatCode>
                <c:ptCount val="31"/>
                <c:pt idx="0">
                  <c:v>1124</c:v>
                </c:pt>
                <c:pt idx="1">
                  <c:v>978</c:v>
                </c:pt>
                <c:pt idx="2">
                  <c:v>1074</c:v>
                </c:pt>
                <c:pt idx="3">
                  <c:v>1210</c:v>
                </c:pt>
                <c:pt idx="4">
                  <c:v>1338</c:v>
                </c:pt>
                <c:pt idx="5">
                  <c:v>1013</c:v>
                </c:pt>
                <c:pt idx="6">
                  <c:v>1103</c:v>
                </c:pt>
                <c:pt idx="7">
                  <c:v>1154</c:v>
                </c:pt>
                <c:pt idx="8">
                  <c:v>977</c:v>
                </c:pt>
                <c:pt idx="9">
                  <c:v>1086</c:v>
                </c:pt>
                <c:pt idx="10">
                  <c:v>1393</c:v>
                </c:pt>
                <c:pt idx="11">
                  <c:v>1241</c:v>
                </c:pt>
                <c:pt idx="12">
                  <c:v>1128</c:v>
                </c:pt>
                <c:pt idx="13">
                  <c:v>1409</c:v>
                </c:pt>
                <c:pt idx="14">
                  <c:v>1456</c:v>
                </c:pt>
                <c:pt idx="15">
                  <c:v>1618</c:v>
                </c:pt>
                <c:pt idx="16">
                  <c:v>1544</c:v>
                </c:pt>
                <c:pt idx="17">
                  <c:v>1867</c:v>
                </c:pt>
                <c:pt idx="18">
                  <c:v>1573</c:v>
                </c:pt>
                <c:pt idx="19">
                  <c:v>1071</c:v>
                </c:pt>
                <c:pt idx="20">
                  <c:v>1340</c:v>
                </c:pt>
                <c:pt idx="21">
                  <c:v>1513</c:v>
                </c:pt>
                <c:pt idx="22">
                  <c:v>1447</c:v>
                </c:pt>
                <c:pt idx="23">
                  <c:v>1458</c:v>
                </c:pt>
                <c:pt idx="24">
                  <c:v>1680</c:v>
                </c:pt>
                <c:pt idx="25">
                  <c:v>1364</c:v>
                </c:pt>
                <c:pt idx="26">
                  <c:v>1182</c:v>
                </c:pt>
                <c:pt idx="27">
                  <c:v>1285</c:v>
                </c:pt>
                <c:pt idx="28">
                  <c:v>1130</c:v>
                </c:pt>
                <c:pt idx="29">
                  <c:v>1311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316800"/>
        <c:axId val="378234560"/>
      </c:lineChart>
      <c:dateAx>
        <c:axId val="3783168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8234560"/>
        <c:crosses val="autoZero"/>
        <c:auto val="1"/>
        <c:lblOffset val="100"/>
        <c:baseTimeUnit val="days"/>
      </c:dateAx>
      <c:valAx>
        <c:axId val="37823456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8316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REP_TELEFONIA_ENERO!$D$4:$D$5</c:f>
              <c:strCache>
                <c:ptCount val="1"/>
                <c:pt idx="0">
                  <c:v>POSPAGO MINUTOS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REP_TELEFONIA_ENERO!$A$6:$A$36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REP_TELEFONIA_ENERO!$D$6:$D$36</c:f>
              <c:numCache>
                <c:formatCode>_-* #,##0_-;\-* #,##0_-;_-* "-"??_-;_-@_-</c:formatCode>
                <c:ptCount val="31"/>
                <c:pt idx="0">
                  <c:v>4970</c:v>
                </c:pt>
                <c:pt idx="1">
                  <c:v>8412</c:v>
                </c:pt>
                <c:pt idx="2">
                  <c:v>7785</c:v>
                </c:pt>
                <c:pt idx="3">
                  <c:v>5281</c:v>
                </c:pt>
                <c:pt idx="4">
                  <c:v>3807</c:v>
                </c:pt>
                <c:pt idx="5">
                  <c:v>5560</c:v>
                </c:pt>
                <c:pt idx="6">
                  <c:v>6037</c:v>
                </c:pt>
                <c:pt idx="7">
                  <c:v>5829</c:v>
                </c:pt>
                <c:pt idx="8">
                  <c:v>5831</c:v>
                </c:pt>
                <c:pt idx="9">
                  <c:v>6162</c:v>
                </c:pt>
                <c:pt idx="10">
                  <c:v>4885</c:v>
                </c:pt>
                <c:pt idx="11">
                  <c:v>2941</c:v>
                </c:pt>
                <c:pt idx="12">
                  <c:v>5073</c:v>
                </c:pt>
                <c:pt idx="13">
                  <c:v>5016</c:v>
                </c:pt>
                <c:pt idx="14">
                  <c:v>5474</c:v>
                </c:pt>
                <c:pt idx="15">
                  <c:v>5726</c:v>
                </c:pt>
                <c:pt idx="16">
                  <c:v>6085</c:v>
                </c:pt>
                <c:pt idx="17">
                  <c:v>4110</c:v>
                </c:pt>
                <c:pt idx="18">
                  <c:v>2974</c:v>
                </c:pt>
                <c:pt idx="19">
                  <c:v>5613</c:v>
                </c:pt>
                <c:pt idx="20">
                  <c:v>6522</c:v>
                </c:pt>
                <c:pt idx="21">
                  <c:v>6816</c:v>
                </c:pt>
                <c:pt idx="22">
                  <c:v>6787</c:v>
                </c:pt>
                <c:pt idx="23">
                  <c:v>6328</c:v>
                </c:pt>
                <c:pt idx="24">
                  <c:v>3955</c:v>
                </c:pt>
                <c:pt idx="25">
                  <c:v>2729</c:v>
                </c:pt>
                <c:pt idx="26">
                  <c:v>5745</c:v>
                </c:pt>
                <c:pt idx="27">
                  <c:v>5842</c:v>
                </c:pt>
                <c:pt idx="28">
                  <c:v>6518</c:v>
                </c:pt>
                <c:pt idx="29">
                  <c:v>6679</c:v>
                </c:pt>
                <c:pt idx="30">
                  <c:v>7251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60800"/>
        <c:axId val="275801216"/>
      </c:lineChart>
      <c:lineChart>
        <c:grouping val="standard"/>
        <c:varyColors val="0"/>
        <c:ser>
          <c:idx val="0"/>
          <c:order val="0"/>
          <c:tx>
            <c:strRef>
              <c:f>REP_TELEFONIA_ENERO!$C$4:$C$5</c:f>
              <c:strCache>
                <c:ptCount val="1"/>
                <c:pt idx="0">
                  <c:v>POSPAGO LLAMADAS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REP_TELEFONIA_ENERO!$A$6:$A$36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REP_TELEFONIA_ENERO!$C$6:$C$36</c:f>
              <c:numCache>
                <c:formatCode>_-* #,##0_-;\-* #,##0_-;_-* "-"??_-;_-@_-</c:formatCode>
                <c:ptCount val="31"/>
                <c:pt idx="0">
                  <c:v>2147</c:v>
                </c:pt>
                <c:pt idx="1">
                  <c:v>3178</c:v>
                </c:pt>
                <c:pt idx="2">
                  <c:v>2920</c:v>
                </c:pt>
                <c:pt idx="3">
                  <c:v>2217</c:v>
                </c:pt>
                <c:pt idx="4">
                  <c:v>1501</c:v>
                </c:pt>
                <c:pt idx="5">
                  <c:v>2173</c:v>
                </c:pt>
                <c:pt idx="6">
                  <c:v>2207</c:v>
                </c:pt>
                <c:pt idx="7">
                  <c:v>2141</c:v>
                </c:pt>
                <c:pt idx="8">
                  <c:v>2306</c:v>
                </c:pt>
                <c:pt idx="9">
                  <c:v>2447</c:v>
                </c:pt>
                <c:pt idx="10">
                  <c:v>1853</c:v>
                </c:pt>
                <c:pt idx="11">
                  <c:v>1334</c:v>
                </c:pt>
                <c:pt idx="12">
                  <c:v>2084</c:v>
                </c:pt>
                <c:pt idx="13">
                  <c:v>2121</c:v>
                </c:pt>
                <c:pt idx="14">
                  <c:v>2205</c:v>
                </c:pt>
                <c:pt idx="15">
                  <c:v>2250</c:v>
                </c:pt>
                <c:pt idx="16">
                  <c:v>2417</c:v>
                </c:pt>
                <c:pt idx="17">
                  <c:v>1756</c:v>
                </c:pt>
                <c:pt idx="18">
                  <c:v>1249</c:v>
                </c:pt>
                <c:pt idx="19">
                  <c:v>2189</c:v>
                </c:pt>
                <c:pt idx="20">
                  <c:v>2384</c:v>
                </c:pt>
                <c:pt idx="21">
                  <c:v>2479</c:v>
                </c:pt>
                <c:pt idx="22">
                  <c:v>2536</c:v>
                </c:pt>
                <c:pt idx="23">
                  <c:v>2521</c:v>
                </c:pt>
                <c:pt idx="24">
                  <c:v>1723</c:v>
                </c:pt>
                <c:pt idx="25">
                  <c:v>1158</c:v>
                </c:pt>
                <c:pt idx="26">
                  <c:v>2287</c:v>
                </c:pt>
                <c:pt idx="27">
                  <c:v>2241</c:v>
                </c:pt>
                <c:pt idx="28">
                  <c:v>2477</c:v>
                </c:pt>
                <c:pt idx="29">
                  <c:v>2577</c:v>
                </c:pt>
                <c:pt idx="30">
                  <c:v>3000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043264"/>
        <c:axId val="275801792"/>
      </c:lineChart>
      <c:dateAx>
        <c:axId val="1956608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275801216"/>
        <c:crosses val="autoZero"/>
        <c:auto val="1"/>
        <c:lblOffset val="100"/>
        <c:baseTimeUnit val="days"/>
      </c:dateAx>
      <c:valAx>
        <c:axId val="27580121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95660800"/>
        <c:crosses val="autoZero"/>
        <c:crossBetween val="between"/>
      </c:valAx>
      <c:valAx>
        <c:axId val="27580179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96043264"/>
        <c:crosses val="max"/>
        <c:crossBetween val="between"/>
      </c:valAx>
      <c:dateAx>
        <c:axId val="19604326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275801792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REP_SMS_ABRIL!$H$4:$H$5</c:f>
              <c:strCache>
                <c:ptCount val="1"/>
                <c:pt idx="0">
                  <c:v>PREPAGO SMS</c:v>
                </c:pt>
              </c:strCache>
            </c:strRef>
          </c:tx>
          <c:cat>
            <c:numRef>
              <c:f>REP_SMS_ABRIL!$A$6:$A$36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REP_SMS_ABRIL!$H$6:$H$36</c:f>
              <c:numCache>
                <c:formatCode>_-* #,##0_-;\-* #,##0_-;_-* "-"??_-;_-@_-</c:formatCode>
                <c:ptCount val="31"/>
                <c:pt idx="0">
                  <c:v>5079</c:v>
                </c:pt>
                <c:pt idx="1">
                  <c:v>4683</c:v>
                </c:pt>
                <c:pt idx="2">
                  <c:v>4810</c:v>
                </c:pt>
                <c:pt idx="3">
                  <c:v>5180</c:v>
                </c:pt>
                <c:pt idx="4">
                  <c:v>4226</c:v>
                </c:pt>
                <c:pt idx="5">
                  <c:v>3663</c:v>
                </c:pt>
                <c:pt idx="6">
                  <c:v>5253</c:v>
                </c:pt>
                <c:pt idx="7">
                  <c:v>5659</c:v>
                </c:pt>
                <c:pt idx="8">
                  <c:v>6050</c:v>
                </c:pt>
                <c:pt idx="9">
                  <c:v>6108</c:v>
                </c:pt>
                <c:pt idx="10">
                  <c:v>6744</c:v>
                </c:pt>
                <c:pt idx="11">
                  <c:v>5836</c:v>
                </c:pt>
                <c:pt idx="12">
                  <c:v>4876</c:v>
                </c:pt>
                <c:pt idx="13">
                  <c:v>7206</c:v>
                </c:pt>
                <c:pt idx="14">
                  <c:v>7292</c:v>
                </c:pt>
                <c:pt idx="15">
                  <c:v>8387</c:v>
                </c:pt>
                <c:pt idx="16">
                  <c:v>8481</c:v>
                </c:pt>
                <c:pt idx="17">
                  <c:v>10436</c:v>
                </c:pt>
                <c:pt idx="18">
                  <c:v>7060</c:v>
                </c:pt>
                <c:pt idx="19">
                  <c:v>5249</c:v>
                </c:pt>
                <c:pt idx="20">
                  <c:v>6530</c:v>
                </c:pt>
                <c:pt idx="21">
                  <c:v>6463</c:v>
                </c:pt>
                <c:pt idx="22">
                  <c:v>6947</c:v>
                </c:pt>
                <c:pt idx="23">
                  <c:v>6768</c:v>
                </c:pt>
                <c:pt idx="24">
                  <c:v>6537</c:v>
                </c:pt>
                <c:pt idx="25">
                  <c:v>4749</c:v>
                </c:pt>
                <c:pt idx="26">
                  <c:v>3543</c:v>
                </c:pt>
                <c:pt idx="27">
                  <c:v>5532</c:v>
                </c:pt>
                <c:pt idx="28">
                  <c:v>5937</c:v>
                </c:pt>
                <c:pt idx="29">
                  <c:v>5954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317824"/>
        <c:axId val="378236288"/>
      </c:lineChart>
      <c:dateAx>
        <c:axId val="37831782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8236288"/>
        <c:crosses val="autoZero"/>
        <c:auto val="1"/>
        <c:lblOffset val="100"/>
        <c:baseTimeUnit val="days"/>
      </c:dateAx>
      <c:valAx>
        <c:axId val="37823628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831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REP_SMS_ABRIL!$G$4:$G$5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REP_SMS_ABRIL!$A$6:$A$36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REP_SMS_ABRIL!$G$6:$G$36</c:f>
              <c:numCache>
                <c:formatCode>_-* #,##0_-;\-* #,##0_-;_-* "-"??_-;_-@_-</c:formatCode>
                <c:ptCount val="31"/>
                <c:pt idx="0">
                  <c:v>1425</c:v>
                </c:pt>
                <c:pt idx="1">
                  <c:v>1375</c:v>
                </c:pt>
                <c:pt idx="2">
                  <c:v>1341</c:v>
                </c:pt>
                <c:pt idx="3">
                  <c:v>1385</c:v>
                </c:pt>
                <c:pt idx="4">
                  <c:v>1180</c:v>
                </c:pt>
                <c:pt idx="5">
                  <c:v>946</c:v>
                </c:pt>
                <c:pt idx="6">
                  <c:v>1385</c:v>
                </c:pt>
                <c:pt idx="7">
                  <c:v>1427</c:v>
                </c:pt>
                <c:pt idx="8">
                  <c:v>1539</c:v>
                </c:pt>
                <c:pt idx="9">
                  <c:v>1608</c:v>
                </c:pt>
                <c:pt idx="10">
                  <c:v>1712</c:v>
                </c:pt>
                <c:pt idx="11">
                  <c:v>1424</c:v>
                </c:pt>
                <c:pt idx="12">
                  <c:v>1253</c:v>
                </c:pt>
                <c:pt idx="13">
                  <c:v>1875</c:v>
                </c:pt>
                <c:pt idx="14">
                  <c:v>1938</c:v>
                </c:pt>
                <c:pt idx="15">
                  <c:v>2095</c:v>
                </c:pt>
                <c:pt idx="16">
                  <c:v>2145</c:v>
                </c:pt>
                <c:pt idx="17">
                  <c:v>1920</c:v>
                </c:pt>
                <c:pt idx="18">
                  <c:v>1718</c:v>
                </c:pt>
                <c:pt idx="19">
                  <c:v>1305</c:v>
                </c:pt>
                <c:pt idx="20">
                  <c:v>1630</c:v>
                </c:pt>
                <c:pt idx="21">
                  <c:v>1680</c:v>
                </c:pt>
                <c:pt idx="22">
                  <c:v>1684</c:v>
                </c:pt>
                <c:pt idx="23">
                  <c:v>1802</c:v>
                </c:pt>
                <c:pt idx="24">
                  <c:v>1721</c:v>
                </c:pt>
                <c:pt idx="25">
                  <c:v>1281</c:v>
                </c:pt>
                <c:pt idx="26">
                  <c:v>960</c:v>
                </c:pt>
                <c:pt idx="27">
                  <c:v>1527</c:v>
                </c:pt>
                <c:pt idx="28">
                  <c:v>1604</c:v>
                </c:pt>
                <c:pt idx="29">
                  <c:v>1638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315264"/>
        <c:axId val="378238016"/>
      </c:lineChart>
      <c:lineChart>
        <c:grouping val="standard"/>
        <c:varyColors val="0"/>
        <c:ser>
          <c:idx val="0"/>
          <c:order val="0"/>
          <c:tx>
            <c:strRef>
              <c:f>REP_SMS_ABRIL!$B$4:$B$5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REP_SMS_ABRIL!$A$6:$A$36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REP_SMS_ABRIL!$B$6:$B$36</c:f>
              <c:numCache>
                <c:formatCode>_-* #,##0_-;\-* #,##0_-;_-* "-"??_-;_-@_-</c:formatCode>
                <c:ptCount val="31"/>
                <c:pt idx="0">
                  <c:v>306</c:v>
                </c:pt>
                <c:pt idx="1">
                  <c:v>289</c:v>
                </c:pt>
                <c:pt idx="2">
                  <c:v>266</c:v>
                </c:pt>
                <c:pt idx="3">
                  <c:v>302</c:v>
                </c:pt>
                <c:pt idx="4">
                  <c:v>257</c:v>
                </c:pt>
                <c:pt idx="5">
                  <c:v>214</c:v>
                </c:pt>
                <c:pt idx="6">
                  <c:v>274</c:v>
                </c:pt>
                <c:pt idx="7">
                  <c:v>302</c:v>
                </c:pt>
                <c:pt idx="8">
                  <c:v>253</c:v>
                </c:pt>
                <c:pt idx="9">
                  <c:v>311</c:v>
                </c:pt>
                <c:pt idx="10">
                  <c:v>331</c:v>
                </c:pt>
                <c:pt idx="11">
                  <c:v>322</c:v>
                </c:pt>
                <c:pt idx="12">
                  <c:v>288</c:v>
                </c:pt>
                <c:pt idx="13">
                  <c:v>368</c:v>
                </c:pt>
                <c:pt idx="14">
                  <c:v>394</c:v>
                </c:pt>
                <c:pt idx="15">
                  <c:v>406</c:v>
                </c:pt>
                <c:pt idx="16">
                  <c:v>435</c:v>
                </c:pt>
                <c:pt idx="17">
                  <c:v>364</c:v>
                </c:pt>
                <c:pt idx="18">
                  <c:v>372</c:v>
                </c:pt>
                <c:pt idx="19">
                  <c:v>276</c:v>
                </c:pt>
                <c:pt idx="20">
                  <c:v>368</c:v>
                </c:pt>
                <c:pt idx="21">
                  <c:v>386</c:v>
                </c:pt>
                <c:pt idx="22">
                  <c:v>378</c:v>
                </c:pt>
                <c:pt idx="23">
                  <c:v>363</c:v>
                </c:pt>
                <c:pt idx="24">
                  <c:v>350</c:v>
                </c:pt>
                <c:pt idx="25">
                  <c:v>310</c:v>
                </c:pt>
                <c:pt idx="26">
                  <c:v>256</c:v>
                </c:pt>
                <c:pt idx="27">
                  <c:v>300</c:v>
                </c:pt>
                <c:pt idx="28">
                  <c:v>280</c:v>
                </c:pt>
                <c:pt idx="29">
                  <c:v>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318336"/>
        <c:axId val="378238592"/>
      </c:lineChart>
      <c:dateAx>
        <c:axId val="37831526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8238016"/>
        <c:crosses val="autoZero"/>
        <c:auto val="1"/>
        <c:lblOffset val="100"/>
        <c:baseTimeUnit val="days"/>
      </c:dateAx>
      <c:valAx>
        <c:axId val="37823801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8315264"/>
        <c:crosses val="autoZero"/>
        <c:crossBetween val="between"/>
      </c:valAx>
      <c:valAx>
        <c:axId val="37823859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78318336"/>
        <c:crosses val="max"/>
        <c:crossBetween val="between"/>
      </c:valAx>
      <c:dateAx>
        <c:axId val="37831833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78238592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TOTAL SMS</c:v>
          </c:tx>
          <c:cat>
            <c:numRef>
              <c:f>REP_SMS_ABRIL!$A$6:$A$36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REP_SMS_ABRIL!$AA$6:$AA$36</c:f>
              <c:numCache>
                <c:formatCode>_-* #,##0_-;\-* #,##0_-;_-* "-"??_-;_-@_-</c:formatCode>
                <c:ptCount val="31"/>
                <c:pt idx="0">
                  <c:v>6203</c:v>
                </c:pt>
                <c:pt idx="1">
                  <c:v>5661</c:v>
                </c:pt>
                <c:pt idx="2">
                  <c:v>5884</c:v>
                </c:pt>
                <c:pt idx="3">
                  <c:v>6390</c:v>
                </c:pt>
                <c:pt idx="4">
                  <c:v>5564</c:v>
                </c:pt>
                <c:pt idx="5">
                  <c:v>4676</c:v>
                </c:pt>
                <c:pt idx="6">
                  <c:v>6356</c:v>
                </c:pt>
                <c:pt idx="7">
                  <c:v>6813</c:v>
                </c:pt>
                <c:pt idx="8">
                  <c:v>7027</c:v>
                </c:pt>
                <c:pt idx="9">
                  <c:v>7194</c:v>
                </c:pt>
                <c:pt idx="10">
                  <c:v>8137</c:v>
                </c:pt>
                <c:pt idx="11">
                  <c:v>7077</c:v>
                </c:pt>
                <c:pt idx="12">
                  <c:v>6004</c:v>
                </c:pt>
                <c:pt idx="13">
                  <c:v>8615</c:v>
                </c:pt>
                <c:pt idx="14">
                  <c:v>8748</c:v>
                </c:pt>
                <c:pt idx="15">
                  <c:v>10005</c:v>
                </c:pt>
                <c:pt idx="16">
                  <c:v>10025</c:v>
                </c:pt>
                <c:pt idx="17">
                  <c:v>12303</c:v>
                </c:pt>
                <c:pt idx="18">
                  <c:v>8633</c:v>
                </c:pt>
                <c:pt idx="19">
                  <c:v>6320</c:v>
                </c:pt>
                <c:pt idx="20">
                  <c:v>7870</c:v>
                </c:pt>
                <c:pt idx="21">
                  <c:v>7976</c:v>
                </c:pt>
                <c:pt idx="22">
                  <c:v>8394</c:v>
                </c:pt>
                <c:pt idx="23">
                  <c:v>8226</c:v>
                </c:pt>
                <c:pt idx="24">
                  <c:v>8217</c:v>
                </c:pt>
                <c:pt idx="25">
                  <c:v>6113</c:v>
                </c:pt>
                <c:pt idx="26">
                  <c:v>4725</c:v>
                </c:pt>
                <c:pt idx="27">
                  <c:v>6817</c:v>
                </c:pt>
                <c:pt idx="28">
                  <c:v>7067</c:v>
                </c:pt>
                <c:pt idx="29">
                  <c:v>7265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78880"/>
        <c:axId val="378683392"/>
      </c:lineChart>
      <c:dateAx>
        <c:axId val="37797888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8683392"/>
        <c:crosses val="autoZero"/>
        <c:auto val="1"/>
        <c:lblOffset val="100"/>
        <c:baseTimeUnit val="days"/>
      </c:dateAx>
      <c:valAx>
        <c:axId val="37868339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797888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REP_SMS_MAYO!$C$4:$C$5</c:f>
              <c:strCache>
                <c:ptCount val="1"/>
                <c:pt idx="0">
                  <c:v>POSPAGO SMS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REP_SMS_MAYO!$A$6:$A$36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REP_SMS_MAYO!$C$6:$C$36</c:f>
              <c:numCache>
                <c:formatCode>_-* #,##0_-;\-* #,##0_-;_-* "-"??_-;_-@_-</c:formatCode>
                <c:ptCount val="31"/>
                <c:pt idx="0">
                  <c:v>1075</c:v>
                </c:pt>
                <c:pt idx="1">
                  <c:v>1266</c:v>
                </c:pt>
                <c:pt idx="2">
                  <c:v>1132</c:v>
                </c:pt>
                <c:pt idx="3">
                  <c:v>602</c:v>
                </c:pt>
                <c:pt idx="4">
                  <c:v>1141</c:v>
                </c:pt>
                <c:pt idx="5">
                  <c:v>1042</c:v>
                </c:pt>
                <c:pt idx="6">
                  <c:v>1006</c:v>
                </c:pt>
                <c:pt idx="7">
                  <c:v>1130</c:v>
                </c:pt>
                <c:pt idx="8">
                  <c:v>1273</c:v>
                </c:pt>
                <c:pt idx="9">
                  <c:v>1193</c:v>
                </c:pt>
                <c:pt idx="10">
                  <c:v>683</c:v>
                </c:pt>
                <c:pt idx="11">
                  <c:v>936</c:v>
                </c:pt>
                <c:pt idx="12">
                  <c:v>1185</c:v>
                </c:pt>
                <c:pt idx="13">
                  <c:v>1218</c:v>
                </c:pt>
                <c:pt idx="14">
                  <c:v>1449</c:v>
                </c:pt>
                <c:pt idx="15">
                  <c:v>1475</c:v>
                </c:pt>
                <c:pt idx="16">
                  <c:v>953</c:v>
                </c:pt>
                <c:pt idx="17">
                  <c:v>845</c:v>
                </c:pt>
                <c:pt idx="18">
                  <c:v>1213</c:v>
                </c:pt>
                <c:pt idx="19">
                  <c:v>1261</c:v>
                </c:pt>
                <c:pt idx="20">
                  <c:v>1330</c:v>
                </c:pt>
                <c:pt idx="21">
                  <c:v>1464</c:v>
                </c:pt>
                <c:pt idx="22">
                  <c:v>1477</c:v>
                </c:pt>
                <c:pt idx="23">
                  <c:v>1170</c:v>
                </c:pt>
                <c:pt idx="24">
                  <c:v>887</c:v>
                </c:pt>
                <c:pt idx="25">
                  <c:v>1097</c:v>
                </c:pt>
                <c:pt idx="26">
                  <c:v>1103</c:v>
                </c:pt>
                <c:pt idx="27">
                  <c:v>1019</c:v>
                </c:pt>
                <c:pt idx="28">
                  <c:v>1259</c:v>
                </c:pt>
                <c:pt idx="29">
                  <c:v>1275</c:v>
                </c:pt>
                <c:pt idx="30">
                  <c:v>1112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82464"/>
        <c:axId val="378686272"/>
      </c:lineChart>
      <c:dateAx>
        <c:axId val="37798246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8686272"/>
        <c:crosses val="autoZero"/>
        <c:auto val="1"/>
        <c:lblOffset val="100"/>
        <c:baseTimeUnit val="days"/>
      </c:dateAx>
      <c:valAx>
        <c:axId val="3786862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7982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REP_SMS_MAYO!$H$4:$H$5</c:f>
              <c:strCache>
                <c:ptCount val="1"/>
                <c:pt idx="0">
                  <c:v>PREPAGO SMS</c:v>
                </c:pt>
              </c:strCache>
            </c:strRef>
          </c:tx>
          <c:cat>
            <c:numRef>
              <c:f>REP_SMS_MAYO!$A$6:$A$36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REP_SMS_MAYO!$H$6:$H$36</c:f>
              <c:numCache>
                <c:formatCode>_-* #,##0_-;\-* #,##0_-;_-* "-"??_-;_-@_-</c:formatCode>
                <c:ptCount val="31"/>
                <c:pt idx="0">
                  <c:v>6016</c:v>
                </c:pt>
                <c:pt idx="1">
                  <c:v>6878</c:v>
                </c:pt>
                <c:pt idx="2">
                  <c:v>5421</c:v>
                </c:pt>
                <c:pt idx="3">
                  <c:v>4396</c:v>
                </c:pt>
                <c:pt idx="4">
                  <c:v>6178</c:v>
                </c:pt>
                <c:pt idx="5">
                  <c:v>5401</c:v>
                </c:pt>
                <c:pt idx="6">
                  <c:v>5287</c:v>
                </c:pt>
                <c:pt idx="7">
                  <c:v>6494</c:v>
                </c:pt>
                <c:pt idx="8">
                  <c:v>6895</c:v>
                </c:pt>
                <c:pt idx="9">
                  <c:v>5440</c:v>
                </c:pt>
                <c:pt idx="10">
                  <c:v>4255</c:v>
                </c:pt>
                <c:pt idx="11">
                  <c:v>5326</c:v>
                </c:pt>
                <c:pt idx="12">
                  <c:v>6010</c:v>
                </c:pt>
                <c:pt idx="13">
                  <c:v>6488</c:v>
                </c:pt>
                <c:pt idx="14">
                  <c:v>6615</c:v>
                </c:pt>
                <c:pt idx="15">
                  <c:v>6932</c:v>
                </c:pt>
                <c:pt idx="16">
                  <c:v>5512</c:v>
                </c:pt>
                <c:pt idx="17">
                  <c:v>4178</c:v>
                </c:pt>
                <c:pt idx="18">
                  <c:v>5743</c:v>
                </c:pt>
                <c:pt idx="19">
                  <c:v>5963</c:v>
                </c:pt>
                <c:pt idx="20">
                  <c:v>6220</c:v>
                </c:pt>
                <c:pt idx="21">
                  <c:v>5442</c:v>
                </c:pt>
                <c:pt idx="22">
                  <c:v>5925</c:v>
                </c:pt>
                <c:pt idx="23">
                  <c:v>4693</c:v>
                </c:pt>
                <c:pt idx="24">
                  <c:v>3689</c:v>
                </c:pt>
                <c:pt idx="25">
                  <c:v>3905</c:v>
                </c:pt>
                <c:pt idx="26">
                  <c:v>5061</c:v>
                </c:pt>
                <c:pt idx="27">
                  <c:v>6117</c:v>
                </c:pt>
                <c:pt idx="28">
                  <c:v>6124</c:v>
                </c:pt>
                <c:pt idx="29">
                  <c:v>6607</c:v>
                </c:pt>
                <c:pt idx="30">
                  <c:v>5243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531840"/>
        <c:axId val="378688000"/>
      </c:lineChart>
      <c:dateAx>
        <c:axId val="37853184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8688000"/>
        <c:crosses val="autoZero"/>
        <c:auto val="1"/>
        <c:lblOffset val="100"/>
        <c:baseTimeUnit val="days"/>
      </c:dateAx>
      <c:valAx>
        <c:axId val="37868800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8531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REP_SMS_MAYO!$G$4:$G$5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REP_SMS_MAYO!$A$6:$A$36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REP_SMS_MAYO!$G$6:$G$36</c:f>
              <c:numCache>
                <c:formatCode>_-* #,##0_-;\-* #,##0_-;_-* "-"??_-;_-@_-</c:formatCode>
                <c:ptCount val="31"/>
                <c:pt idx="0">
                  <c:v>1632</c:v>
                </c:pt>
                <c:pt idx="1">
                  <c:v>1793</c:v>
                </c:pt>
                <c:pt idx="2">
                  <c:v>1330</c:v>
                </c:pt>
                <c:pt idx="3">
                  <c:v>1130</c:v>
                </c:pt>
                <c:pt idx="4">
                  <c:v>1531</c:v>
                </c:pt>
                <c:pt idx="5">
                  <c:v>1560</c:v>
                </c:pt>
                <c:pt idx="6">
                  <c:v>1543</c:v>
                </c:pt>
                <c:pt idx="7">
                  <c:v>1637</c:v>
                </c:pt>
                <c:pt idx="8">
                  <c:v>1817</c:v>
                </c:pt>
                <c:pt idx="9">
                  <c:v>1492</c:v>
                </c:pt>
                <c:pt idx="10">
                  <c:v>1063</c:v>
                </c:pt>
                <c:pt idx="11">
                  <c:v>1532</c:v>
                </c:pt>
                <c:pt idx="12">
                  <c:v>1593</c:v>
                </c:pt>
                <c:pt idx="13">
                  <c:v>1649</c:v>
                </c:pt>
                <c:pt idx="14">
                  <c:v>1803</c:v>
                </c:pt>
                <c:pt idx="15">
                  <c:v>1814</c:v>
                </c:pt>
                <c:pt idx="16">
                  <c:v>1489</c:v>
                </c:pt>
                <c:pt idx="17">
                  <c:v>1076</c:v>
                </c:pt>
                <c:pt idx="18">
                  <c:v>1600</c:v>
                </c:pt>
                <c:pt idx="19">
                  <c:v>1670</c:v>
                </c:pt>
                <c:pt idx="20">
                  <c:v>1606</c:v>
                </c:pt>
                <c:pt idx="21">
                  <c:v>1622</c:v>
                </c:pt>
                <c:pt idx="22">
                  <c:v>1682</c:v>
                </c:pt>
                <c:pt idx="23">
                  <c:v>1309</c:v>
                </c:pt>
                <c:pt idx="24">
                  <c:v>1015</c:v>
                </c:pt>
                <c:pt idx="25">
                  <c:v>1104</c:v>
                </c:pt>
                <c:pt idx="26">
                  <c:v>1497</c:v>
                </c:pt>
                <c:pt idx="27">
                  <c:v>1640</c:v>
                </c:pt>
                <c:pt idx="28">
                  <c:v>1650</c:v>
                </c:pt>
                <c:pt idx="29">
                  <c:v>1767</c:v>
                </c:pt>
                <c:pt idx="30">
                  <c:v>1343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532352"/>
        <c:axId val="378689728"/>
      </c:lineChart>
      <c:lineChart>
        <c:grouping val="standard"/>
        <c:varyColors val="0"/>
        <c:ser>
          <c:idx val="0"/>
          <c:order val="0"/>
          <c:tx>
            <c:strRef>
              <c:f>REP_SMS_MAYO!$B$4:$B$5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REP_SMS_MAYO!$A$6:$A$36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REP_SMS_MAYO!$B$6:$B$36</c:f>
              <c:numCache>
                <c:formatCode>_-* #,##0_-;\-* #,##0_-;_-* "-"??_-;_-@_-</c:formatCode>
                <c:ptCount val="31"/>
                <c:pt idx="0">
                  <c:v>304</c:v>
                </c:pt>
                <c:pt idx="1">
                  <c:v>282</c:v>
                </c:pt>
                <c:pt idx="2">
                  <c:v>276</c:v>
                </c:pt>
                <c:pt idx="3">
                  <c:v>201</c:v>
                </c:pt>
                <c:pt idx="4">
                  <c:v>269</c:v>
                </c:pt>
                <c:pt idx="5">
                  <c:v>251</c:v>
                </c:pt>
                <c:pt idx="6">
                  <c:v>257</c:v>
                </c:pt>
                <c:pt idx="7">
                  <c:v>286</c:v>
                </c:pt>
                <c:pt idx="8">
                  <c:v>313</c:v>
                </c:pt>
                <c:pt idx="9">
                  <c:v>266</c:v>
                </c:pt>
                <c:pt idx="10">
                  <c:v>190</c:v>
                </c:pt>
                <c:pt idx="11">
                  <c:v>241</c:v>
                </c:pt>
                <c:pt idx="12">
                  <c:v>278</c:v>
                </c:pt>
                <c:pt idx="13">
                  <c:v>297</c:v>
                </c:pt>
                <c:pt idx="14">
                  <c:v>316</c:v>
                </c:pt>
                <c:pt idx="15">
                  <c:v>294</c:v>
                </c:pt>
                <c:pt idx="16">
                  <c:v>236</c:v>
                </c:pt>
                <c:pt idx="17">
                  <c:v>217</c:v>
                </c:pt>
                <c:pt idx="18">
                  <c:v>293</c:v>
                </c:pt>
                <c:pt idx="19">
                  <c:v>279</c:v>
                </c:pt>
                <c:pt idx="20">
                  <c:v>295</c:v>
                </c:pt>
                <c:pt idx="21">
                  <c:v>312</c:v>
                </c:pt>
                <c:pt idx="22">
                  <c:v>318</c:v>
                </c:pt>
                <c:pt idx="23">
                  <c:v>241</c:v>
                </c:pt>
                <c:pt idx="24">
                  <c:v>211</c:v>
                </c:pt>
                <c:pt idx="25">
                  <c:v>217</c:v>
                </c:pt>
                <c:pt idx="26">
                  <c:v>271</c:v>
                </c:pt>
                <c:pt idx="27">
                  <c:v>241</c:v>
                </c:pt>
                <c:pt idx="28">
                  <c:v>243</c:v>
                </c:pt>
                <c:pt idx="29">
                  <c:v>282</c:v>
                </c:pt>
                <c:pt idx="30">
                  <c:v>244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81440"/>
        <c:axId val="378690304"/>
      </c:lineChart>
      <c:dateAx>
        <c:axId val="37853235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8689728"/>
        <c:crosses val="autoZero"/>
        <c:auto val="1"/>
        <c:lblOffset val="100"/>
        <c:baseTimeUnit val="days"/>
      </c:dateAx>
      <c:valAx>
        <c:axId val="3786897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8532352"/>
        <c:crosses val="autoZero"/>
        <c:crossBetween val="between"/>
      </c:valAx>
      <c:valAx>
        <c:axId val="37869030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77981440"/>
        <c:crosses val="max"/>
        <c:crossBetween val="between"/>
      </c:valAx>
      <c:dateAx>
        <c:axId val="37798144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7869030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TOTAL SMS</c:v>
          </c:tx>
          <c:cat>
            <c:numRef>
              <c:f>REP_SMS_MAYO!$A$6:$A$36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REP_SMS_MAYO!$AA$6:$AA$36</c:f>
              <c:numCache>
                <c:formatCode>_-* #,##0_-;\-* #,##0_-;_-* "-"??_-;_-@_-</c:formatCode>
                <c:ptCount val="31"/>
                <c:pt idx="0">
                  <c:v>7091</c:v>
                </c:pt>
                <c:pt idx="1">
                  <c:v>8144</c:v>
                </c:pt>
                <c:pt idx="2">
                  <c:v>6553</c:v>
                </c:pt>
                <c:pt idx="3">
                  <c:v>4998</c:v>
                </c:pt>
                <c:pt idx="4">
                  <c:v>7319</c:v>
                </c:pt>
                <c:pt idx="5">
                  <c:v>6443</c:v>
                </c:pt>
                <c:pt idx="6">
                  <c:v>6293</c:v>
                </c:pt>
                <c:pt idx="7">
                  <c:v>7624</c:v>
                </c:pt>
                <c:pt idx="8">
                  <c:v>8168</c:v>
                </c:pt>
                <c:pt idx="9">
                  <c:v>6633</c:v>
                </c:pt>
                <c:pt idx="10">
                  <c:v>4938</c:v>
                </c:pt>
                <c:pt idx="11">
                  <c:v>6262</c:v>
                </c:pt>
                <c:pt idx="12">
                  <c:v>7195</c:v>
                </c:pt>
                <c:pt idx="13">
                  <c:v>7706</c:v>
                </c:pt>
                <c:pt idx="14">
                  <c:v>8064</c:v>
                </c:pt>
                <c:pt idx="15">
                  <c:v>8407</c:v>
                </c:pt>
                <c:pt idx="16">
                  <c:v>6465</c:v>
                </c:pt>
                <c:pt idx="17">
                  <c:v>5023</c:v>
                </c:pt>
                <c:pt idx="18">
                  <c:v>6956</c:v>
                </c:pt>
                <c:pt idx="19">
                  <c:v>7224</c:v>
                </c:pt>
                <c:pt idx="20">
                  <c:v>7550</c:v>
                </c:pt>
                <c:pt idx="21">
                  <c:v>6906</c:v>
                </c:pt>
                <c:pt idx="22">
                  <c:v>7402</c:v>
                </c:pt>
                <c:pt idx="23">
                  <c:v>5863</c:v>
                </c:pt>
                <c:pt idx="24">
                  <c:v>4576</c:v>
                </c:pt>
                <c:pt idx="25">
                  <c:v>5002</c:v>
                </c:pt>
                <c:pt idx="26">
                  <c:v>6164</c:v>
                </c:pt>
                <c:pt idx="27">
                  <c:v>7136</c:v>
                </c:pt>
                <c:pt idx="28">
                  <c:v>7383</c:v>
                </c:pt>
                <c:pt idx="29">
                  <c:v>7882</c:v>
                </c:pt>
                <c:pt idx="30">
                  <c:v>6355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533376"/>
        <c:axId val="378569856"/>
      </c:lineChart>
      <c:dateAx>
        <c:axId val="37853337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8569856"/>
        <c:crosses val="autoZero"/>
        <c:auto val="1"/>
        <c:lblOffset val="100"/>
        <c:baseTimeUnit val="days"/>
      </c:dateAx>
      <c:valAx>
        <c:axId val="37856985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853337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REP_SMS_JUNIO!$C$4:$C$5</c:f>
              <c:strCache>
                <c:ptCount val="1"/>
                <c:pt idx="0">
                  <c:v>POSPAGO SMS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REP_SMS_JUNIO!$A$6:$A$36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REP_SMS_JUNIO!$C$6:$C$36</c:f>
              <c:numCache>
                <c:formatCode>_-* #,##0_-;\-* #,##0_-;_-* "-"??_-;_-@_-</c:formatCode>
                <c:ptCount val="31"/>
                <c:pt idx="0">
                  <c:v>872</c:v>
                </c:pt>
                <c:pt idx="1">
                  <c:v>1146</c:v>
                </c:pt>
                <c:pt idx="2">
                  <c:v>1121</c:v>
                </c:pt>
                <c:pt idx="3">
                  <c:v>1215</c:v>
                </c:pt>
                <c:pt idx="4">
                  <c:v>1090</c:v>
                </c:pt>
                <c:pt idx="5">
                  <c:v>1687</c:v>
                </c:pt>
                <c:pt idx="6">
                  <c:v>1061</c:v>
                </c:pt>
                <c:pt idx="7">
                  <c:v>668</c:v>
                </c:pt>
                <c:pt idx="8">
                  <c:v>1253</c:v>
                </c:pt>
                <c:pt idx="9">
                  <c:v>1338</c:v>
                </c:pt>
                <c:pt idx="10">
                  <c:v>1328</c:v>
                </c:pt>
                <c:pt idx="11">
                  <c:v>1362</c:v>
                </c:pt>
                <c:pt idx="12">
                  <c:v>1171</c:v>
                </c:pt>
                <c:pt idx="13">
                  <c:v>148</c:v>
                </c:pt>
                <c:pt idx="14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453632"/>
        <c:axId val="478456640"/>
      </c:lineChart>
      <c:dateAx>
        <c:axId val="48045363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478456640"/>
        <c:crosses val="autoZero"/>
        <c:auto val="1"/>
        <c:lblOffset val="100"/>
        <c:baseTimeUnit val="days"/>
      </c:dateAx>
      <c:valAx>
        <c:axId val="4784566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80453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REP_SMS_JUNIO!$H$4:$H$5</c:f>
              <c:strCache>
                <c:ptCount val="1"/>
                <c:pt idx="0">
                  <c:v>PREPAGO SMS</c:v>
                </c:pt>
              </c:strCache>
            </c:strRef>
          </c:tx>
          <c:cat>
            <c:numRef>
              <c:f>REP_SMS_JUNIO!$A$6:$A$36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REP_SMS_JUNIO!$H$6:$H$36</c:f>
              <c:numCache>
                <c:formatCode>_-* #,##0_-;\-* #,##0_-;_-* "-"??_-;_-@_-</c:formatCode>
                <c:ptCount val="31"/>
                <c:pt idx="0">
                  <c:v>3909</c:v>
                </c:pt>
                <c:pt idx="1">
                  <c:v>5394</c:v>
                </c:pt>
                <c:pt idx="2">
                  <c:v>5149</c:v>
                </c:pt>
                <c:pt idx="3">
                  <c:v>5739</c:v>
                </c:pt>
                <c:pt idx="4">
                  <c:v>6531</c:v>
                </c:pt>
                <c:pt idx="5">
                  <c:v>6543</c:v>
                </c:pt>
                <c:pt idx="6">
                  <c:v>4002</c:v>
                </c:pt>
                <c:pt idx="7">
                  <c:v>4505</c:v>
                </c:pt>
                <c:pt idx="8">
                  <c:v>5974</c:v>
                </c:pt>
                <c:pt idx="9">
                  <c:v>6729</c:v>
                </c:pt>
                <c:pt idx="10">
                  <c:v>6607</c:v>
                </c:pt>
                <c:pt idx="11">
                  <c:v>7183</c:v>
                </c:pt>
                <c:pt idx="12">
                  <c:v>6940</c:v>
                </c:pt>
                <c:pt idx="13">
                  <c:v>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523264"/>
        <c:axId val="478458944"/>
      </c:lineChart>
      <c:dateAx>
        <c:axId val="48052326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478458944"/>
        <c:crosses val="autoZero"/>
        <c:auto val="1"/>
        <c:lblOffset val="100"/>
        <c:baseTimeUnit val="days"/>
      </c:dateAx>
      <c:valAx>
        <c:axId val="4784589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80523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REP_SMS_JUNIO!$G$4:$G$5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REP_SMS_JUNIO!$A$6:$A$36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REP_SMS_JUNIO!$G$6:$G$36</c:f>
              <c:numCache>
                <c:formatCode>_-* #,##0_-;\-* #,##0_-;_-* "-"??_-;_-@_-</c:formatCode>
                <c:ptCount val="31"/>
                <c:pt idx="0">
                  <c:v>1114</c:v>
                </c:pt>
                <c:pt idx="1">
                  <c:v>1480</c:v>
                </c:pt>
                <c:pt idx="2">
                  <c:v>1484</c:v>
                </c:pt>
                <c:pt idx="3">
                  <c:v>1568</c:v>
                </c:pt>
                <c:pt idx="4">
                  <c:v>1716</c:v>
                </c:pt>
                <c:pt idx="5">
                  <c:v>1709</c:v>
                </c:pt>
                <c:pt idx="6">
                  <c:v>1258</c:v>
                </c:pt>
                <c:pt idx="7">
                  <c:v>1146</c:v>
                </c:pt>
                <c:pt idx="8">
                  <c:v>1601</c:v>
                </c:pt>
                <c:pt idx="9">
                  <c:v>1718</c:v>
                </c:pt>
                <c:pt idx="10">
                  <c:v>1719</c:v>
                </c:pt>
                <c:pt idx="11">
                  <c:v>1789</c:v>
                </c:pt>
                <c:pt idx="12">
                  <c:v>1732</c:v>
                </c:pt>
                <c:pt idx="13">
                  <c:v>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522240"/>
        <c:axId val="478461248"/>
      </c:lineChart>
      <c:lineChart>
        <c:grouping val="standard"/>
        <c:varyColors val="0"/>
        <c:ser>
          <c:idx val="0"/>
          <c:order val="0"/>
          <c:tx>
            <c:strRef>
              <c:f>REP_SMS_JUNIO!$B$4:$B$5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REP_SMS_JUNIO!$A$6:$A$36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REP_SMS_JUNIO!$B$6:$B$36</c:f>
              <c:numCache>
                <c:formatCode>_-* #,##0_-;\-* #,##0_-;_-* "-"??_-;_-@_-</c:formatCode>
                <c:ptCount val="31"/>
                <c:pt idx="0">
                  <c:v>209</c:v>
                </c:pt>
                <c:pt idx="1">
                  <c:v>261</c:v>
                </c:pt>
                <c:pt idx="2">
                  <c:v>289</c:v>
                </c:pt>
                <c:pt idx="3">
                  <c:v>290</c:v>
                </c:pt>
                <c:pt idx="4">
                  <c:v>298</c:v>
                </c:pt>
                <c:pt idx="5">
                  <c:v>321</c:v>
                </c:pt>
                <c:pt idx="6">
                  <c:v>252</c:v>
                </c:pt>
                <c:pt idx="7">
                  <c:v>198</c:v>
                </c:pt>
                <c:pt idx="8">
                  <c:v>276</c:v>
                </c:pt>
                <c:pt idx="9">
                  <c:v>296</c:v>
                </c:pt>
                <c:pt idx="10">
                  <c:v>331</c:v>
                </c:pt>
                <c:pt idx="11">
                  <c:v>341</c:v>
                </c:pt>
                <c:pt idx="12">
                  <c:v>292</c:v>
                </c:pt>
                <c:pt idx="13">
                  <c:v>54</c:v>
                </c:pt>
                <c:pt idx="14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525312"/>
        <c:axId val="478773248"/>
      </c:lineChart>
      <c:dateAx>
        <c:axId val="48052224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478461248"/>
        <c:crosses val="autoZero"/>
        <c:auto val="1"/>
        <c:lblOffset val="100"/>
        <c:baseTimeUnit val="days"/>
      </c:dateAx>
      <c:valAx>
        <c:axId val="47846124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80522240"/>
        <c:crosses val="autoZero"/>
        <c:crossBetween val="between"/>
      </c:valAx>
      <c:valAx>
        <c:axId val="47877324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480525312"/>
        <c:crosses val="max"/>
        <c:crossBetween val="between"/>
      </c:valAx>
      <c:dateAx>
        <c:axId val="48052531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7877324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REP_TELEFONIA_ENERO!$M$4:$M$5</c:f>
              <c:strCache>
                <c:ptCount val="1"/>
                <c:pt idx="0">
                  <c:v>PREPAGO MINUTOS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REP_TELEFONIA_ENERO!$A$6:$A$36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REP_TELEFONIA_ENERO!$M$6:$M$36</c:f>
              <c:numCache>
                <c:formatCode>_-* #,##0_-;\-* #,##0_-;_-* "-"??_-;_-@_-</c:formatCode>
                <c:ptCount val="31"/>
                <c:pt idx="0">
                  <c:v>12112</c:v>
                </c:pt>
                <c:pt idx="1">
                  <c:v>20416</c:v>
                </c:pt>
                <c:pt idx="2">
                  <c:v>20469</c:v>
                </c:pt>
                <c:pt idx="3">
                  <c:v>13066</c:v>
                </c:pt>
                <c:pt idx="4">
                  <c:v>9638</c:v>
                </c:pt>
                <c:pt idx="5">
                  <c:v>16970</c:v>
                </c:pt>
                <c:pt idx="6">
                  <c:v>16428</c:v>
                </c:pt>
                <c:pt idx="7">
                  <c:v>17311</c:v>
                </c:pt>
                <c:pt idx="8">
                  <c:v>17868</c:v>
                </c:pt>
                <c:pt idx="9">
                  <c:v>17182</c:v>
                </c:pt>
                <c:pt idx="10">
                  <c:v>11484</c:v>
                </c:pt>
                <c:pt idx="11">
                  <c:v>8060</c:v>
                </c:pt>
                <c:pt idx="12">
                  <c:v>15509</c:v>
                </c:pt>
                <c:pt idx="13">
                  <c:v>15226</c:v>
                </c:pt>
                <c:pt idx="14">
                  <c:v>16100</c:v>
                </c:pt>
                <c:pt idx="15">
                  <c:v>17072</c:v>
                </c:pt>
                <c:pt idx="16">
                  <c:v>17110</c:v>
                </c:pt>
                <c:pt idx="17">
                  <c:v>12670</c:v>
                </c:pt>
                <c:pt idx="18">
                  <c:v>8460</c:v>
                </c:pt>
                <c:pt idx="19">
                  <c:v>13653</c:v>
                </c:pt>
                <c:pt idx="20">
                  <c:v>15638</c:v>
                </c:pt>
                <c:pt idx="21">
                  <c:v>14996</c:v>
                </c:pt>
                <c:pt idx="22">
                  <c:v>14049</c:v>
                </c:pt>
                <c:pt idx="23">
                  <c:v>14946</c:v>
                </c:pt>
                <c:pt idx="24">
                  <c:v>10399</c:v>
                </c:pt>
                <c:pt idx="25">
                  <c:v>6942</c:v>
                </c:pt>
                <c:pt idx="26">
                  <c:v>13259</c:v>
                </c:pt>
                <c:pt idx="27">
                  <c:v>16667</c:v>
                </c:pt>
                <c:pt idx="28">
                  <c:v>17065</c:v>
                </c:pt>
                <c:pt idx="29">
                  <c:v>17215</c:v>
                </c:pt>
                <c:pt idx="30">
                  <c:v>18808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100096"/>
        <c:axId val="275804096"/>
      </c:lineChart>
      <c:lineChart>
        <c:grouping val="standard"/>
        <c:varyColors val="0"/>
        <c:ser>
          <c:idx val="0"/>
          <c:order val="0"/>
          <c:tx>
            <c:strRef>
              <c:f>REP_TELEFONIA_ENERO!$L$4:$L$5</c:f>
              <c:strCache>
                <c:ptCount val="1"/>
                <c:pt idx="0">
                  <c:v>PREPAGO LLAMADAS</c:v>
                </c:pt>
              </c:strCache>
            </c:strRef>
          </c:tx>
          <c:trendline>
            <c:spPr>
              <a:ln w="34925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REP_TELEFONIA_ENERO!$A$6:$A$36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REP_TELEFONIA_ENERO!$L$6:$L$36</c:f>
              <c:numCache>
                <c:formatCode>_-* #,##0_-;\-* #,##0_-;_-* "-"??_-;_-@_-</c:formatCode>
                <c:ptCount val="31"/>
                <c:pt idx="0">
                  <c:v>5275</c:v>
                </c:pt>
                <c:pt idx="1">
                  <c:v>9400</c:v>
                </c:pt>
                <c:pt idx="2">
                  <c:v>9718</c:v>
                </c:pt>
                <c:pt idx="3">
                  <c:v>6476</c:v>
                </c:pt>
                <c:pt idx="4">
                  <c:v>4663</c:v>
                </c:pt>
                <c:pt idx="5">
                  <c:v>8007</c:v>
                </c:pt>
                <c:pt idx="6">
                  <c:v>7571</c:v>
                </c:pt>
                <c:pt idx="7">
                  <c:v>8117</c:v>
                </c:pt>
                <c:pt idx="8">
                  <c:v>8160</c:v>
                </c:pt>
                <c:pt idx="9">
                  <c:v>8411</c:v>
                </c:pt>
                <c:pt idx="10">
                  <c:v>5925</c:v>
                </c:pt>
                <c:pt idx="11">
                  <c:v>4077</c:v>
                </c:pt>
                <c:pt idx="12">
                  <c:v>7467</c:v>
                </c:pt>
                <c:pt idx="13">
                  <c:v>7347</c:v>
                </c:pt>
                <c:pt idx="14">
                  <c:v>7694</c:v>
                </c:pt>
                <c:pt idx="15">
                  <c:v>8018</c:v>
                </c:pt>
                <c:pt idx="16">
                  <c:v>8582</c:v>
                </c:pt>
                <c:pt idx="17">
                  <c:v>6355</c:v>
                </c:pt>
                <c:pt idx="18">
                  <c:v>4109</c:v>
                </c:pt>
                <c:pt idx="19">
                  <c:v>6622</c:v>
                </c:pt>
                <c:pt idx="20">
                  <c:v>7419</c:v>
                </c:pt>
                <c:pt idx="21">
                  <c:v>7003</c:v>
                </c:pt>
                <c:pt idx="22">
                  <c:v>6722</c:v>
                </c:pt>
                <c:pt idx="23">
                  <c:v>7400</c:v>
                </c:pt>
                <c:pt idx="24">
                  <c:v>5496</c:v>
                </c:pt>
                <c:pt idx="25">
                  <c:v>3581</c:v>
                </c:pt>
                <c:pt idx="26">
                  <c:v>6664</c:v>
                </c:pt>
                <c:pt idx="27">
                  <c:v>7738</c:v>
                </c:pt>
                <c:pt idx="28">
                  <c:v>8043</c:v>
                </c:pt>
                <c:pt idx="29">
                  <c:v>8152</c:v>
                </c:pt>
                <c:pt idx="30">
                  <c:v>9463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738496"/>
        <c:axId val="275804672"/>
      </c:lineChart>
      <c:dateAx>
        <c:axId val="19610009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275804096"/>
        <c:crosses val="autoZero"/>
        <c:auto val="1"/>
        <c:lblOffset val="100"/>
        <c:baseTimeUnit val="days"/>
      </c:dateAx>
      <c:valAx>
        <c:axId val="27580409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96100096"/>
        <c:crosses val="autoZero"/>
        <c:crossBetween val="between"/>
      </c:valAx>
      <c:valAx>
        <c:axId val="27580467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97738496"/>
        <c:crosses val="max"/>
        <c:crossBetween val="between"/>
      </c:valAx>
      <c:dateAx>
        <c:axId val="19773849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275804672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TOTAL SMS</c:v>
          </c:tx>
          <c:cat>
            <c:numRef>
              <c:f>REP_SMS_JUNIO!$A$6:$A$36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REP_SMS_JUNIO!$AA$6:$AA$36</c:f>
              <c:numCache>
                <c:formatCode>_-* #,##0_-;\-* #,##0_-;_-* "-"??_-;_-@_-</c:formatCode>
                <c:ptCount val="31"/>
                <c:pt idx="0">
                  <c:v>4781</c:v>
                </c:pt>
                <c:pt idx="1">
                  <c:v>6540</c:v>
                </c:pt>
                <c:pt idx="2">
                  <c:v>6270</c:v>
                </c:pt>
                <c:pt idx="3">
                  <c:v>6954</c:v>
                </c:pt>
                <c:pt idx="4">
                  <c:v>7621</c:v>
                </c:pt>
                <c:pt idx="5">
                  <c:v>8230</c:v>
                </c:pt>
                <c:pt idx="6">
                  <c:v>5063</c:v>
                </c:pt>
                <c:pt idx="7">
                  <c:v>5173</c:v>
                </c:pt>
                <c:pt idx="8">
                  <c:v>7227</c:v>
                </c:pt>
                <c:pt idx="9">
                  <c:v>8067</c:v>
                </c:pt>
                <c:pt idx="10">
                  <c:v>7935</c:v>
                </c:pt>
                <c:pt idx="11">
                  <c:v>8545</c:v>
                </c:pt>
                <c:pt idx="12">
                  <c:v>8111</c:v>
                </c:pt>
                <c:pt idx="13">
                  <c:v>279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513536"/>
        <c:axId val="478776128"/>
      </c:lineChart>
      <c:dateAx>
        <c:axId val="4725135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478776128"/>
        <c:crosses val="autoZero"/>
        <c:auto val="1"/>
        <c:lblOffset val="100"/>
        <c:baseTimeUnit val="days"/>
      </c:dateAx>
      <c:valAx>
        <c:axId val="4787761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7251353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REP_SMS_JULIO!$C$4:$C$5</c:f>
              <c:strCache>
                <c:ptCount val="1"/>
                <c:pt idx="0">
                  <c:v>POSPAGO SMS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REP_SMS_JULIO!$A$6:$A$36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REP_SMS_JULIO!$C$6:$C$36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728256"/>
        <c:axId val="480712896"/>
      </c:lineChart>
      <c:dateAx>
        <c:axId val="48572825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480712896"/>
        <c:crosses val="autoZero"/>
        <c:auto val="1"/>
        <c:lblOffset val="100"/>
        <c:baseTimeUnit val="days"/>
      </c:dateAx>
      <c:valAx>
        <c:axId val="48071289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85728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REP_SMS_JULIO!$H$4:$H$5</c:f>
              <c:strCache>
                <c:ptCount val="1"/>
                <c:pt idx="0">
                  <c:v>PREPAGO SMS</c:v>
                </c:pt>
              </c:strCache>
            </c:strRef>
          </c:tx>
          <c:cat>
            <c:numRef>
              <c:f>REP_SMS_JULIO!$A$6:$A$36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REP_SMS_JULIO!$H$6:$H$36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327488"/>
        <c:axId val="480764480"/>
      </c:lineChart>
      <c:dateAx>
        <c:axId val="48332748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480764480"/>
        <c:crosses val="autoZero"/>
        <c:auto val="1"/>
        <c:lblOffset val="100"/>
        <c:baseTimeUnit val="days"/>
      </c:dateAx>
      <c:valAx>
        <c:axId val="48076448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8332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1"/>
          <c:tx>
            <c:strRef>
              <c:f>REP_SMS_JULIO!$G$4:$G$5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REP_SMS_JULIO!$A$6:$A$36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REP_SMS_JULIO!$G$6:$G$36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729280"/>
        <c:axId val="480766784"/>
      </c:lineChart>
      <c:lineChart>
        <c:grouping val="standard"/>
        <c:varyColors val="0"/>
        <c:ser>
          <c:idx val="0"/>
          <c:order val="0"/>
          <c:tx>
            <c:strRef>
              <c:f>REP_SMS_JULIO!$B$4:$B$5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REP_SMS_JULIO!$A$6:$A$36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REP_SMS_JULIO!$B$6:$B$36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004736"/>
        <c:axId val="480767360"/>
      </c:lineChart>
      <c:dateAx>
        <c:axId val="48572928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480766784"/>
        <c:crosses val="autoZero"/>
        <c:auto val="1"/>
        <c:lblOffset val="100"/>
        <c:baseTimeUnit val="days"/>
      </c:dateAx>
      <c:valAx>
        <c:axId val="48076678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85729280"/>
        <c:crosses val="autoZero"/>
        <c:crossBetween val="between"/>
      </c:valAx>
      <c:valAx>
        <c:axId val="48076736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486004736"/>
        <c:crosses val="max"/>
        <c:crossBetween val="between"/>
      </c:valAx>
      <c:dateAx>
        <c:axId val="48600473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8076736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TOTAL SMS</c:v>
          </c:tx>
          <c:cat>
            <c:numRef>
              <c:f>REP_SMS_JULIO!$A$6:$A$36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REP_SMS_JULIO!$AA$6:$AA$36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003200"/>
        <c:axId val="480770240"/>
      </c:lineChart>
      <c:dateAx>
        <c:axId val="4860032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480770240"/>
        <c:crosses val="autoZero"/>
        <c:auto val="1"/>
        <c:lblOffset val="100"/>
        <c:baseTimeUnit val="days"/>
      </c:dateAx>
      <c:valAx>
        <c:axId val="4807702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8600320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REP_DATOS_DICIEMBRE13!$D$4:$D$5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REP_DATOS_DICIEMBRE13!$A$6:$A$36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REP_DATOS_DICIEMBRE13!$D$6:$D$36</c:f>
              <c:numCache>
                <c:formatCode>_-* #,##0_-;\-* #,##0_-;_-* "-"??_-;_-@_-</c:formatCode>
                <c:ptCount val="31"/>
                <c:pt idx="0">
                  <c:v>3490.4580078125</c:v>
                </c:pt>
                <c:pt idx="1">
                  <c:v>4827.640625</c:v>
                </c:pt>
                <c:pt idx="2">
                  <c:v>3849.06640625</c:v>
                </c:pt>
                <c:pt idx="3">
                  <c:v>2986.880859375</c:v>
                </c:pt>
                <c:pt idx="4">
                  <c:v>3253.9453125</c:v>
                </c:pt>
                <c:pt idx="5">
                  <c:v>3347.5625</c:v>
                </c:pt>
                <c:pt idx="6">
                  <c:v>5233.072265625</c:v>
                </c:pt>
                <c:pt idx="7">
                  <c:v>3967.8056640625</c:v>
                </c:pt>
                <c:pt idx="8">
                  <c:v>4149.0234375</c:v>
                </c:pt>
                <c:pt idx="9">
                  <c:v>3858.50390625</c:v>
                </c:pt>
                <c:pt idx="10">
                  <c:v>3808.72265625</c:v>
                </c:pt>
                <c:pt idx="11">
                  <c:v>3753.7841796875</c:v>
                </c:pt>
                <c:pt idx="12">
                  <c:v>3167.9365234375</c:v>
                </c:pt>
                <c:pt idx="13">
                  <c:v>3486.1474609375</c:v>
                </c:pt>
                <c:pt idx="14">
                  <c:v>4384.0576171875</c:v>
                </c:pt>
                <c:pt idx="15">
                  <c:v>3919.8798828125</c:v>
                </c:pt>
                <c:pt idx="16">
                  <c:v>4150.1416015625</c:v>
                </c:pt>
                <c:pt idx="17">
                  <c:v>3170.3486328125</c:v>
                </c:pt>
                <c:pt idx="18">
                  <c:v>3698.845703125</c:v>
                </c:pt>
                <c:pt idx="19">
                  <c:v>5824.431640625</c:v>
                </c:pt>
                <c:pt idx="20">
                  <c:v>5482.7958984375</c:v>
                </c:pt>
                <c:pt idx="21">
                  <c:v>7303.453125</c:v>
                </c:pt>
                <c:pt idx="22">
                  <c:v>7742.228515625</c:v>
                </c:pt>
                <c:pt idx="23">
                  <c:v>4714.849609375</c:v>
                </c:pt>
                <c:pt idx="24">
                  <c:v>5172.037109375</c:v>
                </c:pt>
                <c:pt idx="25">
                  <c:v>5589.0966796875</c:v>
                </c:pt>
                <c:pt idx="26">
                  <c:v>7529.66796875</c:v>
                </c:pt>
                <c:pt idx="27">
                  <c:v>7501.3037109375</c:v>
                </c:pt>
                <c:pt idx="28">
                  <c:v>10755.337890625</c:v>
                </c:pt>
                <c:pt idx="29">
                  <c:v>6602.6767578125</c:v>
                </c:pt>
                <c:pt idx="30">
                  <c:v>8405.7998046875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535424"/>
        <c:axId val="378572736"/>
      </c:lineChart>
      <c:lineChart>
        <c:grouping val="standard"/>
        <c:varyColors val="0"/>
        <c:ser>
          <c:idx val="0"/>
          <c:order val="0"/>
          <c:tx>
            <c:strRef>
              <c:f>REP_DATOS_DICIEMBRE13!$C$4:$C$5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REP_DATOS_DICIEMBRE13!$A$6:$A$36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REP_DATOS_DICIEMBRE13!$C$6:$C$36</c:f>
              <c:numCache>
                <c:formatCode>_-* #,##0_-;\-* #,##0_-;_-* "-"??_-;_-@_-</c:formatCode>
                <c:ptCount val="31"/>
                <c:pt idx="0">
                  <c:v>5023</c:v>
                </c:pt>
                <c:pt idx="1">
                  <c:v>4846</c:v>
                </c:pt>
                <c:pt idx="2">
                  <c:v>5257</c:v>
                </c:pt>
                <c:pt idx="3">
                  <c:v>5875</c:v>
                </c:pt>
                <c:pt idx="4">
                  <c:v>5831</c:v>
                </c:pt>
                <c:pt idx="5">
                  <c:v>5400</c:v>
                </c:pt>
                <c:pt idx="6">
                  <c:v>4866</c:v>
                </c:pt>
                <c:pt idx="7">
                  <c:v>3883</c:v>
                </c:pt>
                <c:pt idx="8">
                  <c:v>5009</c:v>
                </c:pt>
                <c:pt idx="9">
                  <c:v>4639</c:v>
                </c:pt>
                <c:pt idx="10">
                  <c:v>4831</c:v>
                </c:pt>
                <c:pt idx="11">
                  <c:v>5820</c:v>
                </c:pt>
                <c:pt idx="12">
                  <c:v>5368</c:v>
                </c:pt>
                <c:pt idx="13">
                  <c:v>6292</c:v>
                </c:pt>
                <c:pt idx="14">
                  <c:v>5653</c:v>
                </c:pt>
                <c:pt idx="15">
                  <c:v>5932</c:v>
                </c:pt>
                <c:pt idx="16">
                  <c:v>6422</c:v>
                </c:pt>
                <c:pt idx="17">
                  <c:v>6427</c:v>
                </c:pt>
                <c:pt idx="18">
                  <c:v>7718</c:v>
                </c:pt>
                <c:pt idx="19">
                  <c:v>7211</c:v>
                </c:pt>
                <c:pt idx="20">
                  <c:v>8107</c:v>
                </c:pt>
                <c:pt idx="21">
                  <c:v>8237</c:v>
                </c:pt>
                <c:pt idx="22">
                  <c:v>9003</c:v>
                </c:pt>
                <c:pt idx="23">
                  <c:v>7019</c:v>
                </c:pt>
                <c:pt idx="24">
                  <c:v>5996</c:v>
                </c:pt>
                <c:pt idx="25">
                  <c:v>9015</c:v>
                </c:pt>
                <c:pt idx="26">
                  <c:v>9373</c:v>
                </c:pt>
                <c:pt idx="27">
                  <c:v>9908</c:v>
                </c:pt>
                <c:pt idx="28">
                  <c:v>10040</c:v>
                </c:pt>
                <c:pt idx="29">
                  <c:v>10047</c:v>
                </c:pt>
                <c:pt idx="30">
                  <c:v>9052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861056"/>
        <c:axId val="378573312"/>
      </c:lineChart>
      <c:dateAx>
        <c:axId val="37853542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8572736"/>
        <c:crosses val="autoZero"/>
        <c:auto val="1"/>
        <c:lblOffset val="100"/>
        <c:baseTimeUnit val="days"/>
      </c:dateAx>
      <c:valAx>
        <c:axId val="37857273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8535424"/>
        <c:crosses val="autoZero"/>
        <c:crossBetween val="between"/>
      </c:valAx>
      <c:valAx>
        <c:axId val="37857331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78861056"/>
        <c:crosses val="max"/>
        <c:crossBetween val="between"/>
      </c:valAx>
      <c:dateAx>
        <c:axId val="37886105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7857331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REP_DATOS_DICIEMBRE13!$M$4:$M$5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REP_DATOS_DICIEMBRE13!$A$6:$A$36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REP_DATOS_DICIEMBRE13!$M$6:$M$36</c:f>
              <c:numCache>
                <c:formatCode>_-* #,##0_-;\-* #,##0_-;_-* "-"??_-;_-@_-</c:formatCode>
                <c:ptCount val="31"/>
                <c:pt idx="0">
                  <c:v>4208.8994140625</c:v>
                </c:pt>
                <c:pt idx="1">
                  <c:v>4242.6796875</c:v>
                </c:pt>
                <c:pt idx="2">
                  <c:v>4320.125</c:v>
                </c:pt>
                <c:pt idx="3">
                  <c:v>5033.0146484375</c:v>
                </c:pt>
                <c:pt idx="4">
                  <c:v>5339.5302734375</c:v>
                </c:pt>
                <c:pt idx="5">
                  <c:v>5354.1064453125</c:v>
                </c:pt>
                <c:pt idx="6">
                  <c:v>4847.7802734375</c:v>
                </c:pt>
                <c:pt idx="7">
                  <c:v>4539.3955078125</c:v>
                </c:pt>
                <c:pt idx="8">
                  <c:v>4888.98828125</c:v>
                </c:pt>
                <c:pt idx="9">
                  <c:v>4707.5673828125</c:v>
                </c:pt>
                <c:pt idx="10">
                  <c:v>4640.8662109375</c:v>
                </c:pt>
                <c:pt idx="11">
                  <c:v>3788.927734375</c:v>
                </c:pt>
                <c:pt idx="12">
                  <c:v>306.5888671875</c:v>
                </c:pt>
                <c:pt idx="13">
                  <c:v>420.72265625</c:v>
                </c:pt>
                <c:pt idx="14">
                  <c:v>267.92578125</c:v>
                </c:pt>
                <c:pt idx="15">
                  <c:v>288.287109375</c:v>
                </c:pt>
                <c:pt idx="16">
                  <c:v>822.228515625</c:v>
                </c:pt>
                <c:pt idx="17">
                  <c:v>808.1357421875</c:v>
                </c:pt>
                <c:pt idx="18">
                  <c:v>472.58984375</c:v>
                </c:pt>
                <c:pt idx="19">
                  <c:v>551.4580078125</c:v>
                </c:pt>
                <c:pt idx="20">
                  <c:v>527.1455078125</c:v>
                </c:pt>
                <c:pt idx="21">
                  <c:v>961.380859375</c:v>
                </c:pt>
                <c:pt idx="22">
                  <c:v>971.0703125</c:v>
                </c:pt>
                <c:pt idx="23">
                  <c:v>1083.3798828125</c:v>
                </c:pt>
                <c:pt idx="24">
                  <c:v>961.369140625</c:v>
                </c:pt>
                <c:pt idx="25">
                  <c:v>1445.3447265625</c:v>
                </c:pt>
                <c:pt idx="26">
                  <c:v>1681.6591796875</c:v>
                </c:pt>
                <c:pt idx="27">
                  <c:v>1845.29296875</c:v>
                </c:pt>
                <c:pt idx="28">
                  <c:v>2048.2353515625</c:v>
                </c:pt>
                <c:pt idx="29">
                  <c:v>1781.9931640625</c:v>
                </c:pt>
                <c:pt idx="30">
                  <c:v>1523.333984375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861568"/>
        <c:axId val="378575616"/>
      </c:lineChart>
      <c:lineChart>
        <c:grouping val="standard"/>
        <c:varyColors val="0"/>
        <c:ser>
          <c:idx val="0"/>
          <c:order val="0"/>
          <c:tx>
            <c:strRef>
              <c:f>REP_DATOS_DICIEMBRE13!$L$4:$L$5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REP_DATOS_DICIEMBRE13!$A$6:$A$36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REP_DATOS_DICIEMBRE13!$L$6:$L$36</c:f>
              <c:numCache>
                <c:formatCode>_-* #,##0_-;\-* #,##0_-;_-* "-"??_-;_-@_-</c:formatCode>
                <c:ptCount val="31"/>
                <c:pt idx="0">
                  <c:v>45582</c:v>
                </c:pt>
                <c:pt idx="1">
                  <c:v>43262</c:v>
                </c:pt>
                <c:pt idx="2">
                  <c:v>43015</c:v>
                </c:pt>
                <c:pt idx="3">
                  <c:v>44474</c:v>
                </c:pt>
                <c:pt idx="4">
                  <c:v>47037</c:v>
                </c:pt>
                <c:pt idx="5">
                  <c:v>46642</c:v>
                </c:pt>
                <c:pt idx="6">
                  <c:v>48179</c:v>
                </c:pt>
                <c:pt idx="7">
                  <c:v>43110</c:v>
                </c:pt>
                <c:pt idx="8">
                  <c:v>42763</c:v>
                </c:pt>
                <c:pt idx="9">
                  <c:v>42118</c:v>
                </c:pt>
                <c:pt idx="10">
                  <c:v>42594</c:v>
                </c:pt>
                <c:pt idx="11">
                  <c:v>38477</c:v>
                </c:pt>
                <c:pt idx="12">
                  <c:v>4598</c:v>
                </c:pt>
                <c:pt idx="13">
                  <c:v>5030</c:v>
                </c:pt>
                <c:pt idx="14">
                  <c:v>3842</c:v>
                </c:pt>
                <c:pt idx="15">
                  <c:v>4261</c:v>
                </c:pt>
                <c:pt idx="16">
                  <c:v>4874</c:v>
                </c:pt>
                <c:pt idx="17">
                  <c:v>7323</c:v>
                </c:pt>
                <c:pt idx="18">
                  <c:v>5559</c:v>
                </c:pt>
                <c:pt idx="19">
                  <c:v>6458</c:v>
                </c:pt>
                <c:pt idx="20">
                  <c:v>4736</c:v>
                </c:pt>
                <c:pt idx="21">
                  <c:v>6340</c:v>
                </c:pt>
                <c:pt idx="22">
                  <c:v>6531</c:v>
                </c:pt>
                <c:pt idx="23">
                  <c:v>5889</c:v>
                </c:pt>
                <c:pt idx="24">
                  <c:v>4825</c:v>
                </c:pt>
                <c:pt idx="25">
                  <c:v>6046</c:v>
                </c:pt>
                <c:pt idx="26">
                  <c:v>6490</c:v>
                </c:pt>
                <c:pt idx="27">
                  <c:v>6972</c:v>
                </c:pt>
                <c:pt idx="28">
                  <c:v>7221</c:v>
                </c:pt>
                <c:pt idx="29">
                  <c:v>8077</c:v>
                </c:pt>
                <c:pt idx="30">
                  <c:v>6669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862592"/>
        <c:axId val="378576192"/>
      </c:lineChart>
      <c:dateAx>
        <c:axId val="37886156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8575616"/>
        <c:crosses val="autoZero"/>
        <c:auto val="1"/>
        <c:lblOffset val="100"/>
        <c:baseTimeUnit val="days"/>
      </c:dateAx>
      <c:valAx>
        <c:axId val="37857561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8861568"/>
        <c:crosses val="autoZero"/>
        <c:crossBetween val="between"/>
      </c:valAx>
      <c:valAx>
        <c:axId val="37857619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78862592"/>
        <c:crosses val="max"/>
        <c:crossBetween val="between"/>
      </c:valAx>
      <c:dateAx>
        <c:axId val="37886259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7857619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REP_DATOS_DICIEMBRE13!$K$4:$K$5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REP_DATOS_DICIEMBRE13!$A$6:$A$36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REP_DATOS_DICIEMBRE13!$K$6:$K$36</c:f>
              <c:numCache>
                <c:formatCode>_-* #,##0_-;\-* #,##0_-;_-* "-"??_-;_-@_-</c:formatCode>
                <c:ptCount val="31"/>
                <c:pt idx="0">
                  <c:v>3569</c:v>
                </c:pt>
                <c:pt idx="1">
                  <c:v>4223</c:v>
                </c:pt>
                <c:pt idx="2">
                  <c:v>4322</c:v>
                </c:pt>
                <c:pt idx="3">
                  <c:v>4349</c:v>
                </c:pt>
                <c:pt idx="4">
                  <c:v>4471</c:v>
                </c:pt>
                <c:pt idx="5">
                  <c:v>4527</c:v>
                </c:pt>
                <c:pt idx="6">
                  <c:v>3921</c:v>
                </c:pt>
                <c:pt idx="7">
                  <c:v>3497</c:v>
                </c:pt>
                <c:pt idx="8">
                  <c:v>4094</c:v>
                </c:pt>
                <c:pt idx="9">
                  <c:v>4039</c:v>
                </c:pt>
                <c:pt idx="10">
                  <c:v>4117</c:v>
                </c:pt>
                <c:pt idx="11">
                  <c:v>3726</c:v>
                </c:pt>
                <c:pt idx="12">
                  <c:v>781</c:v>
                </c:pt>
                <c:pt idx="13">
                  <c:v>803</c:v>
                </c:pt>
                <c:pt idx="14">
                  <c:v>729</c:v>
                </c:pt>
                <c:pt idx="15">
                  <c:v>811</c:v>
                </c:pt>
                <c:pt idx="16">
                  <c:v>903</c:v>
                </c:pt>
                <c:pt idx="17">
                  <c:v>965</c:v>
                </c:pt>
                <c:pt idx="18">
                  <c:v>916</c:v>
                </c:pt>
                <c:pt idx="19">
                  <c:v>956</c:v>
                </c:pt>
                <c:pt idx="20">
                  <c:v>977</c:v>
                </c:pt>
                <c:pt idx="21">
                  <c:v>894</c:v>
                </c:pt>
                <c:pt idx="22">
                  <c:v>1084</c:v>
                </c:pt>
                <c:pt idx="23">
                  <c:v>871</c:v>
                </c:pt>
                <c:pt idx="24">
                  <c:v>645</c:v>
                </c:pt>
                <c:pt idx="25">
                  <c:v>999</c:v>
                </c:pt>
                <c:pt idx="26">
                  <c:v>1063</c:v>
                </c:pt>
                <c:pt idx="27">
                  <c:v>1104</c:v>
                </c:pt>
                <c:pt idx="28">
                  <c:v>962</c:v>
                </c:pt>
                <c:pt idx="29">
                  <c:v>1131</c:v>
                </c:pt>
                <c:pt idx="30">
                  <c:v>931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863104"/>
        <c:axId val="379741888"/>
      </c:lineChart>
      <c:lineChart>
        <c:grouping val="standard"/>
        <c:varyColors val="0"/>
        <c:ser>
          <c:idx val="0"/>
          <c:order val="0"/>
          <c:tx>
            <c:strRef>
              <c:f>REP_DATOS_DICIEMBRE13!$B$4:$B$5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REP_DATOS_DICIEMBRE13!$A$6:$A$36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REP_DATOS_DICIEMBRE13!$B$6:$B$36</c:f>
              <c:numCache>
                <c:formatCode>_-* #,##0_-;\-* #,##0_-;_-* "-"??_-;_-@_-</c:formatCode>
                <c:ptCount val="31"/>
                <c:pt idx="0">
                  <c:v>1316</c:v>
                </c:pt>
                <c:pt idx="1">
                  <c:v>1350</c:v>
                </c:pt>
                <c:pt idx="2">
                  <c:v>1356</c:v>
                </c:pt>
                <c:pt idx="3">
                  <c:v>1286</c:v>
                </c:pt>
                <c:pt idx="4">
                  <c:v>1378</c:v>
                </c:pt>
                <c:pt idx="5">
                  <c:v>1436</c:v>
                </c:pt>
                <c:pt idx="6">
                  <c:v>1258</c:v>
                </c:pt>
                <c:pt idx="7">
                  <c:v>1209</c:v>
                </c:pt>
                <c:pt idx="8">
                  <c:v>1279</c:v>
                </c:pt>
                <c:pt idx="9">
                  <c:v>1364</c:v>
                </c:pt>
                <c:pt idx="10">
                  <c:v>1311</c:v>
                </c:pt>
                <c:pt idx="11">
                  <c:v>1410</c:v>
                </c:pt>
                <c:pt idx="12">
                  <c:v>1444</c:v>
                </c:pt>
                <c:pt idx="13">
                  <c:v>1464</c:v>
                </c:pt>
                <c:pt idx="14">
                  <c:v>1375</c:v>
                </c:pt>
                <c:pt idx="15">
                  <c:v>1579</c:v>
                </c:pt>
                <c:pt idx="16">
                  <c:v>1782</c:v>
                </c:pt>
                <c:pt idx="17">
                  <c:v>1756</c:v>
                </c:pt>
                <c:pt idx="18">
                  <c:v>1871</c:v>
                </c:pt>
                <c:pt idx="19">
                  <c:v>1912</c:v>
                </c:pt>
                <c:pt idx="20">
                  <c:v>1830</c:v>
                </c:pt>
                <c:pt idx="21">
                  <c:v>1863</c:v>
                </c:pt>
                <c:pt idx="22">
                  <c:v>1989</c:v>
                </c:pt>
                <c:pt idx="23">
                  <c:v>1570</c:v>
                </c:pt>
                <c:pt idx="24">
                  <c:v>1180</c:v>
                </c:pt>
                <c:pt idx="25">
                  <c:v>1845</c:v>
                </c:pt>
                <c:pt idx="26">
                  <c:v>2045</c:v>
                </c:pt>
                <c:pt idx="27">
                  <c:v>1993</c:v>
                </c:pt>
                <c:pt idx="28">
                  <c:v>1849</c:v>
                </c:pt>
                <c:pt idx="29">
                  <c:v>2000</c:v>
                </c:pt>
                <c:pt idx="30">
                  <c:v>1764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793920"/>
        <c:axId val="379742464"/>
      </c:lineChart>
      <c:dateAx>
        <c:axId val="37886310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9741888"/>
        <c:crosses val="autoZero"/>
        <c:auto val="1"/>
        <c:lblOffset val="100"/>
        <c:baseTimeUnit val="days"/>
      </c:dateAx>
      <c:valAx>
        <c:axId val="37974188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8863104"/>
        <c:crosses val="autoZero"/>
        <c:crossBetween val="between"/>
      </c:valAx>
      <c:valAx>
        <c:axId val="37974246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79793920"/>
        <c:crosses val="max"/>
        <c:crossBetween val="between"/>
      </c:valAx>
      <c:dateAx>
        <c:axId val="37979392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7974246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REP_DATOS_DICIEMBRE13!$A$6:$A$36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REP_DATOS_DICIEMBRE13!$AI$6:$AI$36</c:f>
              <c:numCache>
                <c:formatCode>_-* #,##0_-;\-* #,##0_-;_-* "-"??_-;_-@_-</c:formatCode>
                <c:ptCount val="31"/>
                <c:pt idx="0">
                  <c:v>7699.357421875</c:v>
                </c:pt>
                <c:pt idx="1">
                  <c:v>9070.3203125</c:v>
                </c:pt>
                <c:pt idx="2">
                  <c:v>8169.19140625</c:v>
                </c:pt>
                <c:pt idx="3">
                  <c:v>8019.8955078125</c:v>
                </c:pt>
                <c:pt idx="4">
                  <c:v>8593.4755859375</c:v>
                </c:pt>
                <c:pt idx="5">
                  <c:v>8701.6689453125</c:v>
                </c:pt>
                <c:pt idx="6">
                  <c:v>10080.8525390625</c:v>
                </c:pt>
                <c:pt idx="7">
                  <c:v>8507.201171875</c:v>
                </c:pt>
                <c:pt idx="8">
                  <c:v>9038.01171875</c:v>
                </c:pt>
                <c:pt idx="9">
                  <c:v>8566.0712890625</c:v>
                </c:pt>
                <c:pt idx="10">
                  <c:v>8449.5888671875</c:v>
                </c:pt>
                <c:pt idx="11">
                  <c:v>7542.7119140625</c:v>
                </c:pt>
                <c:pt idx="12">
                  <c:v>3474.525390625</c:v>
                </c:pt>
                <c:pt idx="13">
                  <c:v>3906.8701171875</c:v>
                </c:pt>
                <c:pt idx="14">
                  <c:v>4651.9833984375</c:v>
                </c:pt>
                <c:pt idx="15">
                  <c:v>4208.1669921875</c:v>
                </c:pt>
                <c:pt idx="16">
                  <c:v>4972.3701171875</c:v>
                </c:pt>
                <c:pt idx="17">
                  <c:v>3978.484375</c:v>
                </c:pt>
                <c:pt idx="18">
                  <c:v>4171.435546875</c:v>
                </c:pt>
                <c:pt idx="19">
                  <c:v>6375.8896484375</c:v>
                </c:pt>
                <c:pt idx="20">
                  <c:v>6009.94140625</c:v>
                </c:pt>
                <c:pt idx="21">
                  <c:v>8264.833984375</c:v>
                </c:pt>
                <c:pt idx="22">
                  <c:v>8713.298828125</c:v>
                </c:pt>
                <c:pt idx="23">
                  <c:v>5798.2294921875</c:v>
                </c:pt>
                <c:pt idx="24">
                  <c:v>6133.40625</c:v>
                </c:pt>
                <c:pt idx="25">
                  <c:v>7034.44140625</c:v>
                </c:pt>
                <c:pt idx="26">
                  <c:v>9211.3271484375</c:v>
                </c:pt>
                <c:pt idx="27">
                  <c:v>9346.5966796875</c:v>
                </c:pt>
                <c:pt idx="28">
                  <c:v>12803.5732421875</c:v>
                </c:pt>
                <c:pt idx="29">
                  <c:v>8384.669921875</c:v>
                </c:pt>
                <c:pt idx="30">
                  <c:v>9929.1337890625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794944"/>
        <c:axId val="379744768"/>
      </c:lineChart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REP_DATOS_DICIEMBRE13!$A$6:$A$36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REP_DATOS_DICIEMBRE13!$AH$6:$AH$36</c:f>
              <c:numCache>
                <c:formatCode>_-* #,##0_-;\-* #,##0_-;_-* "-"??_-;_-@_-</c:formatCode>
                <c:ptCount val="31"/>
                <c:pt idx="0">
                  <c:v>50605</c:v>
                </c:pt>
                <c:pt idx="1">
                  <c:v>48108</c:v>
                </c:pt>
                <c:pt idx="2">
                  <c:v>48272</c:v>
                </c:pt>
                <c:pt idx="3">
                  <c:v>50349</c:v>
                </c:pt>
                <c:pt idx="4">
                  <c:v>52868</c:v>
                </c:pt>
                <c:pt idx="5">
                  <c:v>52042</c:v>
                </c:pt>
                <c:pt idx="6">
                  <c:v>53045</c:v>
                </c:pt>
                <c:pt idx="7">
                  <c:v>46993</c:v>
                </c:pt>
                <c:pt idx="8">
                  <c:v>47772</c:v>
                </c:pt>
                <c:pt idx="9">
                  <c:v>46757</c:v>
                </c:pt>
                <c:pt idx="10">
                  <c:v>47425</c:v>
                </c:pt>
                <c:pt idx="11">
                  <c:v>44297</c:v>
                </c:pt>
                <c:pt idx="12">
                  <c:v>9966</c:v>
                </c:pt>
                <c:pt idx="13">
                  <c:v>11322</c:v>
                </c:pt>
                <c:pt idx="14">
                  <c:v>9495</c:v>
                </c:pt>
                <c:pt idx="15">
                  <c:v>10193</c:v>
                </c:pt>
                <c:pt idx="16">
                  <c:v>11296</c:v>
                </c:pt>
                <c:pt idx="17">
                  <c:v>13750</c:v>
                </c:pt>
                <c:pt idx="18">
                  <c:v>13277</c:v>
                </c:pt>
                <c:pt idx="19">
                  <c:v>13669</c:v>
                </c:pt>
                <c:pt idx="20">
                  <c:v>12843</c:v>
                </c:pt>
                <c:pt idx="21">
                  <c:v>14577</c:v>
                </c:pt>
                <c:pt idx="22">
                  <c:v>15534</c:v>
                </c:pt>
                <c:pt idx="23">
                  <c:v>12908</c:v>
                </c:pt>
                <c:pt idx="24">
                  <c:v>10821</c:v>
                </c:pt>
                <c:pt idx="25">
                  <c:v>15061</c:v>
                </c:pt>
                <c:pt idx="26">
                  <c:v>15863</c:v>
                </c:pt>
                <c:pt idx="27">
                  <c:v>16880</c:v>
                </c:pt>
                <c:pt idx="28">
                  <c:v>17261</c:v>
                </c:pt>
                <c:pt idx="29">
                  <c:v>18124</c:v>
                </c:pt>
                <c:pt idx="30">
                  <c:v>15721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795968"/>
        <c:axId val="379745344"/>
      </c:lineChart>
      <c:dateAx>
        <c:axId val="37979494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9744768"/>
        <c:crosses val="autoZero"/>
        <c:auto val="1"/>
        <c:lblOffset val="100"/>
        <c:baseTimeUnit val="days"/>
      </c:dateAx>
      <c:valAx>
        <c:axId val="3797447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9794944"/>
        <c:crosses val="autoZero"/>
        <c:crossBetween val="between"/>
      </c:valAx>
      <c:valAx>
        <c:axId val="37974534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79795968"/>
        <c:crosses val="max"/>
        <c:crossBetween val="between"/>
      </c:valAx>
      <c:dateAx>
        <c:axId val="37979596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7974534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REP_DATOS_ENERO!$D$4:$D$5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REP_DATOS_ENERO!$A$6:$A$36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REP_DATOS_ENERO!$D$6:$D$36</c:f>
              <c:numCache>
                <c:formatCode>_-* #,##0_-;\-* #,##0_-;_-* "-"??_-;_-@_-</c:formatCode>
                <c:ptCount val="31"/>
                <c:pt idx="0">
                  <c:v>7315.015625</c:v>
                </c:pt>
                <c:pt idx="1">
                  <c:v>6614.8291015625</c:v>
                </c:pt>
                <c:pt idx="2">
                  <c:v>4533.2939453125</c:v>
                </c:pt>
                <c:pt idx="3">
                  <c:v>5325.9599609375</c:v>
                </c:pt>
                <c:pt idx="4">
                  <c:v>4241.09375</c:v>
                </c:pt>
                <c:pt idx="5">
                  <c:v>3452.2900390625</c:v>
                </c:pt>
                <c:pt idx="6">
                  <c:v>4286.751953125</c:v>
                </c:pt>
                <c:pt idx="7">
                  <c:v>3902.609375</c:v>
                </c:pt>
                <c:pt idx="8">
                  <c:v>3181.076171875</c:v>
                </c:pt>
                <c:pt idx="9">
                  <c:v>2513.056640625</c:v>
                </c:pt>
                <c:pt idx="10">
                  <c:v>1669.29296875</c:v>
                </c:pt>
                <c:pt idx="11">
                  <c:v>2869.3837890625</c:v>
                </c:pt>
                <c:pt idx="12">
                  <c:v>5699.6845703125</c:v>
                </c:pt>
                <c:pt idx="13">
                  <c:v>2367.91796875</c:v>
                </c:pt>
                <c:pt idx="14">
                  <c:v>3945.5048828125</c:v>
                </c:pt>
                <c:pt idx="15">
                  <c:v>2942.896484375</c:v>
                </c:pt>
                <c:pt idx="16">
                  <c:v>2615.1123046875</c:v>
                </c:pt>
                <c:pt idx="17">
                  <c:v>3505.072265625</c:v>
                </c:pt>
                <c:pt idx="18">
                  <c:v>2932.6943359375</c:v>
                </c:pt>
                <c:pt idx="19">
                  <c:v>2764.2177734375</c:v>
                </c:pt>
                <c:pt idx="20">
                  <c:v>3004.20703125</c:v>
                </c:pt>
                <c:pt idx="21">
                  <c:v>2567.2158203125</c:v>
                </c:pt>
                <c:pt idx="22">
                  <c:v>2524.796875</c:v>
                </c:pt>
                <c:pt idx="23">
                  <c:v>2220.568359375</c:v>
                </c:pt>
                <c:pt idx="24">
                  <c:v>2630.6982421875</c:v>
                </c:pt>
                <c:pt idx="25">
                  <c:v>3267.62109375</c:v>
                </c:pt>
                <c:pt idx="26">
                  <c:v>2256.8330078125</c:v>
                </c:pt>
                <c:pt idx="27">
                  <c:v>2474.3916015625</c:v>
                </c:pt>
                <c:pt idx="28">
                  <c:v>3025.712890625</c:v>
                </c:pt>
                <c:pt idx="29">
                  <c:v>4537.751953125</c:v>
                </c:pt>
                <c:pt idx="30">
                  <c:v>2878.1494140625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48352"/>
        <c:axId val="173703168"/>
      </c:lineChart>
      <c:lineChart>
        <c:grouping val="standard"/>
        <c:varyColors val="0"/>
        <c:ser>
          <c:idx val="0"/>
          <c:order val="0"/>
          <c:tx>
            <c:strRef>
              <c:f>REP_DATOS_ENERO!$C$4:$C$5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REP_DATOS_ENERO!$A$6:$A$36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REP_DATOS_ENERO!$C$6:$C$36</c:f>
              <c:numCache>
                <c:formatCode>_-* #,##0_-;\-* #,##0_-;_-* "-"??_-;_-@_-</c:formatCode>
                <c:ptCount val="31"/>
                <c:pt idx="0">
                  <c:v>8419</c:v>
                </c:pt>
                <c:pt idx="1">
                  <c:v>8586</c:v>
                </c:pt>
                <c:pt idx="2">
                  <c:v>8063</c:v>
                </c:pt>
                <c:pt idx="3">
                  <c:v>7637</c:v>
                </c:pt>
                <c:pt idx="4">
                  <c:v>5547</c:v>
                </c:pt>
                <c:pt idx="5">
                  <c:v>5241</c:v>
                </c:pt>
                <c:pt idx="6">
                  <c:v>5245</c:v>
                </c:pt>
                <c:pt idx="7">
                  <c:v>5903</c:v>
                </c:pt>
                <c:pt idx="8">
                  <c:v>5080</c:v>
                </c:pt>
                <c:pt idx="9">
                  <c:v>6263</c:v>
                </c:pt>
                <c:pt idx="10">
                  <c:v>5800</c:v>
                </c:pt>
                <c:pt idx="11">
                  <c:v>4413</c:v>
                </c:pt>
                <c:pt idx="12">
                  <c:v>4545</c:v>
                </c:pt>
                <c:pt idx="13">
                  <c:v>4557</c:v>
                </c:pt>
                <c:pt idx="14">
                  <c:v>5357</c:v>
                </c:pt>
                <c:pt idx="15">
                  <c:v>5488</c:v>
                </c:pt>
                <c:pt idx="16">
                  <c:v>6383</c:v>
                </c:pt>
                <c:pt idx="17">
                  <c:v>4914</c:v>
                </c:pt>
                <c:pt idx="18">
                  <c:v>3812</c:v>
                </c:pt>
                <c:pt idx="19">
                  <c:v>3972</c:v>
                </c:pt>
                <c:pt idx="20">
                  <c:v>6005</c:v>
                </c:pt>
                <c:pt idx="21">
                  <c:v>5154</c:v>
                </c:pt>
                <c:pt idx="22">
                  <c:v>4749</c:v>
                </c:pt>
                <c:pt idx="23">
                  <c:v>4981</c:v>
                </c:pt>
                <c:pt idx="24">
                  <c:v>5267</c:v>
                </c:pt>
                <c:pt idx="25">
                  <c:v>3836</c:v>
                </c:pt>
                <c:pt idx="26">
                  <c:v>3897</c:v>
                </c:pt>
                <c:pt idx="27">
                  <c:v>4250</c:v>
                </c:pt>
                <c:pt idx="28">
                  <c:v>4915</c:v>
                </c:pt>
                <c:pt idx="29">
                  <c:v>5963</c:v>
                </c:pt>
                <c:pt idx="30">
                  <c:v>5773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49376"/>
        <c:axId val="173703744"/>
      </c:lineChart>
      <c:dateAx>
        <c:axId val="17334835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73703168"/>
        <c:crosses val="autoZero"/>
        <c:auto val="1"/>
        <c:lblOffset val="100"/>
        <c:baseTimeUnit val="days"/>
      </c:dateAx>
      <c:valAx>
        <c:axId val="1737031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73348352"/>
        <c:crosses val="autoZero"/>
        <c:crossBetween val="between"/>
      </c:valAx>
      <c:valAx>
        <c:axId val="17370374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73349376"/>
        <c:crosses val="max"/>
        <c:crossBetween val="between"/>
      </c:valAx>
      <c:dateAx>
        <c:axId val="17334937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7370374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REP_TELEFONIA_ENERO!$K$4:$K$5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REP_TELEFONIA_ENERO!$A$6:$A$36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REP_TELEFONIA_ENERO!$K$6:$K$36</c:f>
              <c:numCache>
                <c:formatCode>_-* #,##0_-;\-* #,##0_-;_-* "-"??_-;_-@_-</c:formatCode>
                <c:ptCount val="31"/>
                <c:pt idx="0">
                  <c:v>2466</c:v>
                </c:pt>
                <c:pt idx="1">
                  <c:v>4260</c:v>
                </c:pt>
                <c:pt idx="2">
                  <c:v>4544</c:v>
                </c:pt>
                <c:pt idx="3">
                  <c:v>3120</c:v>
                </c:pt>
                <c:pt idx="4">
                  <c:v>2232</c:v>
                </c:pt>
                <c:pt idx="5">
                  <c:v>3928</c:v>
                </c:pt>
                <c:pt idx="6">
                  <c:v>3682</c:v>
                </c:pt>
                <c:pt idx="7">
                  <c:v>3995</c:v>
                </c:pt>
                <c:pt idx="8">
                  <c:v>3924</c:v>
                </c:pt>
                <c:pt idx="9">
                  <c:v>4137</c:v>
                </c:pt>
                <c:pt idx="10">
                  <c:v>2890</c:v>
                </c:pt>
                <c:pt idx="11">
                  <c:v>2046</c:v>
                </c:pt>
                <c:pt idx="12">
                  <c:v>3751</c:v>
                </c:pt>
                <c:pt idx="13">
                  <c:v>3675</c:v>
                </c:pt>
                <c:pt idx="14">
                  <c:v>3766</c:v>
                </c:pt>
                <c:pt idx="15">
                  <c:v>3957</c:v>
                </c:pt>
                <c:pt idx="16">
                  <c:v>4173</c:v>
                </c:pt>
                <c:pt idx="17">
                  <c:v>2999</c:v>
                </c:pt>
                <c:pt idx="18">
                  <c:v>2013</c:v>
                </c:pt>
                <c:pt idx="19">
                  <c:v>3327</c:v>
                </c:pt>
                <c:pt idx="20">
                  <c:v>3716</c:v>
                </c:pt>
                <c:pt idx="21">
                  <c:v>3565</c:v>
                </c:pt>
                <c:pt idx="22">
                  <c:v>3456</c:v>
                </c:pt>
                <c:pt idx="23">
                  <c:v>3710</c:v>
                </c:pt>
                <c:pt idx="24">
                  <c:v>2765</c:v>
                </c:pt>
                <c:pt idx="25">
                  <c:v>1848</c:v>
                </c:pt>
                <c:pt idx="26">
                  <c:v>3358</c:v>
                </c:pt>
                <c:pt idx="27">
                  <c:v>3872</c:v>
                </c:pt>
                <c:pt idx="28">
                  <c:v>4071</c:v>
                </c:pt>
                <c:pt idx="29">
                  <c:v>3979</c:v>
                </c:pt>
                <c:pt idx="30">
                  <c:v>4631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739008"/>
        <c:axId val="275806976"/>
      </c:lineChart>
      <c:lineChart>
        <c:grouping val="standard"/>
        <c:varyColors val="0"/>
        <c:ser>
          <c:idx val="0"/>
          <c:order val="0"/>
          <c:tx>
            <c:strRef>
              <c:f>REP_TELEFONIA_ENERO!$B$4:$B$5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REP_TELEFONIA_ENERO!$A$6:$A$36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REP_TELEFONIA_ENERO!$B$6:$B$36</c:f>
              <c:numCache>
                <c:formatCode>_-* #,##0_-;\-* #,##0_-;_-* "-"??_-;_-@_-</c:formatCode>
                <c:ptCount val="31"/>
                <c:pt idx="0">
                  <c:v>709</c:v>
                </c:pt>
                <c:pt idx="1">
                  <c:v>1009</c:v>
                </c:pt>
                <c:pt idx="2">
                  <c:v>1054</c:v>
                </c:pt>
                <c:pt idx="3">
                  <c:v>823</c:v>
                </c:pt>
                <c:pt idx="4">
                  <c:v>563</c:v>
                </c:pt>
                <c:pt idx="5">
                  <c:v>881</c:v>
                </c:pt>
                <c:pt idx="6">
                  <c:v>839</c:v>
                </c:pt>
                <c:pt idx="7">
                  <c:v>769</c:v>
                </c:pt>
                <c:pt idx="8">
                  <c:v>820</c:v>
                </c:pt>
                <c:pt idx="9">
                  <c:v>902</c:v>
                </c:pt>
                <c:pt idx="10">
                  <c:v>672</c:v>
                </c:pt>
                <c:pt idx="11">
                  <c:v>539</c:v>
                </c:pt>
                <c:pt idx="12">
                  <c:v>791</c:v>
                </c:pt>
                <c:pt idx="13">
                  <c:v>824</c:v>
                </c:pt>
                <c:pt idx="14">
                  <c:v>875</c:v>
                </c:pt>
                <c:pt idx="15">
                  <c:v>836</c:v>
                </c:pt>
                <c:pt idx="16">
                  <c:v>898</c:v>
                </c:pt>
                <c:pt idx="17">
                  <c:v>723</c:v>
                </c:pt>
                <c:pt idx="18">
                  <c:v>521</c:v>
                </c:pt>
                <c:pt idx="19">
                  <c:v>756</c:v>
                </c:pt>
                <c:pt idx="20">
                  <c:v>846</c:v>
                </c:pt>
                <c:pt idx="21">
                  <c:v>875</c:v>
                </c:pt>
                <c:pt idx="22">
                  <c:v>843</c:v>
                </c:pt>
                <c:pt idx="23">
                  <c:v>862</c:v>
                </c:pt>
                <c:pt idx="24">
                  <c:v>697</c:v>
                </c:pt>
                <c:pt idx="25">
                  <c:v>506</c:v>
                </c:pt>
                <c:pt idx="26">
                  <c:v>812</c:v>
                </c:pt>
                <c:pt idx="27">
                  <c:v>809</c:v>
                </c:pt>
                <c:pt idx="28">
                  <c:v>856</c:v>
                </c:pt>
                <c:pt idx="29">
                  <c:v>891</c:v>
                </c:pt>
                <c:pt idx="30">
                  <c:v>973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01984"/>
        <c:axId val="275807552"/>
      </c:lineChart>
      <c:dateAx>
        <c:axId val="19773900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275806976"/>
        <c:crosses val="autoZero"/>
        <c:auto val="1"/>
        <c:lblOffset val="100"/>
        <c:baseTimeUnit val="days"/>
      </c:dateAx>
      <c:valAx>
        <c:axId val="27580697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97739008"/>
        <c:crosses val="autoZero"/>
        <c:crossBetween val="between"/>
      </c:valAx>
      <c:valAx>
        <c:axId val="27580755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97801984"/>
        <c:crosses val="max"/>
        <c:crossBetween val="between"/>
      </c:valAx>
      <c:dateAx>
        <c:axId val="19780198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27580755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REP_DATOS_ENERO!$M$4:$M$5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REP_DATOS_ENERO!$A$6:$A$36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REP_DATOS_ENERO!$M$6:$M$36</c:f>
              <c:numCache>
                <c:formatCode>_-* #,##0_-;\-* #,##0_-;_-* "-"??_-;_-@_-</c:formatCode>
                <c:ptCount val="31"/>
                <c:pt idx="0">
                  <c:v>1312.580078125</c:v>
                </c:pt>
                <c:pt idx="1">
                  <c:v>1766.3955078125</c:v>
                </c:pt>
                <c:pt idx="2">
                  <c:v>1224.099609375</c:v>
                </c:pt>
                <c:pt idx="3">
                  <c:v>1180.9033203125</c:v>
                </c:pt>
                <c:pt idx="4">
                  <c:v>976.0537109375</c:v>
                </c:pt>
                <c:pt idx="5">
                  <c:v>1018.357421875</c:v>
                </c:pt>
                <c:pt idx="6">
                  <c:v>734.216796875</c:v>
                </c:pt>
                <c:pt idx="7">
                  <c:v>633.0576171875</c:v>
                </c:pt>
                <c:pt idx="8">
                  <c:v>432.0673828125</c:v>
                </c:pt>
                <c:pt idx="9">
                  <c:v>500.34375</c:v>
                </c:pt>
                <c:pt idx="10">
                  <c:v>252.2099609375</c:v>
                </c:pt>
                <c:pt idx="11">
                  <c:v>262.2041015625</c:v>
                </c:pt>
                <c:pt idx="12">
                  <c:v>450.4716796875</c:v>
                </c:pt>
                <c:pt idx="13">
                  <c:v>627.220703125</c:v>
                </c:pt>
                <c:pt idx="14">
                  <c:v>451.98828125</c:v>
                </c:pt>
                <c:pt idx="15">
                  <c:v>603.3134765625</c:v>
                </c:pt>
                <c:pt idx="16">
                  <c:v>1060.1103515625</c:v>
                </c:pt>
                <c:pt idx="17">
                  <c:v>402.4697265625</c:v>
                </c:pt>
                <c:pt idx="18">
                  <c:v>216.34375</c:v>
                </c:pt>
                <c:pt idx="19">
                  <c:v>1100.00390625</c:v>
                </c:pt>
                <c:pt idx="20">
                  <c:v>355.21484375</c:v>
                </c:pt>
                <c:pt idx="21">
                  <c:v>440.755859375</c:v>
                </c:pt>
                <c:pt idx="22">
                  <c:v>521.1533203125</c:v>
                </c:pt>
                <c:pt idx="23">
                  <c:v>375.35546875</c:v>
                </c:pt>
                <c:pt idx="24">
                  <c:v>576.1455078125</c:v>
                </c:pt>
                <c:pt idx="25">
                  <c:v>2475.4501953125</c:v>
                </c:pt>
                <c:pt idx="26">
                  <c:v>409.1474609375</c:v>
                </c:pt>
                <c:pt idx="27">
                  <c:v>492.6220703125</c:v>
                </c:pt>
                <c:pt idx="28">
                  <c:v>450.1796875</c:v>
                </c:pt>
                <c:pt idx="29">
                  <c:v>400.4208984375</c:v>
                </c:pt>
                <c:pt idx="30">
                  <c:v>503.107421875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49888"/>
        <c:axId val="173706048"/>
      </c:lineChart>
      <c:lineChart>
        <c:grouping val="standard"/>
        <c:varyColors val="0"/>
        <c:ser>
          <c:idx val="0"/>
          <c:order val="0"/>
          <c:tx>
            <c:strRef>
              <c:f>REP_DATOS_ENERO!$L$4:$L$5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REP_DATOS_ENERO!$A$6:$A$36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REP_DATOS_ENERO!$L$6:$L$36</c:f>
              <c:numCache>
                <c:formatCode>_-* #,##0_-;\-* #,##0_-;_-* "-"??_-;_-@_-</c:formatCode>
                <c:ptCount val="31"/>
                <c:pt idx="0">
                  <c:v>5006</c:v>
                </c:pt>
                <c:pt idx="1">
                  <c:v>6072</c:v>
                </c:pt>
                <c:pt idx="2">
                  <c:v>6537</c:v>
                </c:pt>
                <c:pt idx="3">
                  <c:v>6907</c:v>
                </c:pt>
                <c:pt idx="4">
                  <c:v>4301</c:v>
                </c:pt>
                <c:pt idx="5">
                  <c:v>4005</c:v>
                </c:pt>
                <c:pt idx="6">
                  <c:v>5376</c:v>
                </c:pt>
                <c:pt idx="7">
                  <c:v>6119</c:v>
                </c:pt>
                <c:pt idx="8">
                  <c:v>5029</c:v>
                </c:pt>
                <c:pt idx="9">
                  <c:v>6299</c:v>
                </c:pt>
                <c:pt idx="10">
                  <c:v>3900</c:v>
                </c:pt>
                <c:pt idx="11">
                  <c:v>3107</c:v>
                </c:pt>
                <c:pt idx="12">
                  <c:v>5142</c:v>
                </c:pt>
                <c:pt idx="13">
                  <c:v>5921</c:v>
                </c:pt>
                <c:pt idx="14">
                  <c:v>5482</c:v>
                </c:pt>
                <c:pt idx="15">
                  <c:v>4641</c:v>
                </c:pt>
                <c:pt idx="16">
                  <c:v>6081</c:v>
                </c:pt>
                <c:pt idx="17">
                  <c:v>4212</c:v>
                </c:pt>
                <c:pt idx="18">
                  <c:v>3343</c:v>
                </c:pt>
                <c:pt idx="19">
                  <c:v>4385</c:v>
                </c:pt>
                <c:pt idx="20">
                  <c:v>3976</c:v>
                </c:pt>
                <c:pt idx="21">
                  <c:v>5437</c:v>
                </c:pt>
                <c:pt idx="22">
                  <c:v>5466</c:v>
                </c:pt>
                <c:pt idx="23">
                  <c:v>5179</c:v>
                </c:pt>
                <c:pt idx="24">
                  <c:v>5380</c:v>
                </c:pt>
                <c:pt idx="25">
                  <c:v>4233</c:v>
                </c:pt>
                <c:pt idx="26">
                  <c:v>5066</c:v>
                </c:pt>
                <c:pt idx="27">
                  <c:v>5437</c:v>
                </c:pt>
                <c:pt idx="28">
                  <c:v>5253</c:v>
                </c:pt>
                <c:pt idx="29">
                  <c:v>4448</c:v>
                </c:pt>
                <c:pt idx="30">
                  <c:v>5476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50400"/>
        <c:axId val="173706624"/>
      </c:lineChart>
      <c:dateAx>
        <c:axId val="17334988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73706048"/>
        <c:crosses val="autoZero"/>
        <c:auto val="1"/>
        <c:lblOffset val="100"/>
        <c:baseTimeUnit val="days"/>
      </c:dateAx>
      <c:valAx>
        <c:axId val="17370604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73349888"/>
        <c:crosses val="autoZero"/>
        <c:crossBetween val="between"/>
      </c:valAx>
      <c:valAx>
        <c:axId val="17370662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73350400"/>
        <c:crosses val="max"/>
        <c:crossBetween val="between"/>
      </c:valAx>
      <c:dateAx>
        <c:axId val="17335040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7370662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REP_DATOS_ENERO!$K$4:$K$5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REP_DATOS_ENERO!$A$6:$A$36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REP_DATOS_ENERO!$K$6:$K$36</c:f>
              <c:numCache>
                <c:formatCode>_-* #,##0_-;\-* #,##0_-;_-* "-"??_-;_-@_-</c:formatCode>
                <c:ptCount val="31"/>
                <c:pt idx="0">
                  <c:v>754</c:v>
                </c:pt>
                <c:pt idx="1">
                  <c:v>915</c:v>
                </c:pt>
                <c:pt idx="2">
                  <c:v>874</c:v>
                </c:pt>
                <c:pt idx="3">
                  <c:v>808</c:v>
                </c:pt>
                <c:pt idx="4">
                  <c:v>676</c:v>
                </c:pt>
                <c:pt idx="5">
                  <c:v>736</c:v>
                </c:pt>
                <c:pt idx="6">
                  <c:v>768</c:v>
                </c:pt>
                <c:pt idx="7">
                  <c:v>713</c:v>
                </c:pt>
                <c:pt idx="8">
                  <c:v>720</c:v>
                </c:pt>
                <c:pt idx="9">
                  <c:v>767</c:v>
                </c:pt>
                <c:pt idx="10">
                  <c:v>666</c:v>
                </c:pt>
                <c:pt idx="11">
                  <c:v>580</c:v>
                </c:pt>
                <c:pt idx="12">
                  <c:v>768</c:v>
                </c:pt>
                <c:pt idx="13">
                  <c:v>802</c:v>
                </c:pt>
                <c:pt idx="14">
                  <c:v>796</c:v>
                </c:pt>
                <c:pt idx="15">
                  <c:v>796</c:v>
                </c:pt>
                <c:pt idx="16">
                  <c:v>1145</c:v>
                </c:pt>
                <c:pt idx="17">
                  <c:v>756</c:v>
                </c:pt>
                <c:pt idx="18">
                  <c:v>620</c:v>
                </c:pt>
                <c:pt idx="19">
                  <c:v>727</c:v>
                </c:pt>
                <c:pt idx="20">
                  <c:v>754</c:v>
                </c:pt>
                <c:pt idx="21">
                  <c:v>794</c:v>
                </c:pt>
                <c:pt idx="22">
                  <c:v>812</c:v>
                </c:pt>
                <c:pt idx="23">
                  <c:v>813</c:v>
                </c:pt>
                <c:pt idx="24">
                  <c:v>689</c:v>
                </c:pt>
                <c:pt idx="25">
                  <c:v>946</c:v>
                </c:pt>
                <c:pt idx="26">
                  <c:v>749</c:v>
                </c:pt>
                <c:pt idx="27">
                  <c:v>779</c:v>
                </c:pt>
                <c:pt idx="28">
                  <c:v>740</c:v>
                </c:pt>
                <c:pt idx="29">
                  <c:v>813</c:v>
                </c:pt>
                <c:pt idx="30">
                  <c:v>878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61504"/>
        <c:axId val="173708928"/>
      </c:lineChart>
      <c:lineChart>
        <c:grouping val="standard"/>
        <c:varyColors val="0"/>
        <c:ser>
          <c:idx val="0"/>
          <c:order val="0"/>
          <c:tx>
            <c:strRef>
              <c:f>REP_DATOS_ENERO!$B$4:$B$5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REP_DATOS_ENERO!$A$6:$A$36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REP_DATOS_ENERO!$B$6:$B$36</c:f>
              <c:numCache>
                <c:formatCode>_-* #,##0_-;\-* #,##0_-;_-* "-"??_-;_-@_-</c:formatCode>
                <c:ptCount val="31"/>
                <c:pt idx="0">
                  <c:v>1550</c:v>
                </c:pt>
                <c:pt idx="1">
                  <c:v>1739</c:v>
                </c:pt>
                <c:pt idx="2">
                  <c:v>1706</c:v>
                </c:pt>
                <c:pt idx="3">
                  <c:v>1483</c:v>
                </c:pt>
                <c:pt idx="4">
                  <c:v>1270</c:v>
                </c:pt>
                <c:pt idx="5">
                  <c:v>1294</c:v>
                </c:pt>
                <c:pt idx="6">
                  <c:v>1269</c:v>
                </c:pt>
                <c:pt idx="7">
                  <c:v>1416</c:v>
                </c:pt>
                <c:pt idx="8">
                  <c:v>1428</c:v>
                </c:pt>
                <c:pt idx="9">
                  <c:v>1410</c:v>
                </c:pt>
                <c:pt idx="10">
                  <c:v>1206</c:v>
                </c:pt>
                <c:pt idx="11">
                  <c:v>1054</c:v>
                </c:pt>
                <c:pt idx="12">
                  <c:v>1340</c:v>
                </c:pt>
                <c:pt idx="13">
                  <c:v>1336</c:v>
                </c:pt>
                <c:pt idx="14">
                  <c:v>1251</c:v>
                </c:pt>
                <c:pt idx="15">
                  <c:v>1308</c:v>
                </c:pt>
                <c:pt idx="16">
                  <c:v>1378</c:v>
                </c:pt>
                <c:pt idx="17">
                  <c:v>1223</c:v>
                </c:pt>
                <c:pt idx="18">
                  <c:v>1108</c:v>
                </c:pt>
                <c:pt idx="19">
                  <c:v>1144</c:v>
                </c:pt>
                <c:pt idx="20">
                  <c:v>1241</c:v>
                </c:pt>
                <c:pt idx="21">
                  <c:v>1278</c:v>
                </c:pt>
                <c:pt idx="22">
                  <c:v>1268</c:v>
                </c:pt>
                <c:pt idx="23">
                  <c:v>1286</c:v>
                </c:pt>
                <c:pt idx="24">
                  <c:v>1186</c:v>
                </c:pt>
                <c:pt idx="25">
                  <c:v>1101</c:v>
                </c:pt>
                <c:pt idx="26">
                  <c:v>1141</c:v>
                </c:pt>
                <c:pt idx="27">
                  <c:v>1179</c:v>
                </c:pt>
                <c:pt idx="28">
                  <c:v>1225</c:v>
                </c:pt>
                <c:pt idx="29">
                  <c:v>1342</c:v>
                </c:pt>
                <c:pt idx="30">
                  <c:v>1405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62528"/>
        <c:axId val="173709504"/>
      </c:lineChart>
      <c:dateAx>
        <c:axId val="17346150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73708928"/>
        <c:crosses val="autoZero"/>
        <c:auto val="1"/>
        <c:lblOffset val="100"/>
        <c:baseTimeUnit val="days"/>
      </c:dateAx>
      <c:valAx>
        <c:axId val="1737089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73461504"/>
        <c:crosses val="autoZero"/>
        <c:crossBetween val="between"/>
      </c:valAx>
      <c:valAx>
        <c:axId val="17370950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73462528"/>
        <c:crosses val="max"/>
        <c:crossBetween val="between"/>
      </c:valAx>
      <c:dateAx>
        <c:axId val="17346252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7370950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REP_DATOS_ENERO!$A$6:$A$36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REP_DATOS_ENERO!$AH$6:$AH$36</c:f>
              <c:numCache>
                <c:formatCode>_-* #,##0_-;\-* #,##0_-;_-* "-"??_-;_-@_-</c:formatCode>
                <c:ptCount val="31"/>
                <c:pt idx="0">
                  <c:v>13425</c:v>
                </c:pt>
                <c:pt idx="1">
                  <c:v>14658</c:v>
                </c:pt>
                <c:pt idx="2">
                  <c:v>14600</c:v>
                </c:pt>
                <c:pt idx="3">
                  <c:v>14544</c:v>
                </c:pt>
                <c:pt idx="4">
                  <c:v>9848</c:v>
                </c:pt>
                <c:pt idx="5">
                  <c:v>9246</c:v>
                </c:pt>
                <c:pt idx="6">
                  <c:v>10621</c:v>
                </c:pt>
                <c:pt idx="7">
                  <c:v>12022</c:v>
                </c:pt>
                <c:pt idx="8">
                  <c:v>10109</c:v>
                </c:pt>
                <c:pt idx="9">
                  <c:v>12562</c:v>
                </c:pt>
                <c:pt idx="10">
                  <c:v>9700</c:v>
                </c:pt>
                <c:pt idx="11">
                  <c:v>7520</c:v>
                </c:pt>
                <c:pt idx="12">
                  <c:v>9687</c:v>
                </c:pt>
                <c:pt idx="13">
                  <c:v>10478</c:v>
                </c:pt>
                <c:pt idx="14">
                  <c:v>10839</c:v>
                </c:pt>
                <c:pt idx="15">
                  <c:v>10129</c:v>
                </c:pt>
                <c:pt idx="16">
                  <c:v>12464</c:v>
                </c:pt>
                <c:pt idx="17">
                  <c:v>9126</c:v>
                </c:pt>
                <c:pt idx="18">
                  <c:v>7155</c:v>
                </c:pt>
                <c:pt idx="19">
                  <c:v>8357</c:v>
                </c:pt>
                <c:pt idx="20">
                  <c:v>9981</c:v>
                </c:pt>
                <c:pt idx="21">
                  <c:v>10591</c:v>
                </c:pt>
                <c:pt idx="22">
                  <c:v>10215</c:v>
                </c:pt>
                <c:pt idx="23">
                  <c:v>10160</c:v>
                </c:pt>
                <c:pt idx="24">
                  <c:v>10647</c:v>
                </c:pt>
                <c:pt idx="25">
                  <c:v>8069</c:v>
                </c:pt>
                <c:pt idx="26">
                  <c:v>8963</c:v>
                </c:pt>
                <c:pt idx="27">
                  <c:v>9687</c:v>
                </c:pt>
                <c:pt idx="28">
                  <c:v>10168</c:v>
                </c:pt>
                <c:pt idx="29">
                  <c:v>10411</c:v>
                </c:pt>
                <c:pt idx="30">
                  <c:v>11249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63040"/>
        <c:axId val="173572672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REP_DATOS_ENERO!$A$6:$A$36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REP_DATOS_ENERO!$AI$6:$AI$36</c:f>
              <c:numCache>
                <c:formatCode>_-* #,##0_-;\-* #,##0_-;_-* "-"??_-;_-@_-</c:formatCode>
                <c:ptCount val="31"/>
                <c:pt idx="0">
                  <c:v>8627.595703125</c:v>
                </c:pt>
                <c:pt idx="1">
                  <c:v>8381.224609375</c:v>
                </c:pt>
                <c:pt idx="2">
                  <c:v>5757.3935546875</c:v>
                </c:pt>
                <c:pt idx="3">
                  <c:v>6506.86328125</c:v>
                </c:pt>
                <c:pt idx="4">
                  <c:v>5217.1474609375</c:v>
                </c:pt>
                <c:pt idx="5">
                  <c:v>4470.6474609375</c:v>
                </c:pt>
                <c:pt idx="6">
                  <c:v>5020.96875</c:v>
                </c:pt>
                <c:pt idx="7">
                  <c:v>4535.6669921875</c:v>
                </c:pt>
                <c:pt idx="8">
                  <c:v>3613.1435546875</c:v>
                </c:pt>
                <c:pt idx="9">
                  <c:v>3013.400390625</c:v>
                </c:pt>
                <c:pt idx="10">
                  <c:v>1921.5029296875</c:v>
                </c:pt>
                <c:pt idx="11">
                  <c:v>3131.587890625</c:v>
                </c:pt>
                <c:pt idx="12">
                  <c:v>6150.15625</c:v>
                </c:pt>
                <c:pt idx="13">
                  <c:v>2995.138671875</c:v>
                </c:pt>
                <c:pt idx="14">
                  <c:v>4397.4931640625</c:v>
                </c:pt>
                <c:pt idx="15">
                  <c:v>3546.2099609375</c:v>
                </c:pt>
                <c:pt idx="16">
                  <c:v>3675.22265625</c:v>
                </c:pt>
                <c:pt idx="17">
                  <c:v>3907.5419921875</c:v>
                </c:pt>
                <c:pt idx="18">
                  <c:v>3149.0380859375</c:v>
                </c:pt>
                <c:pt idx="19">
                  <c:v>3864.2216796875</c:v>
                </c:pt>
                <c:pt idx="20">
                  <c:v>3359.421875</c:v>
                </c:pt>
                <c:pt idx="21">
                  <c:v>3007.9716796875</c:v>
                </c:pt>
                <c:pt idx="22">
                  <c:v>3045.9501953125</c:v>
                </c:pt>
                <c:pt idx="23">
                  <c:v>2595.923828125</c:v>
                </c:pt>
                <c:pt idx="24">
                  <c:v>3206.84375</c:v>
                </c:pt>
                <c:pt idx="25">
                  <c:v>5743.0712890625</c:v>
                </c:pt>
                <c:pt idx="26">
                  <c:v>2665.98046875</c:v>
                </c:pt>
                <c:pt idx="27">
                  <c:v>2967.013671875</c:v>
                </c:pt>
                <c:pt idx="28">
                  <c:v>3475.892578125</c:v>
                </c:pt>
                <c:pt idx="29">
                  <c:v>4938.1728515625</c:v>
                </c:pt>
                <c:pt idx="30">
                  <c:v>3381.2568359375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64064"/>
        <c:axId val="173573248"/>
      </c:lineChart>
      <c:dateAx>
        <c:axId val="17346304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73572672"/>
        <c:crosses val="autoZero"/>
        <c:auto val="1"/>
        <c:lblOffset val="100"/>
        <c:baseTimeUnit val="days"/>
      </c:dateAx>
      <c:valAx>
        <c:axId val="1735726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73463040"/>
        <c:crosses val="autoZero"/>
        <c:crossBetween val="between"/>
      </c:valAx>
      <c:valAx>
        <c:axId val="17357324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173464064"/>
        <c:crosses val="max"/>
        <c:crossBetween val="between"/>
      </c:valAx>
      <c:dateAx>
        <c:axId val="17346406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7357324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REP_DATOS_FEBRERO!$D$4:$D$5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REP_DATOS_FEBRERO!$A$6:$A$36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REP_DATOS_FEBRERO!$D$6:$D$36</c:f>
              <c:numCache>
                <c:formatCode>_-* #,##0_-;\-* #,##0_-;_-* "-"??_-;_-@_-</c:formatCode>
                <c:ptCount val="31"/>
                <c:pt idx="0">
                  <c:v>4531.9169921875</c:v>
                </c:pt>
                <c:pt idx="1">
                  <c:v>3687.7412109375</c:v>
                </c:pt>
                <c:pt idx="2">
                  <c:v>3878.2373046875</c:v>
                </c:pt>
                <c:pt idx="3">
                  <c:v>2671.9326171875</c:v>
                </c:pt>
                <c:pt idx="4">
                  <c:v>3748.0087890625</c:v>
                </c:pt>
                <c:pt idx="5">
                  <c:v>3144.8701171875</c:v>
                </c:pt>
                <c:pt idx="6">
                  <c:v>4700.140625</c:v>
                </c:pt>
                <c:pt idx="7">
                  <c:v>4080.9208984375</c:v>
                </c:pt>
                <c:pt idx="8">
                  <c:v>4161.984375</c:v>
                </c:pt>
                <c:pt idx="9">
                  <c:v>1794.509765625</c:v>
                </c:pt>
                <c:pt idx="10">
                  <c:v>2038.6494140625</c:v>
                </c:pt>
                <c:pt idx="11">
                  <c:v>3360.82421875</c:v>
                </c:pt>
                <c:pt idx="12">
                  <c:v>3353.099609375</c:v>
                </c:pt>
                <c:pt idx="13">
                  <c:v>3242.3671875</c:v>
                </c:pt>
                <c:pt idx="14">
                  <c:v>2875.90625</c:v>
                </c:pt>
                <c:pt idx="15">
                  <c:v>2649.1240234375</c:v>
                </c:pt>
                <c:pt idx="16">
                  <c:v>2417.6474609375</c:v>
                </c:pt>
                <c:pt idx="17">
                  <c:v>3395.6650390625</c:v>
                </c:pt>
                <c:pt idx="18">
                  <c:v>3487.56640625</c:v>
                </c:pt>
                <c:pt idx="19">
                  <c:v>2243.65234375</c:v>
                </c:pt>
                <c:pt idx="20">
                  <c:v>3219.17578125</c:v>
                </c:pt>
                <c:pt idx="21">
                  <c:v>2959.2939453125</c:v>
                </c:pt>
                <c:pt idx="22">
                  <c:v>2254.423828125</c:v>
                </c:pt>
                <c:pt idx="23">
                  <c:v>2601.6240234375</c:v>
                </c:pt>
                <c:pt idx="24">
                  <c:v>1677.03515625</c:v>
                </c:pt>
                <c:pt idx="25">
                  <c:v>2124.5947265625</c:v>
                </c:pt>
                <c:pt idx="26">
                  <c:v>2862.44140625</c:v>
                </c:pt>
                <c:pt idx="27">
                  <c:v>2674.05859375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269632"/>
        <c:axId val="173576128"/>
      </c:lineChart>
      <c:lineChart>
        <c:grouping val="standard"/>
        <c:varyColors val="0"/>
        <c:ser>
          <c:idx val="0"/>
          <c:order val="0"/>
          <c:tx>
            <c:strRef>
              <c:f>REP_DATOS_FEBRERO!$C$4:$C$5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REP_DATOS_FEBRERO!$A$6:$A$36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REP_DATOS_FEBRERO!$C$6:$C$36</c:f>
              <c:numCache>
                <c:formatCode>_-* #,##0_-;\-* #,##0_-;_-* "-"??_-;_-@_-</c:formatCode>
                <c:ptCount val="31"/>
                <c:pt idx="0">
                  <c:v>5690</c:v>
                </c:pt>
                <c:pt idx="1">
                  <c:v>5290</c:v>
                </c:pt>
                <c:pt idx="2">
                  <c:v>5268</c:v>
                </c:pt>
                <c:pt idx="3">
                  <c:v>4819</c:v>
                </c:pt>
                <c:pt idx="4">
                  <c:v>5107</c:v>
                </c:pt>
                <c:pt idx="5">
                  <c:v>5400</c:v>
                </c:pt>
                <c:pt idx="6">
                  <c:v>4670</c:v>
                </c:pt>
                <c:pt idx="7">
                  <c:v>4413</c:v>
                </c:pt>
                <c:pt idx="8">
                  <c:v>4136</c:v>
                </c:pt>
                <c:pt idx="9">
                  <c:v>4550</c:v>
                </c:pt>
                <c:pt idx="10">
                  <c:v>4862</c:v>
                </c:pt>
                <c:pt idx="11">
                  <c:v>4769</c:v>
                </c:pt>
                <c:pt idx="12">
                  <c:v>5017</c:v>
                </c:pt>
                <c:pt idx="13">
                  <c:v>5036</c:v>
                </c:pt>
                <c:pt idx="14">
                  <c:v>4668</c:v>
                </c:pt>
                <c:pt idx="15">
                  <c:v>4991</c:v>
                </c:pt>
                <c:pt idx="16">
                  <c:v>3999</c:v>
                </c:pt>
                <c:pt idx="17">
                  <c:v>4072</c:v>
                </c:pt>
                <c:pt idx="18">
                  <c:v>5702</c:v>
                </c:pt>
                <c:pt idx="19">
                  <c:v>5129</c:v>
                </c:pt>
                <c:pt idx="20">
                  <c:v>5230</c:v>
                </c:pt>
                <c:pt idx="21">
                  <c:v>5161</c:v>
                </c:pt>
                <c:pt idx="22">
                  <c:v>3736</c:v>
                </c:pt>
                <c:pt idx="23">
                  <c:v>4570</c:v>
                </c:pt>
                <c:pt idx="24">
                  <c:v>4213</c:v>
                </c:pt>
                <c:pt idx="25">
                  <c:v>4406</c:v>
                </c:pt>
                <c:pt idx="26">
                  <c:v>4370</c:v>
                </c:pt>
                <c:pt idx="27">
                  <c:v>5063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271680"/>
        <c:axId val="173576704"/>
      </c:lineChart>
      <c:dateAx>
        <c:axId val="37926963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73576128"/>
        <c:crosses val="autoZero"/>
        <c:auto val="1"/>
        <c:lblOffset val="100"/>
        <c:baseTimeUnit val="days"/>
      </c:dateAx>
      <c:valAx>
        <c:axId val="1735761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9269632"/>
        <c:crosses val="autoZero"/>
        <c:crossBetween val="between"/>
      </c:valAx>
      <c:valAx>
        <c:axId val="17357670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79271680"/>
        <c:crosses val="max"/>
        <c:crossBetween val="between"/>
      </c:valAx>
      <c:dateAx>
        <c:axId val="37927168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7357670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REP_DATOS_FEBRERO!$M$4:$M$5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REP_DATOS_FEBRERO!$A$6:$A$36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REP_DATOS_FEBRERO!$M$6:$M$36</c:f>
              <c:numCache>
                <c:formatCode>_-* #,##0_-;\-* #,##0_-;_-* "-"??_-;_-@_-</c:formatCode>
                <c:ptCount val="31"/>
                <c:pt idx="0">
                  <c:v>647.9462890625</c:v>
                </c:pt>
                <c:pt idx="1">
                  <c:v>473.6630859375</c:v>
                </c:pt>
                <c:pt idx="2">
                  <c:v>540.3095703125</c:v>
                </c:pt>
                <c:pt idx="3">
                  <c:v>508.6962890625</c:v>
                </c:pt>
                <c:pt idx="4">
                  <c:v>316.408203125</c:v>
                </c:pt>
                <c:pt idx="5">
                  <c:v>355.4560546875</c:v>
                </c:pt>
                <c:pt idx="6">
                  <c:v>516.46484375</c:v>
                </c:pt>
                <c:pt idx="7">
                  <c:v>1736.76171875</c:v>
                </c:pt>
                <c:pt idx="8">
                  <c:v>1856.5537109375</c:v>
                </c:pt>
                <c:pt idx="9">
                  <c:v>2696.349609375</c:v>
                </c:pt>
                <c:pt idx="10">
                  <c:v>2860.19140625</c:v>
                </c:pt>
                <c:pt idx="11">
                  <c:v>2868.7265625</c:v>
                </c:pt>
                <c:pt idx="12">
                  <c:v>3586.6435546875</c:v>
                </c:pt>
                <c:pt idx="13">
                  <c:v>3143.828125</c:v>
                </c:pt>
                <c:pt idx="14">
                  <c:v>3272.3837890625</c:v>
                </c:pt>
                <c:pt idx="15">
                  <c:v>2942.7919921875</c:v>
                </c:pt>
                <c:pt idx="16">
                  <c:v>2663.0673828125</c:v>
                </c:pt>
                <c:pt idx="17">
                  <c:v>3101.0517578125</c:v>
                </c:pt>
                <c:pt idx="18">
                  <c:v>2996.669921875</c:v>
                </c:pt>
                <c:pt idx="19">
                  <c:v>2438.8134765625</c:v>
                </c:pt>
                <c:pt idx="20">
                  <c:v>3045.10546875</c:v>
                </c:pt>
                <c:pt idx="21">
                  <c:v>2692.1484375</c:v>
                </c:pt>
                <c:pt idx="22">
                  <c:v>2103.6845703125</c:v>
                </c:pt>
                <c:pt idx="23">
                  <c:v>2544.7373046875</c:v>
                </c:pt>
                <c:pt idx="24">
                  <c:v>2797.439453125</c:v>
                </c:pt>
                <c:pt idx="25">
                  <c:v>3013.5986328125</c:v>
                </c:pt>
                <c:pt idx="26">
                  <c:v>2886.8828125</c:v>
                </c:pt>
                <c:pt idx="27">
                  <c:v>2536.5966796875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150336"/>
        <c:axId val="173579008"/>
      </c:lineChart>
      <c:lineChart>
        <c:grouping val="standard"/>
        <c:varyColors val="0"/>
        <c:ser>
          <c:idx val="0"/>
          <c:order val="0"/>
          <c:tx>
            <c:strRef>
              <c:f>REP_DATOS_FEBRERO!$L$4:$L$5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REP_DATOS_FEBRERO!$A$6:$A$36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REP_DATOS_FEBRERO!$L$6:$L$36</c:f>
              <c:numCache>
                <c:formatCode>_-* #,##0_-;\-* #,##0_-;_-* "-"??_-;_-@_-</c:formatCode>
                <c:ptCount val="31"/>
                <c:pt idx="0">
                  <c:v>6773</c:v>
                </c:pt>
                <c:pt idx="1">
                  <c:v>4981</c:v>
                </c:pt>
                <c:pt idx="2">
                  <c:v>6648</c:v>
                </c:pt>
                <c:pt idx="3">
                  <c:v>5834</c:v>
                </c:pt>
                <c:pt idx="4">
                  <c:v>4929</c:v>
                </c:pt>
                <c:pt idx="5">
                  <c:v>5025</c:v>
                </c:pt>
                <c:pt idx="6">
                  <c:v>5697</c:v>
                </c:pt>
                <c:pt idx="7">
                  <c:v>28920</c:v>
                </c:pt>
                <c:pt idx="8">
                  <c:v>30014</c:v>
                </c:pt>
                <c:pt idx="9">
                  <c:v>36748</c:v>
                </c:pt>
                <c:pt idx="10">
                  <c:v>36359</c:v>
                </c:pt>
                <c:pt idx="11">
                  <c:v>36179</c:v>
                </c:pt>
                <c:pt idx="12">
                  <c:v>37621</c:v>
                </c:pt>
                <c:pt idx="13">
                  <c:v>39910</c:v>
                </c:pt>
                <c:pt idx="14">
                  <c:v>37098</c:v>
                </c:pt>
                <c:pt idx="15">
                  <c:v>28604</c:v>
                </c:pt>
                <c:pt idx="16">
                  <c:v>36403</c:v>
                </c:pt>
                <c:pt idx="17">
                  <c:v>40617</c:v>
                </c:pt>
                <c:pt idx="18">
                  <c:v>41546</c:v>
                </c:pt>
                <c:pt idx="19">
                  <c:v>38024</c:v>
                </c:pt>
                <c:pt idx="20">
                  <c:v>43718</c:v>
                </c:pt>
                <c:pt idx="21">
                  <c:v>40556</c:v>
                </c:pt>
                <c:pt idx="22">
                  <c:v>30362</c:v>
                </c:pt>
                <c:pt idx="23">
                  <c:v>38145</c:v>
                </c:pt>
                <c:pt idx="24">
                  <c:v>42293</c:v>
                </c:pt>
                <c:pt idx="25">
                  <c:v>39987</c:v>
                </c:pt>
                <c:pt idx="26">
                  <c:v>43490</c:v>
                </c:pt>
                <c:pt idx="27">
                  <c:v>43491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151360"/>
        <c:axId val="173579584"/>
      </c:lineChart>
      <c:dateAx>
        <c:axId val="3791503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173579008"/>
        <c:crosses val="autoZero"/>
        <c:auto val="1"/>
        <c:lblOffset val="100"/>
        <c:baseTimeUnit val="days"/>
      </c:dateAx>
      <c:valAx>
        <c:axId val="17357900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9150336"/>
        <c:crosses val="autoZero"/>
        <c:crossBetween val="between"/>
      </c:valAx>
      <c:valAx>
        <c:axId val="17357958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79151360"/>
        <c:crosses val="max"/>
        <c:crossBetween val="between"/>
      </c:valAx>
      <c:dateAx>
        <c:axId val="37915136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7357958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REP_DATOS_FEBRERO!$K$4:$K$5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REP_DATOS_FEBRERO!$A$6:$A$36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REP_DATOS_FEBRERO!$K$6:$K$36</c:f>
              <c:numCache>
                <c:formatCode>_-* #,##0_-;\-* #,##0_-;_-* "-"??_-;_-@_-</c:formatCode>
                <c:ptCount val="31"/>
                <c:pt idx="0">
                  <c:v>886</c:v>
                </c:pt>
                <c:pt idx="1">
                  <c:v>734</c:v>
                </c:pt>
                <c:pt idx="2">
                  <c:v>892</c:v>
                </c:pt>
                <c:pt idx="3">
                  <c:v>820</c:v>
                </c:pt>
                <c:pt idx="4">
                  <c:v>801</c:v>
                </c:pt>
                <c:pt idx="5">
                  <c:v>777</c:v>
                </c:pt>
                <c:pt idx="6">
                  <c:v>814</c:v>
                </c:pt>
                <c:pt idx="7">
                  <c:v>3598</c:v>
                </c:pt>
                <c:pt idx="8">
                  <c:v>3169</c:v>
                </c:pt>
                <c:pt idx="9">
                  <c:v>4267</c:v>
                </c:pt>
                <c:pt idx="10">
                  <c:v>4239</c:v>
                </c:pt>
                <c:pt idx="11">
                  <c:v>4361</c:v>
                </c:pt>
                <c:pt idx="12">
                  <c:v>4549</c:v>
                </c:pt>
                <c:pt idx="13">
                  <c:v>4634</c:v>
                </c:pt>
                <c:pt idx="14">
                  <c:v>3825</c:v>
                </c:pt>
                <c:pt idx="15">
                  <c:v>3413</c:v>
                </c:pt>
                <c:pt idx="16">
                  <c:v>4139</c:v>
                </c:pt>
                <c:pt idx="17">
                  <c:v>4522</c:v>
                </c:pt>
                <c:pt idx="18">
                  <c:v>4638</c:v>
                </c:pt>
                <c:pt idx="19">
                  <c:v>4707</c:v>
                </c:pt>
                <c:pt idx="20">
                  <c:v>4966</c:v>
                </c:pt>
                <c:pt idx="21">
                  <c:v>4071</c:v>
                </c:pt>
                <c:pt idx="22">
                  <c:v>3417</c:v>
                </c:pt>
                <c:pt idx="23">
                  <c:v>4519</c:v>
                </c:pt>
                <c:pt idx="24">
                  <c:v>4913</c:v>
                </c:pt>
                <c:pt idx="25">
                  <c:v>4638</c:v>
                </c:pt>
                <c:pt idx="26">
                  <c:v>4638</c:v>
                </c:pt>
                <c:pt idx="27">
                  <c:v>4911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151872"/>
        <c:axId val="379561664"/>
      </c:lineChart>
      <c:lineChart>
        <c:grouping val="standard"/>
        <c:varyColors val="0"/>
        <c:ser>
          <c:idx val="0"/>
          <c:order val="0"/>
          <c:tx>
            <c:strRef>
              <c:f>REP_DATOS_FEBRERO!$B$4:$B$5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REP_DATOS_FEBRERO!$A$6:$A$36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REP_DATOS_FEBRERO!$B$6:$B$36</c:f>
              <c:numCache>
                <c:formatCode>_-* #,##0_-;\-* #,##0_-;_-* "-"??_-;_-@_-</c:formatCode>
                <c:ptCount val="31"/>
                <c:pt idx="0">
                  <c:v>1370</c:v>
                </c:pt>
                <c:pt idx="1">
                  <c:v>1229</c:v>
                </c:pt>
                <c:pt idx="2">
                  <c:v>1425</c:v>
                </c:pt>
                <c:pt idx="3">
                  <c:v>1221</c:v>
                </c:pt>
                <c:pt idx="4">
                  <c:v>1220</c:v>
                </c:pt>
                <c:pt idx="5">
                  <c:v>1215</c:v>
                </c:pt>
                <c:pt idx="6">
                  <c:v>1167</c:v>
                </c:pt>
                <c:pt idx="7">
                  <c:v>1058</c:v>
                </c:pt>
                <c:pt idx="8">
                  <c:v>973</c:v>
                </c:pt>
                <c:pt idx="9">
                  <c:v>986</c:v>
                </c:pt>
                <c:pt idx="10">
                  <c:v>1070</c:v>
                </c:pt>
                <c:pt idx="11">
                  <c:v>1124</c:v>
                </c:pt>
                <c:pt idx="12">
                  <c:v>1221</c:v>
                </c:pt>
                <c:pt idx="13">
                  <c:v>1220</c:v>
                </c:pt>
                <c:pt idx="14">
                  <c:v>1106</c:v>
                </c:pt>
                <c:pt idx="15">
                  <c:v>1037</c:v>
                </c:pt>
                <c:pt idx="16">
                  <c:v>1024</c:v>
                </c:pt>
                <c:pt idx="17">
                  <c:v>1092</c:v>
                </c:pt>
                <c:pt idx="18">
                  <c:v>1153</c:v>
                </c:pt>
                <c:pt idx="19">
                  <c:v>1083</c:v>
                </c:pt>
                <c:pt idx="20">
                  <c:v>1186</c:v>
                </c:pt>
                <c:pt idx="21">
                  <c:v>1069</c:v>
                </c:pt>
                <c:pt idx="22">
                  <c:v>979</c:v>
                </c:pt>
                <c:pt idx="23">
                  <c:v>1104</c:v>
                </c:pt>
                <c:pt idx="24">
                  <c:v>1133</c:v>
                </c:pt>
                <c:pt idx="25">
                  <c:v>1072</c:v>
                </c:pt>
                <c:pt idx="26">
                  <c:v>1121</c:v>
                </c:pt>
                <c:pt idx="27">
                  <c:v>1183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152896"/>
        <c:axId val="379562240"/>
      </c:lineChart>
      <c:dateAx>
        <c:axId val="37915187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9561664"/>
        <c:crosses val="autoZero"/>
        <c:auto val="1"/>
        <c:lblOffset val="100"/>
        <c:baseTimeUnit val="days"/>
      </c:dateAx>
      <c:valAx>
        <c:axId val="37956166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79151872"/>
        <c:crosses val="autoZero"/>
        <c:crossBetween val="between"/>
      </c:valAx>
      <c:valAx>
        <c:axId val="37956224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79152896"/>
        <c:crosses val="max"/>
        <c:crossBetween val="between"/>
      </c:valAx>
      <c:dateAx>
        <c:axId val="37915289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7956224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REP_DATOS_FEBRERO!$A$6:$A$33</c:f>
              <c:numCache>
                <c:formatCode>[$-F800]dddd\,\ mmmm\ dd\,\ yyyy</c:formatCode>
                <c:ptCount val="28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</c:numCache>
            </c:numRef>
          </c:cat>
          <c:val>
            <c:numRef>
              <c:f>REP_DATOS_FEBRERO!$AH$6:$AH$33</c:f>
              <c:numCache>
                <c:formatCode>_-* #,##0_-;\-* #,##0_-;_-* "-"??_-;_-@_-</c:formatCode>
                <c:ptCount val="28"/>
                <c:pt idx="0">
                  <c:v>12463</c:v>
                </c:pt>
                <c:pt idx="1">
                  <c:v>10271</c:v>
                </c:pt>
                <c:pt idx="2">
                  <c:v>11916</c:v>
                </c:pt>
                <c:pt idx="3">
                  <c:v>10653</c:v>
                </c:pt>
                <c:pt idx="4">
                  <c:v>10036</c:v>
                </c:pt>
                <c:pt idx="5">
                  <c:v>10425</c:v>
                </c:pt>
                <c:pt idx="6">
                  <c:v>10367</c:v>
                </c:pt>
                <c:pt idx="7">
                  <c:v>33333</c:v>
                </c:pt>
                <c:pt idx="8">
                  <c:v>34150</c:v>
                </c:pt>
                <c:pt idx="9">
                  <c:v>41298</c:v>
                </c:pt>
                <c:pt idx="10">
                  <c:v>41221</c:v>
                </c:pt>
                <c:pt idx="11">
                  <c:v>40948</c:v>
                </c:pt>
                <c:pt idx="12">
                  <c:v>42638</c:v>
                </c:pt>
                <c:pt idx="13">
                  <c:v>44946</c:v>
                </c:pt>
                <c:pt idx="14">
                  <c:v>41766</c:v>
                </c:pt>
                <c:pt idx="15">
                  <c:v>33595</c:v>
                </c:pt>
                <c:pt idx="16">
                  <c:v>40402</c:v>
                </c:pt>
                <c:pt idx="17">
                  <c:v>44689</c:v>
                </c:pt>
                <c:pt idx="18">
                  <c:v>47248</c:v>
                </c:pt>
                <c:pt idx="19">
                  <c:v>43153</c:v>
                </c:pt>
                <c:pt idx="20">
                  <c:v>48948</c:v>
                </c:pt>
                <c:pt idx="21">
                  <c:v>45717</c:v>
                </c:pt>
                <c:pt idx="22">
                  <c:v>34098</c:v>
                </c:pt>
                <c:pt idx="23">
                  <c:v>42715</c:v>
                </c:pt>
                <c:pt idx="24">
                  <c:v>46506</c:v>
                </c:pt>
                <c:pt idx="25">
                  <c:v>44393</c:v>
                </c:pt>
                <c:pt idx="26">
                  <c:v>47860</c:v>
                </c:pt>
                <c:pt idx="27">
                  <c:v>48554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960768"/>
        <c:axId val="379564544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REP_DATOS_FEBRERO!$A$6:$A$33</c:f>
              <c:numCache>
                <c:formatCode>[$-F800]dddd\,\ mmmm\ dd\,\ yyyy</c:formatCode>
                <c:ptCount val="28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</c:numCache>
            </c:numRef>
          </c:cat>
          <c:val>
            <c:numRef>
              <c:f>REP_DATOS_FEBRERO!$AI$6:$AI$33</c:f>
              <c:numCache>
                <c:formatCode>_-* #,##0_-;\-* #,##0_-;_-* "-"??_-;_-@_-</c:formatCode>
                <c:ptCount val="28"/>
                <c:pt idx="0">
                  <c:v>5179.86328125</c:v>
                </c:pt>
                <c:pt idx="1">
                  <c:v>4161.404296875</c:v>
                </c:pt>
                <c:pt idx="2">
                  <c:v>4418.546875</c:v>
                </c:pt>
                <c:pt idx="3">
                  <c:v>3180.62890625</c:v>
                </c:pt>
                <c:pt idx="4">
                  <c:v>4064.4169921875</c:v>
                </c:pt>
                <c:pt idx="5">
                  <c:v>3500.326171875</c:v>
                </c:pt>
                <c:pt idx="6">
                  <c:v>5216.60546875</c:v>
                </c:pt>
                <c:pt idx="7">
                  <c:v>5817.6826171875</c:v>
                </c:pt>
                <c:pt idx="8">
                  <c:v>6018.5380859375</c:v>
                </c:pt>
                <c:pt idx="9">
                  <c:v>4490.859375</c:v>
                </c:pt>
                <c:pt idx="10">
                  <c:v>4898.8408203125</c:v>
                </c:pt>
                <c:pt idx="11">
                  <c:v>6229.55078125</c:v>
                </c:pt>
                <c:pt idx="12">
                  <c:v>6939.7431640625</c:v>
                </c:pt>
                <c:pt idx="13">
                  <c:v>6386.1953125</c:v>
                </c:pt>
                <c:pt idx="14">
                  <c:v>6148.2900390625</c:v>
                </c:pt>
                <c:pt idx="15">
                  <c:v>5591.916015625</c:v>
                </c:pt>
                <c:pt idx="16">
                  <c:v>5080.71484375</c:v>
                </c:pt>
                <c:pt idx="17">
                  <c:v>6496.716796875</c:v>
                </c:pt>
                <c:pt idx="18">
                  <c:v>6484.236328125</c:v>
                </c:pt>
                <c:pt idx="19">
                  <c:v>4682.4658203125</c:v>
                </c:pt>
                <c:pt idx="20">
                  <c:v>6264.28125</c:v>
                </c:pt>
                <c:pt idx="21">
                  <c:v>5651.4423828125</c:v>
                </c:pt>
                <c:pt idx="22">
                  <c:v>4358.1083984375</c:v>
                </c:pt>
                <c:pt idx="23">
                  <c:v>5146.361328125</c:v>
                </c:pt>
                <c:pt idx="24">
                  <c:v>4474.474609375</c:v>
                </c:pt>
                <c:pt idx="25">
                  <c:v>5138.193359375</c:v>
                </c:pt>
                <c:pt idx="26">
                  <c:v>5749.32421875</c:v>
                </c:pt>
                <c:pt idx="27">
                  <c:v>5210.6552734375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961792"/>
        <c:axId val="379565120"/>
      </c:lineChart>
      <c:dateAx>
        <c:axId val="38096076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79564544"/>
        <c:crosses val="autoZero"/>
        <c:auto val="1"/>
        <c:lblOffset val="100"/>
        <c:baseTimeUnit val="days"/>
      </c:dateAx>
      <c:valAx>
        <c:axId val="3795645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0960768"/>
        <c:crosses val="autoZero"/>
        <c:crossBetween val="between"/>
      </c:valAx>
      <c:valAx>
        <c:axId val="37956512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0961792"/>
        <c:crosses val="max"/>
        <c:crossBetween val="between"/>
      </c:valAx>
      <c:dateAx>
        <c:axId val="38096179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7956512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REP_DATOS_MARZO!$D$4:$D$5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REP_DATOS_MARZO!$A$6:$A$36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REP_DATOS_MARZO!$D$6:$D$36</c:f>
              <c:numCache>
                <c:formatCode>_-* #,##0_-;\-* #,##0_-;_-* "-"??_-;_-@_-</c:formatCode>
                <c:ptCount val="31"/>
                <c:pt idx="0">
                  <c:v>3500.5693359375</c:v>
                </c:pt>
                <c:pt idx="1">
                  <c:v>3411.85546875</c:v>
                </c:pt>
                <c:pt idx="2">
                  <c:v>3108.8828125</c:v>
                </c:pt>
                <c:pt idx="3">
                  <c:v>2220.2265625</c:v>
                </c:pt>
                <c:pt idx="4">
                  <c:v>3843.7099609375</c:v>
                </c:pt>
                <c:pt idx="5">
                  <c:v>3387.087890625</c:v>
                </c:pt>
                <c:pt idx="6">
                  <c:v>3553.919921875</c:v>
                </c:pt>
                <c:pt idx="7">
                  <c:v>6094.919921875</c:v>
                </c:pt>
                <c:pt idx="8">
                  <c:v>8525.1787109375</c:v>
                </c:pt>
                <c:pt idx="9">
                  <c:v>13936.7890625</c:v>
                </c:pt>
                <c:pt idx="10">
                  <c:v>2673.8828125</c:v>
                </c:pt>
                <c:pt idx="11">
                  <c:v>2358.3896484375</c:v>
                </c:pt>
                <c:pt idx="12">
                  <c:v>3289.916015625</c:v>
                </c:pt>
                <c:pt idx="13">
                  <c:v>2866.490234375</c:v>
                </c:pt>
                <c:pt idx="14">
                  <c:v>3847.8681640625</c:v>
                </c:pt>
                <c:pt idx="15">
                  <c:v>4945.6318359375</c:v>
                </c:pt>
                <c:pt idx="16">
                  <c:v>5338.2939453125</c:v>
                </c:pt>
                <c:pt idx="17">
                  <c:v>3180.486328125</c:v>
                </c:pt>
                <c:pt idx="18">
                  <c:v>4066.2431640625</c:v>
                </c:pt>
                <c:pt idx="19">
                  <c:v>2350.13671875</c:v>
                </c:pt>
                <c:pt idx="20">
                  <c:v>4527.1171875</c:v>
                </c:pt>
                <c:pt idx="21">
                  <c:v>4064.935546875</c:v>
                </c:pt>
                <c:pt idx="22">
                  <c:v>4232.0244140625</c:v>
                </c:pt>
                <c:pt idx="23">
                  <c:v>3389.171875</c:v>
                </c:pt>
                <c:pt idx="24">
                  <c:v>5242.572265625</c:v>
                </c:pt>
                <c:pt idx="25">
                  <c:v>3197.466796875</c:v>
                </c:pt>
                <c:pt idx="26">
                  <c:v>2425.349609375</c:v>
                </c:pt>
                <c:pt idx="27">
                  <c:v>2821.6376953125</c:v>
                </c:pt>
                <c:pt idx="28">
                  <c:v>2850.4072265625</c:v>
                </c:pt>
                <c:pt idx="29">
                  <c:v>2099.3955078125</c:v>
                </c:pt>
                <c:pt idx="30">
                  <c:v>2905.9404296875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32416"/>
        <c:axId val="382238720"/>
      </c:lineChart>
      <c:lineChart>
        <c:grouping val="standard"/>
        <c:varyColors val="0"/>
        <c:ser>
          <c:idx val="0"/>
          <c:order val="0"/>
          <c:tx>
            <c:strRef>
              <c:f>REP_DATOS_MARZO!$C$4:$C$5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REP_DATOS_MARZO!$A$6:$A$36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REP_DATOS_MARZO!$C$6:$C$36</c:f>
              <c:numCache>
                <c:formatCode>_-* #,##0_-;\-* #,##0_-;_-* "-"??_-;_-@_-</c:formatCode>
                <c:ptCount val="31"/>
                <c:pt idx="0">
                  <c:v>4640</c:v>
                </c:pt>
                <c:pt idx="1">
                  <c:v>4306</c:v>
                </c:pt>
                <c:pt idx="2">
                  <c:v>4190</c:v>
                </c:pt>
                <c:pt idx="3">
                  <c:v>4350</c:v>
                </c:pt>
                <c:pt idx="4">
                  <c:v>4792</c:v>
                </c:pt>
                <c:pt idx="5">
                  <c:v>5819</c:v>
                </c:pt>
                <c:pt idx="6">
                  <c:v>7162</c:v>
                </c:pt>
                <c:pt idx="7">
                  <c:v>29535</c:v>
                </c:pt>
                <c:pt idx="8">
                  <c:v>225225</c:v>
                </c:pt>
                <c:pt idx="9">
                  <c:v>246491</c:v>
                </c:pt>
                <c:pt idx="10">
                  <c:v>49792</c:v>
                </c:pt>
                <c:pt idx="11">
                  <c:v>4783</c:v>
                </c:pt>
                <c:pt idx="12">
                  <c:v>4306</c:v>
                </c:pt>
                <c:pt idx="13">
                  <c:v>5323</c:v>
                </c:pt>
                <c:pt idx="14">
                  <c:v>6034</c:v>
                </c:pt>
                <c:pt idx="15">
                  <c:v>8671</c:v>
                </c:pt>
                <c:pt idx="16">
                  <c:v>6060</c:v>
                </c:pt>
                <c:pt idx="17">
                  <c:v>5705</c:v>
                </c:pt>
                <c:pt idx="18">
                  <c:v>6144</c:v>
                </c:pt>
                <c:pt idx="19">
                  <c:v>5162</c:v>
                </c:pt>
                <c:pt idx="20">
                  <c:v>5658</c:v>
                </c:pt>
                <c:pt idx="21">
                  <c:v>5131</c:v>
                </c:pt>
                <c:pt idx="22">
                  <c:v>4367</c:v>
                </c:pt>
                <c:pt idx="23">
                  <c:v>4339</c:v>
                </c:pt>
                <c:pt idx="24">
                  <c:v>4646</c:v>
                </c:pt>
                <c:pt idx="25">
                  <c:v>5667</c:v>
                </c:pt>
                <c:pt idx="26">
                  <c:v>5463</c:v>
                </c:pt>
                <c:pt idx="27">
                  <c:v>6764</c:v>
                </c:pt>
                <c:pt idx="28">
                  <c:v>5456</c:v>
                </c:pt>
                <c:pt idx="29">
                  <c:v>4656</c:v>
                </c:pt>
                <c:pt idx="30">
                  <c:v>4955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32928"/>
        <c:axId val="382239296"/>
      </c:lineChart>
      <c:dateAx>
        <c:axId val="38073241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2238720"/>
        <c:crosses val="autoZero"/>
        <c:auto val="1"/>
        <c:lblOffset val="100"/>
        <c:baseTimeUnit val="days"/>
      </c:dateAx>
      <c:valAx>
        <c:axId val="38223872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0732416"/>
        <c:crosses val="autoZero"/>
        <c:crossBetween val="between"/>
      </c:valAx>
      <c:valAx>
        <c:axId val="38223929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0732928"/>
        <c:crosses val="max"/>
        <c:crossBetween val="between"/>
      </c:valAx>
      <c:dateAx>
        <c:axId val="38073292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223929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REP_DATOS_MARZO!$M$4:$M$5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REP_DATOS_MARZO!$A$6:$A$36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REP_DATOS_MARZO!$M$6:$M$36</c:f>
              <c:numCache>
                <c:formatCode>_-* #,##0_-;\-* #,##0_-;_-* "-"??_-;_-@_-</c:formatCode>
                <c:ptCount val="31"/>
                <c:pt idx="0">
                  <c:v>2402.662109375</c:v>
                </c:pt>
                <c:pt idx="1">
                  <c:v>2043.0537109375</c:v>
                </c:pt>
                <c:pt idx="2">
                  <c:v>2275.7255859375</c:v>
                </c:pt>
                <c:pt idx="3">
                  <c:v>2603.3798828125</c:v>
                </c:pt>
                <c:pt idx="4">
                  <c:v>2713.048828125</c:v>
                </c:pt>
                <c:pt idx="5">
                  <c:v>2657.6298828125</c:v>
                </c:pt>
                <c:pt idx="6">
                  <c:v>2886.39453125</c:v>
                </c:pt>
                <c:pt idx="7">
                  <c:v>3052.9140625</c:v>
                </c:pt>
                <c:pt idx="8">
                  <c:v>1501.41015625</c:v>
                </c:pt>
                <c:pt idx="9">
                  <c:v>1647.5869140625</c:v>
                </c:pt>
                <c:pt idx="10">
                  <c:v>2483.21875</c:v>
                </c:pt>
                <c:pt idx="11">
                  <c:v>2867.1103515625</c:v>
                </c:pt>
                <c:pt idx="12">
                  <c:v>2830.1103515625</c:v>
                </c:pt>
                <c:pt idx="13">
                  <c:v>3321.4912109375</c:v>
                </c:pt>
                <c:pt idx="14">
                  <c:v>3180.20703125</c:v>
                </c:pt>
                <c:pt idx="15">
                  <c:v>3481.65234375</c:v>
                </c:pt>
                <c:pt idx="16">
                  <c:v>4029.40625</c:v>
                </c:pt>
                <c:pt idx="17">
                  <c:v>3863.4052734375</c:v>
                </c:pt>
                <c:pt idx="18">
                  <c:v>3464.783203125</c:v>
                </c:pt>
                <c:pt idx="19">
                  <c:v>3861.5400390625</c:v>
                </c:pt>
                <c:pt idx="20">
                  <c:v>3750.7177734375</c:v>
                </c:pt>
                <c:pt idx="21">
                  <c:v>4729.4638671875</c:v>
                </c:pt>
                <c:pt idx="22">
                  <c:v>3651.98828125</c:v>
                </c:pt>
                <c:pt idx="23">
                  <c:v>2983.52734375</c:v>
                </c:pt>
                <c:pt idx="24">
                  <c:v>3646.5986328125</c:v>
                </c:pt>
                <c:pt idx="25">
                  <c:v>3366.107421875</c:v>
                </c:pt>
                <c:pt idx="26">
                  <c:v>3266.4169921875</c:v>
                </c:pt>
                <c:pt idx="27">
                  <c:v>3857.7822265625</c:v>
                </c:pt>
                <c:pt idx="28">
                  <c:v>3016.771484375</c:v>
                </c:pt>
                <c:pt idx="29">
                  <c:v>2493.478515625</c:v>
                </c:pt>
                <c:pt idx="30">
                  <c:v>2795.923828125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33440"/>
        <c:axId val="382241600"/>
      </c:lineChart>
      <c:lineChart>
        <c:grouping val="standard"/>
        <c:varyColors val="0"/>
        <c:ser>
          <c:idx val="0"/>
          <c:order val="0"/>
          <c:tx>
            <c:strRef>
              <c:f>REP_DATOS_MARZO!$L$4:$L$5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REP_DATOS_MARZO!$A$6:$A$36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REP_DATOS_MARZO!$L$6:$L$36</c:f>
              <c:numCache>
                <c:formatCode>_-* #,##0_-;\-* #,##0_-;_-* "-"??_-;_-@_-</c:formatCode>
                <c:ptCount val="31"/>
                <c:pt idx="0">
                  <c:v>38408</c:v>
                </c:pt>
                <c:pt idx="1">
                  <c:v>33972</c:v>
                </c:pt>
                <c:pt idx="2">
                  <c:v>38707</c:v>
                </c:pt>
                <c:pt idx="3">
                  <c:v>38761</c:v>
                </c:pt>
                <c:pt idx="4">
                  <c:v>40951</c:v>
                </c:pt>
                <c:pt idx="5">
                  <c:v>46197</c:v>
                </c:pt>
                <c:pt idx="6">
                  <c:v>44921</c:v>
                </c:pt>
                <c:pt idx="7">
                  <c:v>36829</c:v>
                </c:pt>
                <c:pt idx="8">
                  <c:v>21160</c:v>
                </c:pt>
                <c:pt idx="9">
                  <c:v>22951</c:v>
                </c:pt>
                <c:pt idx="10">
                  <c:v>34646</c:v>
                </c:pt>
                <c:pt idx="11">
                  <c:v>39523</c:v>
                </c:pt>
                <c:pt idx="12">
                  <c:v>42166</c:v>
                </c:pt>
                <c:pt idx="13">
                  <c:v>46867</c:v>
                </c:pt>
                <c:pt idx="14">
                  <c:v>46971</c:v>
                </c:pt>
                <c:pt idx="15">
                  <c:v>45357</c:v>
                </c:pt>
                <c:pt idx="16">
                  <c:v>48286</c:v>
                </c:pt>
                <c:pt idx="17">
                  <c:v>42043</c:v>
                </c:pt>
                <c:pt idx="18">
                  <c:v>41516</c:v>
                </c:pt>
                <c:pt idx="19">
                  <c:v>40249</c:v>
                </c:pt>
                <c:pt idx="20">
                  <c:v>45937</c:v>
                </c:pt>
                <c:pt idx="21">
                  <c:v>37168</c:v>
                </c:pt>
                <c:pt idx="22">
                  <c:v>32542</c:v>
                </c:pt>
                <c:pt idx="23">
                  <c:v>38828</c:v>
                </c:pt>
                <c:pt idx="24">
                  <c:v>40971</c:v>
                </c:pt>
                <c:pt idx="25">
                  <c:v>41474</c:v>
                </c:pt>
                <c:pt idx="26">
                  <c:v>41936</c:v>
                </c:pt>
                <c:pt idx="27">
                  <c:v>44958</c:v>
                </c:pt>
                <c:pt idx="28">
                  <c:v>41671</c:v>
                </c:pt>
                <c:pt idx="29">
                  <c:v>34863</c:v>
                </c:pt>
                <c:pt idx="30">
                  <c:v>38893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34464"/>
        <c:axId val="382242176"/>
      </c:lineChart>
      <c:dateAx>
        <c:axId val="38073344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2241600"/>
        <c:crosses val="autoZero"/>
        <c:auto val="1"/>
        <c:lblOffset val="100"/>
        <c:baseTimeUnit val="days"/>
      </c:dateAx>
      <c:valAx>
        <c:axId val="38224160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0733440"/>
        <c:crosses val="autoZero"/>
        <c:crossBetween val="between"/>
      </c:valAx>
      <c:valAx>
        <c:axId val="38224217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0734464"/>
        <c:crosses val="max"/>
        <c:crossBetween val="between"/>
      </c:valAx>
      <c:dateAx>
        <c:axId val="38073446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224217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REP_DATOS_MARZO!$K$4:$K$5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REP_DATOS_MARZO!$A$6:$A$36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REP_DATOS_MARZO!$K$6:$K$36</c:f>
              <c:numCache>
                <c:formatCode>_-* #,##0_-;\-* #,##0_-;_-* "-"??_-;_-@_-</c:formatCode>
                <c:ptCount val="31"/>
                <c:pt idx="0">
                  <c:v>4159</c:v>
                </c:pt>
                <c:pt idx="1">
                  <c:v>3467</c:v>
                </c:pt>
                <c:pt idx="2">
                  <c:v>4316</c:v>
                </c:pt>
                <c:pt idx="3">
                  <c:v>4416</c:v>
                </c:pt>
                <c:pt idx="4">
                  <c:v>4983</c:v>
                </c:pt>
                <c:pt idx="5">
                  <c:v>5619</c:v>
                </c:pt>
                <c:pt idx="6">
                  <c:v>5094</c:v>
                </c:pt>
                <c:pt idx="7">
                  <c:v>4128</c:v>
                </c:pt>
                <c:pt idx="8">
                  <c:v>2425</c:v>
                </c:pt>
                <c:pt idx="9">
                  <c:v>2827</c:v>
                </c:pt>
                <c:pt idx="10">
                  <c:v>4446</c:v>
                </c:pt>
                <c:pt idx="11">
                  <c:v>4792</c:v>
                </c:pt>
                <c:pt idx="12">
                  <c:v>4831</c:v>
                </c:pt>
                <c:pt idx="13">
                  <c:v>5552</c:v>
                </c:pt>
                <c:pt idx="14">
                  <c:v>4811</c:v>
                </c:pt>
                <c:pt idx="15">
                  <c:v>4399</c:v>
                </c:pt>
                <c:pt idx="16">
                  <c:v>5301</c:v>
                </c:pt>
                <c:pt idx="17">
                  <c:v>4922</c:v>
                </c:pt>
                <c:pt idx="18">
                  <c:v>4863</c:v>
                </c:pt>
                <c:pt idx="19">
                  <c:v>5069</c:v>
                </c:pt>
                <c:pt idx="20">
                  <c:v>5403</c:v>
                </c:pt>
                <c:pt idx="21">
                  <c:v>4265</c:v>
                </c:pt>
                <c:pt idx="22">
                  <c:v>3748</c:v>
                </c:pt>
                <c:pt idx="23">
                  <c:v>4863</c:v>
                </c:pt>
                <c:pt idx="24">
                  <c:v>4833</c:v>
                </c:pt>
                <c:pt idx="25">
                  <c:v>5006</c:v>
                </c:pt>
                <c:pt idx="26">
                  <c:v>5129</c:v>
                </c:pt>
                <c:pt idx="27">
                  <c:v>5299</c:v>
                </c:pt>
                <c:pt idx="28">
                  <c:v>4405</c:v>
                </c:pt>
                <c:pt idx="29">
                  <c:v>3567</c:v>
                </c:pt>
                <c:pt idx="30">
                  <c:v>4674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34976"/>
        <c:axId val="382244480"/>
      </c:lineChart>
      <c:lineChart>
        <c:grouping val="standard"/>
        <c:varyColors val="0"/>
        <c:ser>
          <c:idx val="0"/>
          <c:order val="0"/>
          <c:tx>
            <c:strRef>
              <c:f>REP_DATOS_MARZO!$B$4:$B$5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REP_DATOS_MARZO!$A$6:$A$36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REP_DATOS_MARZO!$B$6:$B$36</c:f>
              <c:numCache>
                <c:formatCode>_-* #,##0_-;\-* #,##0_-;_-* "-"??_-;_-@_-</c:formatCode>
                <c:ptCount val="31"/>
                <c:pt idx="0">
                  <c:v>1025</c:v>
                </c:pt>
                <c:pt idx="1">
                  <c:v>884</c:v>
                </c:pt>
                <c:pt idx="2">
                  <c:v>1020</c:v>
                </c:pt>
                <c:pt idx="3">
                  <c:v>1095</c:v>
                </c:pt>
                <c:pt idx="4">
                  <c:v>1161</c:v>
                </c:pt>
                <c:pt idx="5">
                  <c:v>1381</c:v>
                </c:pt>
                <c:pt idx="6">
                  <c:v>2264</c:v>
                </c:pt>
                <c:pt idx="7">
                  <c:v>8690</c:v>
                </c:pt>
                <c:pt idx="8">
                  <c:v>12863</c:v>
                </c:pt>
                <c:pt idx="9">
                  <c:v>16556</c:v>
                </c:pt>
                <c:pt idx="10">
                  <c:v>2782</c:v>
                </c:pt>
                <c:pt idx="11">
                  <c:v>1085</c:v>
                </c:pt>
                <c:pt idx="12">
                  <c:v>1137</c:v>
                </c:pt>
                <c:pt idx="13">
                  <c:v>1287</c:v>
                </c:pt>
                <c:pt idx="14">
                  <c:v>1274</c:v>
                </c:pt>
                <c:pt idx="15">
                  <c:v>1132</c:v>
                </c:pt>
                <c:pt idx="16">
                  <c:v>1347</c:v>
                </c:pt>
                <c:pt idx="17">
                  <c:v>1144</c:v>
                </c:pt>
                <c:pt idx="18">
                  <c:v>1104</c:v>
                </c:pt>
                <c:pt idx="19">
                  <c:v>1150</c:v>
                </c:pt>
                <c:pt idx="20">
                  <c:v>1240</c:v>
                </c:pt>
                <c:pt idx="21">
                  <c:v>1126</c:v>
                </c:pt>
                <c:pt idx="22">
                  <c:v>1001</c:v>
                </c:pt>
                <c:pt idx="23">
                  <c:v>1059</c:v>
                </c:pt>
                <c:pt idx="24">
                  <c:v>1161</c:v>
                </c:pt>
                <c:pt idx="25">
                  <c:v>1201</c:v>
                </c:pt>
                <c:pt idx="26">
                  <c:v>1317</c:v>
                </c:pt>
                <c:pt idx="27">
                  <c:v>1399</c:v>
                </c:pt>
                <c:pt idx="28">
                  <c:v>1229</c:v>
                </c:pt>
                <c:pt idx="29">
                  <c:v>1068</c:v>
                </c:pt>
                <c:pt idx="30">
                  <c:v>1159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826112"/>
        <c:axId val="382245056"/>
      </c:lineChart>
      <c:dateAx>
        <c:axId val="38073497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2244480"/>
        <c:crosses val="autoZero"/>
        <c:auto val="1"/>
        <c:lblOffset val="100"/>
        <c:baseTimeUnit val="days"/>
      </c:dateAx>
      <c:valAx>
        <c:axId val="38224448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0734976"/>
        <c:crosses val="autoZero"/>
        <c:crossBetween val="between"/>
      </c:valAx>
      <c:valAx>
        <c:axId val="38224505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0826112"/>
        <c:crosses val="max"/>
        <c:crossBetween val="between"/>
      </c:valAx>
      <c:dateAx>
        <c:axId val="38082611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224505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v>TOTAL MINUTOS</c:v>
          </c:tx>
          <c:cat>
            <c:numRef>
              <c:f>REP_TELEFONIA_ENERO!$A$6:$A$36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REP_TELEFONIA_ENERO!$AI$6:$AI$36</c:f>
              <c:numCache>
                <c:formatCode>_-* #,##0_-;\-* #,##0_-;_-* "-"??_-;_-@_-</c:formatCode>
                <c:ptCount val="31"/>
                <c:pt idx="0">
                  <c:v>17082</c:v>
                </c:pt>
                <c:pt idx="1">
                  <c:v>28828</c:v>
                </c:pt>
                <c:pt idx="2">
                  <c:v>28254</c:v>
                </c:pt>
                <c:pt idx="3">
                  <c:v>18347</c:v>
                </c:pt>
                <c:pt idx="4">
                  <c:v>13445</c:v>
                </c:pt>
                <c:pt idx="5">
                  <c:v>22530</c:v>
                </c:pt>
                <c:pt idx="6">
                  <c:v>22465</c:v>
                </c:pt>
                <c:pt idx="7">
                  <c:v>23140</c:v>
                </c:pt>
                <c:pt idx="8">
                  <c:v>23699</c:v>
                </c:pt>
                <c:pt idx="9">
                  <c:v>23344</c:v>
                </c:pt>
                <c:pt idx="10">
                  <c:v>16369</c:v>
                </c:pt>
                <c:pt idx="11">
                  <c:v>11001</c:v>
                </c:pt>
                <c:pt idx="12">
                  <c:v>20582</c:v>
                </c:pt>
                <c:pt idx="13">
                  <c:v>20242</c:v>
                </c:pt>
                <c:pt idx="14">
                  <c:v>21574</c:v>
                </c:pt>
                <c:pt idx="15">
                  <c:v>22798</c:v>
                </c:pt>
                <c:pt idx="16">
                  <c:v>23195</c:v>
                </c:pt>
                <c:pt idx="17">
                  <c:v>16780</c:v>
                </c:pt>
                <c:pt idx="18">
                  <c:v>11434</c:v>
                </c:pt>
                <c:pt idx="19">
                  <c:v>19266</c:v>
                </c:pt>
                <c:pt idx="20">
                  <c:v>22160</c:v>
                </c:pt>
                <c:pt idx="21">
                  <c:v>21812</c:v>
                </c:pt>
                <c:pt idx="22">
                  <c:v>20836</c:v>
                </c:pt>
                <c:pt idx="23">
                  <c:v>21274</c:v>
                </c:pt>
                <c:pt idx="24">
                  <c:v>14354</c:v>
                </c:pt>
                <c:pt idx="25">
                  <c:v>9671</c:v>
                </c:pt>
                <c:pt idx="26">
                  <c:v>19004</c:v>
                </c:pt>
                <c:pt idx="27">
                  <c:v>22509</c:v>
                </c:pt>
                <c:pt idx="28">
                  <c:v>23583</c:v>
                </c:pt>
                <c:pt idx="29">
                  <c:v>23894</c:v>
                </c:pt>
                <c:pt idx="30">
                  <c:v>26059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93152"/>
        <c:axId val="342640320"/>
      </c:lineChart>
      <c:lineChart>
        <c:grouping val="stacked"/>
        <c:varyColors val="0"/>
        <c:ser>
          <c:idx val="0"/>
          <c:order val="0"/>
          <c:tx>
            <c:v>TOTAL LLAMADAS</c:v>
          </c:tx>
          <c:cat>
            <c:numRef>
              <c:f>REP_TELEFONIA_ENERO!$A$6:$A$36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REP_TELEFONIA_ENERO!$AH$6:$AH$36</c:f>
              <c:numCache>
                <c:formatCode>_-* #,##0_-;\-* #,##0_-;_-* "-"??_-;_-@_-</c:formatCode>
                <c:ptCount val="31"/>
                <c:pt idx="0">
                  <c:v>7422</c:v>
                </c:pt>
                <c:pt idx="1">
                  <c:v>12578</c:v>
                </c:pt>
                <c:pt idx="2">
                  <c:v>12638</c:v>
                </c:pt>
                <c:pt idx="3">
                  <c:v>8693</c:v>
                </c:pt>
                <c:pt idx="4">
                  <c:v>6164</c:v>
                </c:pt>
                <c:pt idx="5">
                  <c:v>10180</c:v>
                </c:pt>
                <c:pt idx="6">
                  <c:v>9778</c:v>
                </c:pt>
                <c:pt idx="7">
                  <c:v>10258</c:v>
                </c:pt>
                <c:pt idx="8">
                  <c:v>10466</c:v>
                </c:pt>
                <c:pt idx="9">
                  <c:v>10858</c:v>
                </c:pt>
                <c:pt idx="10">
                  <c:v>7778</c:v>
                </c:pt>
                <c:pt idx="11">
                  <c:v>5411</c:v>
                </c:pt>
                <c:pt idx="12">
                  <c:v>9551</c:v>
                </c:pt>
                <c:pt idx="13">
                  <c:v>9468</c:v>
                </c:pt>
                <c:pt idx="14">
                  <c:v>9899</c:v>
                </c:pt>
                <c:pt idx="15">
                  <c:v>10268</c:v>
                </c:pt>
                <c:pt idx="16">
                  <c:v>10999</c:v>
                </c:pt>
                <c:pt idx="17">
                  <c:v>8111</c:v>
                </c:pt>
                <c:pt idx="18">
                  <c:v>5358</c:v>
                </c:pt>
                <c:pt idx="19">
                  <c:v>8811</c:v>
                </c:pt>
                <c:pt idx="20">
                  <c:v>9803</c:v>
                </c:pt>
                <c:pt idx="21">
                  <c:v>9482</c:v>
                </c:pt>
                <c:pt idx="22">
                  <c:v>9258</c:v>
                </c:pt>
                <c:pt idx="23">
                  <c:v>9921</c:v>
                </c:pt>
                <c:pt idx="24">
                  <c:v>7219</c:v>
                </c:pt>
                <c:pt idx="25">
                  <c:v>4739</c:v>
                </c:pt>
                <c:pt idx="26">
                  <c:v>8951</c:v>
                </c:pt>
                <c:pt idx="27">
                  <c:v>9979</c:v>
                </c:pt>
                <c:pt idx="28">
                  <c:v>10520</c:v>
                </c:pt>
                <c:pt idx="29">
                  <c:v>10729</c:v>
                </c:pt>
                <c:pt idx="30">
                  <c:v>12463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56672"/>
        <c:axId val="342640896"/>
      </c:lineChart>
      <c:dateAx>
        <c:axId val="19979315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2640320"/>
        <c:crosses val="autoZero"/>
        <c:auto val="1"/>
        <c:lblOffset val="100"/>
        <c:baseTimeUnit val="days"/>
      </c:dateAx>
      <c:valAx>
        <c:axId val="34264032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99793152"/>
        <c:crosses val="autoZero"/>
        <c:crossBetween val="between"/>
      </c:valAx>
      <c:valAx>
        <c:axId val="34264089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200156672"/>
        <c:crosses val="max"/>
        <c:crossBetween val="between"/>
      </c:valAx>
      <c:dateAx>
        <c:axId val="20015667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2640896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REP_DATOS_MARZO!$A$6:$A$36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REP_DATOS_MARZO!$AH$6:$AH$36</c:f>
              <c:numCache>
                <c:formatCode>_-* #,##0_-;\-* #,##0_-;_-* "-"??_-;_-@_-</c:formatCode>
                <c:ptCount val="31"/>
                <c:pt idx="0">
                  <c:v>43048</c:v>
                </c:pt>
                <c:pt idx="1">
                  <c:v>38278</c:v>
                </c:pt>
                <c:pt idx="2">
                  <c:v>42897</c:v>
                </c:pt>
                <c:pt idx="3">
                  <c:v>43111</c:v>
                </c:pt>
                <c:pt idx="4">
                  <c:v>45743</c:v>
                </c:pt>
                <c:pt idx="5">
                  <c:v>52016</c:v>
                </c:pt>
                <c:pt idx="6">
                  <c:v>52083</c:v>
                </c:pt>
                <c:pt idx="7">
                  <c:v>66364</c:v>
                </c:pt>
                <c:pt idx="8">
                  <c:v>246385</c:v>
                </c:pt>
                <c:pt idx="9">
                  <c:v>269442</c:v>
                </c:pt>
                <c:pt idx="10">
                  <c:v>84438</c:v>
                </c:pt>
                <c:pt idx="11">
                  <c:v>44306</c:v>
                </c:pt>
                <c:pt idx="12">
                  <c:v>46472</c:v>
                </c:pt>
                <c:pt idx="13">
                  <c:v>52190</c:v>
                </c:pt>
                <c:pt idx="14">
                  <c:v>53005</c:v>
                </c:pt>
                <c:pt idx="15">
                  <c:v>54028</c:v>
                </c:pt>
                <c:pt idx="16">
                  <c:v>54346</c:v>
                </c:pt>
                <c:pt idx="17">
                  <c:v>47748</c:v>
                </c:pt>
                <c:pt idx="18">
                  <c:v>47660</c:v>
                </c:pt>
                <c:pt idx="19">
                  <c:v>45411</c:v>
                </c:pt>
                <c:pt idx="20">
                  <c:v>51595</c:v>
                </c:pt>
                <c:pt idx="21">
                  <c:v>42299</c:v>
                </c:pt>
                <c:pt idx="22">
                  <c:v>36909</c:v>
                </c:pt>
                <c:pt idx="23">
                  <c:v>43167</c:v>
                </c:pt>
                <c:pt idx="24">
                  <c:v>45617</c:v>
                </c:pt>
                <c:pt idx="25">
                  <c:v>47141</c:v>
                </c:pt>
                <c:pt idx="26">
                  <c:v>47399</c:v>
                </c:pt>
                <c:pt idx="27">
                  <c:v>51722</c:v>
                </c:pt>
                <c:pt idx="28">
                  <c:v>47127</c:v>
                </c:pt>
                <c:pt idx="29">
                  <c:v>39519</c:v>
                </c:pt>
                <c:pt idx="30">
                  <c:v>43848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827136"/>
        <c:axId val="380871232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REP_DATOS_MARZO!$A$6:$A$36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REP_DATOS_MARZO!$AI$6:$AI$36</c:f>
              <c:numCache>
                <c:formatCode>_-* #,##0_-;\-* #,##0_-;_-* "-"??_-;_-@_-</c:formatCode>
                <c:ptCount val="31"/>
                <c:pt idx="0">
                  <c:v>5903.2314453125</c:v>
                </c:pt>
                <c:pt idx="1">
                  <c:v>5454.9091796875</c:v>
                </c:pt>
                <c:pt idx="2">
                  <c:v>5384.6083984375</c:v>
                </c:pt>
                <c:pt idx="3">
                  <c:v>4823.6064453125</c:v>
                </c:pt>
                <c:pt idx="4">
                  <c:v>6556.7587890625</c:v>
                </c:pt>
                <c:pt idx="5">
                  <c:v>6044.7177734375</c:v>
                </c:pt>
                <c:pt idx="6">
                  <c:v>6440.314453125</c:v>
                </c:pt>
                <c:pt idx="7">
                  <c:v>9147.833984375</c:v>
                </c:pt>
                <c:pt idx="8">
                  <c:v>10026.5888671875</c:v>
                </c:pt>
                <c:pt idx="9">
                  <c:v>15584.3759765625</c:v>
                </c:pt>
                <c:pt idx="10">
                  <c:v>5157.1015625</c:v>
                </c:pt>
                <c:pt idx="11">
                  <c:v>5225.5</c:v>
                </c:pt>
                <c:pt idx="12">
                  <c:v>6120.0263671875</c:v>
                </c:pt>
                <c:pt idx="13">
                  <c:v>6187.9814453125</c:v>
                </c:pt>
                <c:pt idx="14">
                  <c:v>7028.0751953125</c:v>
                </c:pt>
                <c:pt idx="15">
                  <c:v>8427.2841796875</c:v>
                </c:pt>
                <c:pt idx="16">
                  <c:v>9367.7001953125</c:v>
                </c:pt>
                <c:pt idx="17">
                  <c:v>7043.8916015625</c:v>
                </c:pt>
                <c:pt idx="18">
                  <c:v>7531.0263671875</c:v>
                </c:pt>
                <c:pt idx="19">
                  <c:v>6211.6767578125</c:v>
                </c:pt>
                <c:pt idx="20">
                  <c:v>8277.8349609375</c:v>
                </c:pt>
                <c:pt idx="21">
                  <c:v>8794.3994140625</c:v>
                </c:pt>
                <c:pt idx="22">
                  <c:v>7884.0126953125</c:v>
                </c:pt>
                <c:pt idx="23">
                  <c:v>6372.69921875</c:v>
                </c:pt>
                <c:pt idx="24">
                  <c:v>8889.1708984375</c:v>
                </c:pt>
                <c:pt idx="25">
                  <c:v>6563.57421875</c:v>
                </c:pt>
                <c:pt idx="26">
                  <c:v>5691.7666015625</c:v>
                </c:pt>
                <c:pt idx="27">
                  <c:v>6679.419921875</c:v>
                </c:pt>
                <c:pt idx="28">
                  <c:v>5867.1787109375</c:v>
                </c:pt>
                <c:pt idx="29">
                  <c:v>4592.8740234375</c:v>
                </c:pt>
                <c:pt idx="30">
                  <c:v>5701.8642578125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828160"/>
        <c:axId val="380871808"/>
      </c:lineChart>
      <c:dateAx>
        <c:axId val="3808271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0871232"/>
        <c:crosses val="autoZero"/>
        <c:auto val="1"/>
        <c:lblOffset val="100"/>
        <c:baseTimeUnit val="days"/>
      </c:dateAx>
      <c:valAx>
        <c:axId val="38087123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0827136"/>
        <c:crosses val="autoZero"/>
        <c:crossBetween val="between"/>
      </c:valAx>
      <c:valAx>
        <c:axId val="38087180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0828160"/>
        <c:crosses val="max"/>
        <c:crossBetween val="between"/>
      </c:valAx>
      <c:dateAx>
        <c:axId val="38082816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087180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REP_DATOS_ABRIL!$D$4:$D$5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REP_DATOS_ABRIL!$A$6:$A$36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REP_DATOS_ABRIL!$D$6:$D$36</c:f>
              <c:numCache>
                <c:formatCode>_-* #,##0_-;\-* #,##0_-;_-* "-"??_-;_-@_-</c:formatCode>
                <c:ptCount val="31"/>
                <c:pt idx="0">
                  <c:v>3823.044921875</c:v>
                </c:pt>
                <c:pt idx="1">
                  <c:v>2168.3203125</c:v>
                </c:pt>
                <c:pt idx="2">
                  <c:v>2478.8212890625</c:v>
                </c:pt>
                <c:pt idx="3">
                  <c:v>3434.7919921875</c:v>
                </c:pt>
                <c:pt idx="4">
                  <c:v>2161.896484375</c:v>
                </c:pt>
                <c:pt idx="5">
                  <c:v>2595.59375</c:v>
                </c:pt>
                <c:pt idx="6">
                  <c:v>2687.3046875</c:v>
                </c:pt>
                <c:pt idx="7">
                  <c:v>2306.560546875</c:v>
                </c:pt>
                <c:pt idx="8">
                  <c:v>2966.0078125</c:v>
                </c:pt>
                <c:pt idx="9">
                  <c:v>2936.939453125</c:v>
                </c:pt>
                <c:pt idx="10">
                  <c:v>3377.5361328125</c:v>
                </c:pt>
                <c:pt idx="11">
                  <c:v>4639.6123046875</c:v>
                </c:pt>
                <c:pt idx="12">
                  <c:v>5880.6435546875</c:v>
                </c:pt>
                <c:pt idx="13">
                  <c:v>5429.0751953125</c:v>
                </c:pt>
                <c:pt idx="14">
                  <c:v>5832.4169921875</c:v>
                </c:pt>
                <c:pt idx="15">
                  <c:v>6093.19921875</c:v>
                </c:pt>
                <c:pt idx="16">
                  <c:v>7004.6875</c:v>
                </c:pt>
                <c:pt idx="17">
                  <c:v>9033.666015625</c:v>
                </c:pt>
                <c:pt idx="18">
                  <c:v>7712.9365234375</c:v>
                </c:pt>
                <c:pt idx="19">
                  <c:v>7234.53515625</c:v>
                </c:pt>
                <c:pt idx="20">
                  <c:v>6392.2646484375</c:v>
                </c:pt>
                <c:pt idx="21">
                  <c:v>5221.0380859375</c:v>
                </c:pt>
                <c:pt idx="22">
                  <c:v>5702.7744140625</c:v>
                </c:pt>
                <c:pt idx="23">
                  <c:v>3844.5546875</c:v>
                </c:pt>
                <c:pt idx="24">
                  <c:v>6708.9013671875</c:v>
                </c:pt>
                <c:pt idx="25">
                  <c:v>4833.537109375</c:v>
                </c:pt>
                <c:pt idx="26">
                  <c:v>3031.021484375</c:v>
                </c:pt>
                <c:pt idx="27">
                  <c:v>2928.7294921875</c:v>
                </c:pt>
                <c:pt idx="28">
                  <c:v>3599.2890625</c:v>
                </c:pt>
                <c:pt idx="29">
                  <c:v>3129.6767578125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412288"/>
        <c:axId val="380874688"/>
      </c:lineChart>
      <c:lineChart>
        <c:grouping val="standard"/>
        <c:varyColors val="0"/>
        <c:ser>
          <c:idx val="0"/>
          <c:order val="0"/>
          <c:tx>
            <c:strRef>
              <c:f>REP_DATOS_ABRIL!$C$4:$C$5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REP_DATOS_ABRIL!$A$6:$A$36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REP_DATOS_ABRIL!$C$6:$C$36</c:f>
              <c:numCache>
                <c:formatCode>_-* #,##0_-;\-* #,##0_-;_-* "-"??_-;_-@_-</c:formatCode>
                <c:ptCount val="31"/>
                <c:pt idx="0">
                  <c:v>5518</c:v>
                </c:pt>
                <c:pt idx="1">
                  <c:v>5632</c:v>
                </c:pt>
                <c:pt idx="2">
                  <c:v>5629</c:v>
                </c:pt>
                <c:pt idx="3">
                  <c:v>5995</c:v>
                </c:pt>
                <c:pt idx="4">
                  <c:v>5263</c:v>
                </c:pt>
                <c:pt idx="5">
                  <c:v>4816</c:v>
                </c:pt>
                <c:pt idx="6">
                  <c:v>4971</c:v>
                </c:pt>
                <c:pt idx="7">
                  <c:v>6093</c:v>
                </c:pt>
                <c:pt idx="8">
                  <c:v>6636</c:v>
                </c:pt>
                <c:pt idx="9">
                  <c:v>7662</c:v>
                </c:pt>
                <c:pt idx="10">
                  <c:v>8030</c:v>
                </c:pt>
                <c:pt idx="11">
                  <c:v>7350</c:v>
                </c:pt>
                <c:pt idx="12">
                  <c:v>7491</c:v>
                </c:pt>
                <c:pt idx="13">
                  <c:v>8636</c:v>
                </c:pt>
                <c:pt idx="14">
                  <c:v>10009</c:v>
                </c:pt>
                <c:pt idx="15">
                  <c:v>11026</c:v>
                </c:pt>
                <c:pt idx="16">
                  <c:v>13059</c:v>
                </c:pt>
                <c:pt idx="17">
                  <c:v>12179</c:v>
                </c:pt>
                <c:pt idx="18">
                  <c:v>11267</c:v>
                </c:pt>
                <c:pt idx="19">
                  <c:v>9359</c:v>
                </c:pt>
                <c:pt idx="20">
                  <c:v>8521</c:v>
                </c:pt>
                <c:pt idx="21">
                  <c:v>7518</c:v>
                </c:pt>
                <c:pt idx="22">
                  <c:v>7437</c:v>
                </c:pt>
                <c:pt idx="23">
                  <c:v>7159</c:v>
                </c:pt>
                <c:pt idx="24">
                  <c:v>8262</c:v>
                </c:pt>
                <c:pt idx="25">
                  <c:v>6877</c:v>
                </c:pt>
                <c:pt idx="26">
                  <c:v>5591</c:v>
                </c:pt>
                <c:pt idx="27">
                  <c:v>5531</c:v>
                </c:pt>
                <c:pt idx="28">
                  <c:v>6306</c:v>
                </c:pt>
                <c:pt idx="29">
                  <c:v>5858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413312"/>
        <c:axId val="380875264"/>
      </c:lineChart>
      <c:dateAx>
        <c:axId val="38241228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0874688"/>
        <c:crosses val="autoZero"/>
        <c:auto val="1"/>
        <c:lblOffset val="100"/>
        <c:baseTimeUnit val="days"/>
      </c:dateAx>
      <c:valAx>
        <c:axId val="38087468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2412288"/>
        <c:crosses val="autoZero"/>
        <c:crossBetween val="between"/>
      </c:valAx>
      <c:valAx>
        <c:axId val="38087526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2413312"/>
        <c:crosses val="max"/>
        <c:crossBetween val="between"/>
      </c:valAx>
      <c:dateAx>
        <c:axId val="38241331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087526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REP_DATOS_ABRIL!$M$4:$M$5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REP_DATOS_ABRIL!$A$6:$A$36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REP_DATOS_ABRIL!$M$6:$M$36</c:f>
              <c:numCache>
                <c:formatCode>_-* #,##0_-;\-* #,##0_-;_-* "-"??_-;_-@_-</c:formatCode>
                <c:ptCount val="31"/>
                <c:pt idx="0">
                  <c:v>2944.9111328125</c:v>
                </c:pt>
                <c:pt idx="1">
                  <c:v>3408.01953125</c:v>
                </c:pt>
                <c:pt idx="2">
                  <c:v>3694.685546875</c:v>
                </c:pt>
                <c:pt idx="3">
                  <c:v>4035.615234375</c:v>
                </c:pt>
                <c:pt idx="4">
                  <c:v>3131.181640625</c:v>
                </c:pt>
                <c:pt idx="5">
                  <c:v>2952.39453125</c:v>
                </c:pt>
                <c:pt idx="6">
                  <c:v>3549.92578125</c:v>
                </c:pt>
                <c:pt idx="7">
                  <c:v>3368.9072265625</c:v>
                </c:pt>
                <c:pt idx="8">
                  <c:v>3982.16796875</c:v>
                </c:pt>
                <c:pt idx="9">
                  <c:v>3969.3642578125</c:v>
                </c:pt>
                <c:pt idx="10">
                  <c:v>6340.5009765625</c:v>
                </c:pt>
                <c:pt idx="11">
                  <c:v>4547.853515625</c:v>
                </c:pt>
                <c:pt idx="12">
                  <c:v>4803.884765625</c:v>
                </c:pt>
                <c:pt idx="13">
                  <c:v>5649.1650390625</c:v>
                </c:pt>
                <c:pt idx="14">
                  <c:v>5374.970703125</c:v>
                </c:pt>
                <c:pt idx="15">
                  <c:v>5722.8095703125</c:v>
                </c:pt>
                <c:pt idx="16">
                  <c:v>6628.462890625</c:v>
                </c:pt>
                <c:pt idx="17">
                  <c:v>7250.3408203125</c:v>
                </c:pt>
                <c:pt idx="18">
                  <c:v>6432.171875</c:v>
                </c:pt>
                <c:pt idx="19">
                  <c:v>5283.3798828125</c:v>
                </c:pt>
                <c:pt idx="20">
                  <c:v>5659.8212890625</c:v>
                </c:pt>
                <c:pt idx="21">
                  <c:v>5685.376953125</c:v>
                </c:pt>
                <c:pt idx="22">
                  <c:v>5630.0205078125</c:v>
                </c:pt>
                <c:pt idx="23">
                  <c:v>6391.099609375</c:v>
                </c:pt>
                <c:pt idx="24">
                  <c:v>6048.6455078125</c:v>
                </c:pt>
                <c:pt idx="25">
                  <c:v>8148.953125</c:v>
                </c:pt>
                <c:pt idx="26">
                  <c:v>4704.7041015625</c:v>
                </c:pt>
                <c:pt idx="27">
                  <c:v>3655.775390625</c:v>
                </c:pt>
                <c:pt idx="28">
                  <c:v>4803.5927734375</c:v>
                </c:pt>
                <c:pt idx="29">
                  <c:v>4039.2470703125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413824"/>
        <c:axId val="380877568"/>
      </c:lineChart>
      <c:lineChart>
        <c:grouping val="standard"/>
        <c:varyColors val="0"/>
        <c:ser>
          <c:idx val="0"/>
          <c:order val="0"/>
          <c:tx>
            <c:strRef>
              <c:f>REP_DATOS_ABRIL!$L$4:$L$5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REP_DATOS_ABRIL!$A$6:$A$36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REP_DATOS_ABRIL!$L$6:$L$36</c:f>
              <c:numCache>
                <c:formatCode>_-* #,##0_-;\-* #,##0_-;_-* "-"??_-;_-@_-</c:formatCode>
                <c:ptCount val="31"/>
                <c:pt idx="0">
                  <c:v>40069</c:v>
                </c:pt>
                <c:pt idx="1">
                  <c:v>42672</c:v>
                </c:pt>
                <c:pt idx="2">
                  <c:v>45626</c:v>
                </c:pt>
                <c:pt idx="3">
                  <c:v>45508</c:v>
                </c:pt>
                <c:pt idx="4">
                  <c:v>39840</c:v>
                </c:pt>
                <c:pt idx="5">
                  <c:v>33021</c:v>
                </c:pt>
                <c:pt idx="6">
                  <c:v>38505</c:v>
                </c:pt>
                <c:pt idx="7">
                  <c:v>41814</c:v>
                </c:pt>
                <c:pt idx="8">
                  <c:v>47219</c:v>
                </c:pt>
                <c:pt idx="9">
                  <c:v>43301</c:v>
                </c:pt>
                <c:pt idx="10">
                  <c:v>48082</c:v>
                </c:pt>
                <c:pt idx="11">
                  <c:v>46478</c:v>
                </c:pt>
                <c:pt idx="12">
                  <c:v>45009</c:v>
                </c:pt>
                <c:pt idx="13">
                  <c:v>56824</c:v>
                </c:pt>
                <c:pt idx="14">
                  <c:v>58466</c:v>
                </c:pt>
                <c:pt idx="15">
                  <c:v>65362</c:v>
                </c:pt>
                <c:pt idx="16">
                  <c:v>74849</c:v>
                </c:pt>
                <c:pt idx="17">
                  <c:v>71595</c:v>
                </c:pt>
                <c:pt idx="18">
                  <c:v>65448</c:v>
                </c:pt>
                <c:pt idx="19">
                  <c:v>53687</c:v>
                </c:pt>
                <c:pt idx="20">
                  <c:v>55031</c:v>
                </c:pt>
                <c:pt idx="21">
                  <c:v>55366</c:v>
                </c:pt>
                <c:pt idx="22">
                  <c:v>56556</c:v>
                </c:pt>
                <c:pt idx="23">
                  <c:v>58735</c:v>
                </c:pt>
                <c:pt idx="24">
                  <c:v>53538</c:v>
                </c:pt>
                <c:pt idx="25">
                  <c:v>45332</c:v>
                </c:pt>
                <c:pt idx="26">
                  <c:v>41005</c:v>
                </c:pt>
                <c:pt idx="27">
                  <c:v>43880</c:v>
                </c:pt>
                <c:pt idx="28">
                  <c:v>49168</c:v>
                </c:pt>
                <c:pt idx="29">
                  <c:v>48371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414336"/>
        <c:axId val="380878144"/>
      </c:lineChart>
      <c:dateAx>
        <c:axId val="38241382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0877568"/>
        <c:crosses val="autoZero"/>
        <c:auto val="1"/>
        <c:lblOffset val="100"/>
        <c:baseTimeUnit val="days"/>
      </c:dateAx>
      <c:valAx>
        <c:axId val="3808775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2413824"/>
        <c:crosses val="autoZero"/>
        <c:crossBetween val="between"/>
      </c:valAx>
      <c:valAx>
        <c:axId val="38087814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2414336"/>
        <c:crosses val="max"/>
        <c:crossBetween val="between"/>
      </c:valAx>
      <c:dateAx>
        <c:axId val="38241433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087814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REP_DATOS_ABRIL!$K$4:$K$5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REP_DATOS_ABRIL!$A$6:$A$36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REP_DATOS_ABRIL!$K$6:$K$36</c:f>
              <c:numCache>
                <c:formatCode>_-* #,##0_-;\-* #,##0_-;_-* "-"??_-;_-@_-</c:formatCode>
                <c:ptCount val="31"/>
                <c:pt idx="0">
                  <c:v>4782</c:v>
                </c:pt>
                <c:pt idx="1">
                  <c:v>5069</c:v>
                </c:pt>
                <c:pt idx="2">
                  <c:v>5103</c:v>
                </c:pt>
                <c:pt idx="3">
                  <c:v>4966</c:v>
                </c:pt>
                <c:pt idx="4">
                  <c:v>4125</c:v>
                </c:pt>
                <c:pt idx="5">
                  <c:v>3654</c:v>
                </c:pt>
                <c:pt idx="6">
                  <c:v>4597</c:v>
                </c:pt>
                <c:pt idx="7">
                  <c:v>5177</c:v>
                </c:pt>
                <c:pt idx="8">
                  <c:v>5648</c:v>
                </c:pt>
                <c:pt idx="9">
                  <c:v>5603</c:v>
                </c:pt>
                <c:pt idx="10">
                  <c:v>5748</c:v>
                </c:pt>
                <c:pt idx="11">
                  <c:v>4976</c:v>
                </c:pt>
                <c:pt idx="12">
                  <c:v>4554</c:v>
                </c:pt>
                <c:pt idx="13">
                  <c:v>6089</c:v>
                </c:pt>
                <c:pt idx="14">
                  <c:v>6801</c:v>
                </c:pt>
                <c:pt idx="15">
                  <c:v>8044</c:v>
                </c:pt>
                <c:pt idx="16">
                  <c:v>7313</c:v>
                </c:pt>
                <c:pt idx="17">
                  <c:v>6471</c:v>
                </c:pt>
                <c:pt idx="18">
                  <c:v>5902</c:v>
                </c:pt>
                <c:pt idx="19">
                  <c:v>5008</c:v>
                </c:pt>
                <c:pt idx="20">
                  <c:v>6089</c:v>
                </c:pt>
                <c:pt idx="21">
                  <c:v>5940</c:v>
                </c:pt>
                <c:pt idx="22">
                  <c:v>6332</c:v>
                </c:pt>
                <c:pt idx="23">
                  <c:v>6693</c:v>
                </c:pt>
                <c:pt idx="24">
                  <c:v>6203</c:v>
                </c:pt>
                <c:pt idx="25">
                  <c:v>4843</c:v>
                </c:pt>
                <c:pt idx="26">
                  <c:v>3924</c:v>
                </c:pt>
                <c:pt idx="27">
                  <c:v>4922</c:v>
                </c:pt>
                <c:pt idx="28">
                  <c:v>6124</c:v>
                </c:pt>
                <c:pt idx="29">
                  <c:v>5820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787584"/>
        <c:axId val="382289600"/>
      </c:lineChart>
      <c:lineChart>
        <c:grouping val="standard"/>
        <c:varyColors val="0"/>
        <c:ser>
          <c:idx val="0"/>
          <c:order val="0"/>
          <c:tx>
            <c:strRef>
              <c:f>REP_DATOS_ABRIL!$B$4:$B$5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REP_DATOS_ABRIL!$A$6:$A$36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REP_DATOS_ABRIL!$B$6:$B$36</c:f>
              <c:numCache>
                <c:formatCode>_-* #,##0_-;\-* #,##0_-;_-* "-"??_-;_-@_-</c:formatCode>
                <c:ptCount val="31"/>
                <c:pt idx="0">
                  <c:v>1183</c:v>
                </c:pt>
                <c:pt idx="1">
                  <c:v>1221</c:v>
                </c:pt>
                <c:pt idx="2">
                  <c:v>1203</c:v>
                </c:pt>
                <c:pt idx="3">
                  <c:v>1251</c:v>
                </c:pt>
                <c:pt idx="4">
                  <c:v>1162</c:v>
                </c:pt>
                <c:pt idx="5">
                  <c:v>1033</c:v>
                </c:pt>
                <c:pt idx="6">
                  <c:v>1174</c:v>
                </c:pt>
                <c:pt idx="7">
                  <c:v>1264</c:v>
                </c:pt>
                <c:pt idx="8">
                  <c:v>1439</c:v>
                </c:pt>
                <c:pt idx="9">
                  <c:v>1412</c:v>
                </c:pt>
                <c:pt idx="10">
                  <c:v>1527</c:v>
                </c:pt>
                <c:pt idx="11">
                  <c:v>1444</c:v>
                </c:pt>
                <c:pt idx="12">
                  <c:v>1382</c:v>
                </c:pt>
                <c:pt idx="13">
                  <c:v>1551</c:v>
                </c:pt>
                <c:pt idx="14">
                  <c:v>1840</c:v>
                </c:pt>
                <c:pt idx="15">
                  <c:v>2347</c:v>
                </c:pt>
                <c:pt idx="16">
                  <c:v>2442</c:v>
                </c:pt>
                <c:pt idx="17">
                  <c:v>2044</c:v>
                </c:pt>
                <c:pt idx="18">
                  <c:v>1839</c:v>
                </c:pt>
                <c:pt idx="19">
                  <c:v>1581</c:v>
                </c:pt>
                <c:pt idx="20">
                  <c:v>1502</c:v>
                </c:pt>
                <c:pt idx="21">
                  <c:v>1499</c:v>
                </c:pt>
                <c:pt idx="22">
                  <c:v>1640</c:v>
                </c:pt>
                <c:pt idx="23">
                  <c:v>1572</c:v>
                </c:pt>
                <c:pt idx="24">
                  <c:v>1577</c:v>
                </c:pt>
                <c:pt idx="25">
                  <c:v>1426</c:v>
                </c:pt>
                <c:pt idx="26">
                  <c:v>1137</c:v>
                </c:pt>
                <c:pt idx="27">
                  <c:v>1216</c:v>
                </c:pt>
                <c:pt idx="28">
                  <c:v>1628</c:v>
                </c:pt>
                <c:pt idx="29">
                  <c:v>1404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788608"/>
        <c:axId val="382290176"/>
      </c:lineChart>
      <c:dateAx>
        <c:axId val="38278758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2289600"/>
        <c:crosses val="autoZero"/>
        <c:auto val="1"/>
        <c:lblOffset val="100"/>
        <c:baseTimeUnit val="days"/>
      </c:dateAx>
      <c:valAx>
        <c:axId val="38228960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2787584"/>
        <c:crosses val="autoZero"/>
        <c:crossBetween val="between"/>
      </c:valAx>
      <c:valAx>
        <c:axId val="38229017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2788608"/>
        <c:crosses val="max"/>
        <c:crossBetween val="between"/>
      </c:valAx>
      <c:dateAx>
        <c:axId val="38278860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229017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REP_DATOS_ABRIL!$A$6:$A$36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REP_DATOS_ABRIL!$AH$6:$AH$36</c:f>
              <c:numCache>
                <c:formatCode>_-* #,##0_-;\-* #,##0_-;_-* "-"??_-;_-@_-</c:formatCode>
                <c:ptCount val="31"/>
                <c:pt idx="0">
                  <c:v>45587</c:v>
                </c:pt>
                <c:pt idx="1">
                  <c:v>48304</c:v>
                </c:pt>
                <c:pt idx="2">
                  <c:v>51255</c:v>
                </c:pt>
                <c:pt idx="3">
                  <c:v>51503</c:v>
                </c:pt>
                <c:pt idx="4">
                  <c:v>45103</c:v>
                </c:pt>
                <c:pt idx="5">
                  <c:v>37837</c:v>
                </c:pt>
                <c:pt idx="6">
                  <c:v>43476</c:v>
                </c:pt>
                <c:pt idx="7">
                  <c:v>47907</c:v>
                </c:pt>
                <c:pt idx="8">
                  <c:v>53855</c:v>
                </c:pt>
                <c:pt idx="9">
                  <c:v>50963</c:v>
                </c:pt>
                <c:pt idx="10">
                  <c:v>56112</c:v>
                </c:pt>
                <c:pt idx="11">
                  <c:v>53828</c:v>
                </c:pt>
                <c:pt idx="12">
                  <c:v>52500</c:v>
                </c:pt>
                <c:pt idx="13">
                  <c:v>65460</c:v>
                </c:pt>
                <c:pt idx="14">
                  <c:v>68475</c:v>
                </c:pt>
                <c:pt idx="15">
                  <c:v>76388</c:v>
                </c:pt>
                <c:pt idx="16">
                  <c:v>87908</c:v>
                </c:pt>
                <c:pt idx="17">
                  <c:v>83774</c:v>
                </c:pt>
                <c:pt idx="18">
                  <c:v>76715</c:v>
                </c:pt>
                <c:pt idx="19">
                  <c:v>63046</c:v>
                </c:pt>
                <c:pt idx="20">
                  <c:v>63552</c:v>
                </c:pt>
                <c:pt idx="21">
                  <c:v>62884</c:v>
                </c:pt>
                <c:pt idx="22">
                  <c:v>63993</c:v>
                </c:pt>
                <c:pt idx="23">
                  <c:v>65894</c:v>
                </c:pt>
                <c:pt idx="24">
                  <c:v>61800</c:v>
                </c:pt>
                <c:pt idx="25">
                  <c:v>52209</c:v>
                </c:pt>
                <c:pt idx="26">
                  <c:v>46596</c:v>
                </c:pt>
                <c:pt idx="27">
                  <c:v>49411</c:v>
                </c:pt>
                <c:pt idx="28">
                  <c:v>55474</c:v>
                </c:pt>
                <c:pt idx="29">
                  <c:v>54229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789120"/>
        <c:axId val="382292480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REP_DATOS_ABRIL!$A$6:$A$36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REP_DATOS_ABRIL!$AI$6:$AI$36</c:f>
              <c:numCache>
                <c:formatCode>_-* #,##0_-;\-* #,##0_-;_-* "-"??_-;_-@_-</c:formatCode>
                <c:ptCount val="31"/>
                <c:pt idx="0">
                  <c:v>6767.9560546875</c:v>
                </c:pt>
                <c:pt idx="1">
                  <c:v>5576.33984375</c:v>
                </c:pt>
                <c:pt idx="2">
                  <c:v>6173.5068359375</c:v>
                </c:pt>
                <c:pt idx="3">
                  <c:v>7470.4072265625</c:v>
                </c:pt>
                <c:pt idx="4">
                  <c:v>5293.078125</c:v>
                </c:pt>
                <c:pt idx="5">
                  <c:v>5547.98828125</c:v>
                </c:pt>
                <c:pt idx="6">
                  <c:v>6237.23046875</c:v>
                </c:pt>
                <c:pt idx="7">
                  <c:v>5675.4677734375</c:v>
                </c:pt>
                <c:pt idx="8">
                  <c:v>6948.17578125</c:v>
                </c:pt>
                <c:pt idx="9">
                  <c:v>6906.3037109375</c:v>
                </c:pt>
                <c:pt idx="10">
                  <c:v>9718.037109375</c:v>
                </c:pt>
                <c:pt idx="11">
                  <c:v>9187.4658203125</c:v>
                </c:pt>
                <c:pt idx="12">
                  <c:v>10684.5283203125</c:v>
                </c:pt>
                <c:pt idx="13">
                  <c:v>11078.240234375</c:v>
                </c:pt>
                <c:pt idx="14">
                  <c:v>11207.3876953125</c:v>
                </c:pt>
                <c:pt idx="15">
                  <c:v>11816.0087890625</c:v>
                </c:pt>
                <c:pt idx="16">
                  <c:v>13633.150390625</c:v>
                </c:pt>
                <c:pt idx="17">
                  <c:v>16284.0068359375</c:v>
                </c:pt>
                <c:pt idx="18">
                  <c:v>14145.1083984375</c:v>
                </c:pt>
                <c:pt idx="19">
                  <c:v>12517.9150390625</c:v>
                </c:pt>
                <c:pt idx="20">
                  <c:v>12052.0859375</c:v>
                </c:pt>
                <c:pt idx="21">
                  <c:v>10906.4150390625</c:v>
                </c:pt>
                <c:pt idx="22">
                  <c:v>11332.794921875</c:v>
                </c:pt>
                <c:pt idx="23">
                  <c:v>10235.654296875</c:v>
                </c:pt>
                <c:pt idx="24">
                  <c:v>12757.546875</c:v>
                </c:pt>
                <c:pt idx="25">
                  <c:v>12982.490234375</c:v>
                </c:pt>
                <c:pt idx="26">
                  <c:v>7735.7255859375</c:v>
                </c:pt>
                <c:pt idx="27">
                  <c:v>6584.5048828125</c:v>
                </c:pt>
                <c:pt idx="28">
                  <c:v>8402.8818359375</c:v>
                </c:pt>
                <c:pt idx="29">
                  <c:v>7168.923828125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790144"/>
        <c:axId val="382293056"/>
      </c:lineChart>
      <c:dateAx>
        <c:axId val="38278912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2292480"/>
        <c:crosses val="autoZero"/>
        <c:auto val="1"/>
        <c:lblOffset val="100"/>
        <c:baseTimeUnit val="days"/>
      </c:dateAx>
      <c:valAx>
        <c:axId val="38229248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2789120"/>
        <c:crosses val="autoZero"/>
        <c:crossBetween val="between"/>
      </c:valAx>
      <c:valAx>
        <c:axId val="38229305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2790144"/>
        <c:crosses val="max"/>
        <c:crossBetween val="between"/>
      </c:valAx>
      <c:dateAx>
        <c:axId val="38279014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229305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REP_DATOS_MAYO!$D$4:$D$5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REP_DATOS_MAYO!$A$6:$A$36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REP_DATOS_MAYO!$D$6:$D$36</c:f>
              <c:numCache>
                <c:formatCode>_-* #,##0_-;\-* #,##0_-;_-* "-"??_-;_-@_-</c:formatCode>
                <c:ptCount val="31"/>
                <c:pt idx="0">
                  <c:v>3645.9267578125</c:v>
                </c:pt>
                <c:pt idx="1">
                  <c:v>5149.4228515625</c:v>
                </c:pt>
                <c:pt idx="2">
                  <c:v>2844.8310546875</c:v>
                </c:pt>
                <c:pt idx="3">
                  <c:v>3380.94140625</c:v>
                </c:pt>
                <c:pt idx="4">
                  <c:v>2147.1962890625</c:v>
                </c:pt>
                <c:pt idx="5">
                  <c:v>2133.3779296875</c:v>
                </c:pt>
                <c:pt idx="6">
                  <c:v>3524.359375</c:v>
                </c:pt>
                <c:pt idx="7">
                  <c:v>3887.0537109375</c:v>
                </c:pt>
                <c:pt idx="8">
                  <c:v>4086.970703125</c:v>
                </c:pt>
                <c:pt idx="9">
                  <c:v>5987.2890625</c:v>
                </c:pt>
                <c:pt idx="10">
                  <c:v>2253.955078125</c:v>
                </c:pt>
                <c:pt idx="11">
                  <c:v>2115.7900390625</c:v>
                </c:pt>
                <c:pt idx="12">
                  <c:v>3556.447265625</c:v>
                </c:pt>
                <c:pt idx="13">
                  <c:v>3273.859375</c:v>
                </c:pt>
                <c:pt idx="14">
                  <c:v>3633.3779296875</c:v>
                </c:pt>
                <c:pt idx="15">
                  <c:v>3535.8515625</c:v>
                </c:pt>
                <c:pt idx="16">
                  <c:v>3403.90625</c:v>
                </c:pt>
                <c:pt idx="17">
                  <c:v>2596.3837890625</c:v>
                </c:pt>
                <c:pt idx="18">
                  <c:v>3183.578125</c:v>
                </c:pt>
                <c:pt idx="19">
                  <c:v>3264.8876953125</c:v>
                </c:pt>
                <c:pt idx="20">
                  <c:v>4410.3154296875</c:v>
                </c:pt>
                <c:pt idx="21">
                  <c:v>3558.4228515625</c:v>
                </c:pt>
                <c:pt idx="22">
                  <c:v>3292.52734375</c:v>
                </c:pt>
                <c:pt idx="23">
                  <c:v>4074.7255859375</c:v>
                </c:pt>
                <c:pt idx="24">
                  <c:v>2673.509765625</c:v>
                </c:pt>
                <c:pt idx="25">
                  <c:v>3552.888671875</c:v>
                </c:pt>
                <c:pt idx="26">
                  <c:v>3057.8203125</c:v>
                </c:pt>
                <c:pt idx="27">
                  <c:v>5347.9658203125</c:v>
                </c:pt>
                <c:pt idx="28">
                  <c:v>4881.8359375</c:v>
                </c:pt>
                <c:pt idx="29">
                  <c:v>3501.3720703125</c:v>
                </c:pt>
                <c:pt idx="30">
                  <c:v>6247.3232421875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250944"/>
        <c:axId val="382894080"/>
      </c:lineChart>
      <c:lineChart>
        <c:grouping val="standard"/>
        <c:varyColors val="0"/>
        <c:ser>
          <c:idx val="0"/>
          <c:order val="0"/>
          <c:tx>
            <c:strRef>
              <c:f>REP_DATOS_MAYO!$C$4:$C$5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REP_DATOS_MAYO!$A$6:$A$36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REP_DATOS_MAYO!$C$6:$C$36</c:f>
              <c:numCache>
                <c:formatCode>_-* #,##0_-;\-* #,##0_-;_-* "-"??_-;_-@_-</c:formatCode>
                <c:ptCount val="31"/>
                <c:pt idx="0">
                  <c:v>7030</c:v>
                </c:pt>
                <c:pt idx="1">
                  <c:v>8050</c:v>
                </c:pt>
                <c:pt idx="2">
                  <c:v>7431</c:v>
                </c:pt>
                <c:pt idx="3">
                  <c:v>5838</c:v>
                </c:pt>
                <c:pt idx="4">
                  <c:v>6136</c:v>
                </c:pt>
                <c:pt idx="5">
                  <c:v>5716</c:v>
                </c:pt>
                <c:pt idx="6">
                  <c:v>6296</c:v>
                </c:pt>
                <c:pt idx="7">
                  <c:v>6188</c:v>
                </c:pt>
                <c:pt idx="8">
                  <c:v>6677</c:v>
                </c:pt>
                <c:pt idx="9">
                  <c:v>5838</c:v>
                </c:pt>
                <c:pt idx="10">
                  <c:v>4979</c:v>
                </c:pt>
                <c:pt idx="11">
                  <c:v>5623</c:v>
                </c:pt>
                <c:pt idx="12">
                  <c:v>6114</c:v>
                </c:pt>
                <c:pt idx="13">
                  <c:v>5848</c:v>
                </c:pt>
                <c:pt idx="14">
                  <c:v>6411</c:v>
                </c:pt>
                <c:pt idx="15">
                  <c:v>6189</c:v>
                </c:pt>
                <c:pt idx="16">
                  <c:v>6189</c:v>
                </c:pt>
                <c:pt idx="17">
                  <c:v>5494</c:v>
                </c:pt>
                <c:pt idx="18">
                  <c:v>6102</c:v>
                </c:pt>
                <c:pt idx="19">
                  <c:v>5675</c:v>
                </c:pt>
                <c:pt idx="20">
                  <c:v>6586</c:v>
                </c:pt>
                <c:pt idx="21">
                  <c:v>6447</c:v>
                </c:pt>
                <c:pt idx="22">
                  <c:v>6892</c:v>
                </c:pt>
                <c:pt idx="23">
                  <c:v>5166</c:v>
                </c:pt>
                <c:pt idx="24">
                  <c:v>5026</c:v>
                </c:pt>
                <c:pt idx="25">
                  <c:v>3847</c:v>
                </c:pt>
                <c:pt idx="26">
                  <c:v>5658</c:v>
                </c:pt>
                <c:pt idx="27">
                  <c:v>5133</c:v>
                </c:pt>
                <c:pt idx="28">
                  <c:v>6124</c:v>
                </c:pt>
                <c:pt idx="29">
                  <c:v>5965</c:v>
                </c:pt>
                <c:pt idx="30">
                  <c:v>5619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252992"/>
        <c:axId val="382894656"/>
      </c:lineChart>
      <c:dateAx>
        <c:axId val="38325094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2894080"/>
        <c:crosses val="autoZero"/>
        <c:auto val="1"/>
        <c:lblOffset val="100"/>
        <c:baseTimeUnit val="days"/>
      </c:dateAx>
      <c:valAx>
        <c:axId val="38289408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3250944"/>
        <c:crosses val="autoZero"/>
        <c:crossBetween val="between"/>
      </c:valAx>
      <c:valAx>
        <c:axId val="38289465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3252992"/>
        <c:crosses val="max"/>
        <c:crossBetween val="between"/>
      </c:valAx>
      <c:dateAx>
        <c:axId val="38325299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289465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REP_DATOS_MAYO!$M$4:$M$5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REP_DATOS_MAYO!$A$6:$A$36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REP_DATOS_MAYO!$M$6:$M$36</c:f>
              <c:numCache>
                <c:formatCode>_-* #,##0_-;\-* #,##0_-;_-* "-"??_-;_-@_-</c:formatCode>
                <c:ptCount val="31"/>
                <c:pt idx="0">
                  <c:v>4811.6015625</c:v>
                </c:pt>
                <c:pt idx="1">
                  <c:v>6117.359375</c:v>
                </c:pt>
                <c:pt idx="2">
                  <c:v>4610.6103515625</c:v>
                </c:pt>
                <c:pt idx="3">
                  <c:v>5535.2744140625</c:v>
                </c:pt>
                <c:pt idx="4">
                  <c:v>4462.119140625</c:v>
                </c:pt>
                <c:pt idx="5">
                  <c:v>6165.32421875</c:v>
                </c:pt>
                <c:pt idx="6">
                  <c:v>5299.7841796875</c:v>
                </c:pt>
                <c:pt idx="7">
                  <c:v>5388.53515625</c:v>
                </c:pt>
                <c:pt idx="8">
                  <c:v>4761.1044921875</c:v>
                </c:pt>
                <c:pt idx="9">
                  <c:v>3899.7958984375</c:v>
                </c:pt>
                <c:pt idx="10">
                  <c:v>4646.44921875</c:v>
                </c:pt>
                <c:pt idx="11">
                  <c:v>5342.6396484375</c:v>
                </c:pt>
                <c:pt idx="12">
                  <c:v>4848.5654296875</c:v>
                </c:pt>
                <c:pt idx="13">
                  <c:v>5054.8984375</c:v>
                </c:pt>
                <c:pt idx="14">
                  <c:v>5311.32421875</c:v>
                </c:pt>
                <c:pt idx="15">
                  <c:v>4783.75</c:v>
                </c:pt>
                <c:pt idx="16">
                  <c:v>6252.44140625</c:v>
                </c:pt>
                <c:pt idx="17">
                  <c:v>5382.4873046875</c:v>
                </c:pt>
                <c:pt idx="18">
                  <c:v>7072.2548828125</c:v>
                </c:pt>
                <c:pt idx="19">
                  <c:v>7559.9384765625</c:v>
                </c:pt>
                <c:pt idx="20">
                  <c:v>6625.6953125</c:v>
                </c:pt>
                <c:pt idx="21">
                  <c:v>6591.7607421875</c:v>
                </c:pt>
                <c:pt idx="22">
                  <c:v>6460.1435546875</c:v>
                </c:pt>
                <c:pt idx="23">
                  <c:v>6734.865234375</c:v>
                </c:pt>
                <c:pt idx="24">
                  <c:v>7055.4365234375</c:v>
                </c:pt>
                <c:pt idx="25">
                  <c:v>4534.9375</c:v>
                </c:pt>
                <c:pt idx="26">
                  <c:v>5719.1220703125</c:v>
                </c:pt>
                <c:pt idx="27">
                  <c:v>6395.369140625</c:v>
                </c:pt>
                <c:pt idx="28">
                  <c:v>6855.9365234375</c:v>
                </c:pt>
                <c:pt idx="29">
                  <c:v>6043.9287109375</c:v>
                </c:pt>
                <c:pt idx="30">
                  <c:v>6585.1640625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513152"/>
        <c:axId val="382896960"/>
      </c:lineChart>
      <c:lineChart>
        <c:grouping val="standard"/>
        <c:varyColors val="0"/>
        <c:ser>
          <c:idx val="0"/>
          <c:order val="0"/>
          <c:tx>
            <c:strRef>
              <c:f>REP_DATOS_MAYO!$L$4:$L$5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REP_DATOS_MAYO!$A$6:$A$36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REP_DATOS_MAYO!$L$6:$L$36</c:f>
              <c:numCache>
                <c:formatCode>_-* #,##0_-;\-* #,##0_-;_-* "-"??_-;_-@_-</c:formatCode>
                <c:ptCount val="31"/>
                <c:pt idx="0">
                  <c:v>54608</c:v>
                </c:pt>
                <c:pt idx="1">
                  <c:v>56250</c:v>
                </c:pt>
                <c:pt idx="2">
                  <c:v>51672</c:v>
                </c:pt>
                <c:pt idx="3">
                  <c:v>47879</c:v>
                </c:pt>
                <c:pt idx="4">
                  <c:v>49328</c:v>
                </c:pt>
                <c:pt idx="5">
                  <c:v>50053</c:v>
                </c:pt>
                <c:pt idx="6">
                  <c:v>50790</c:v>
                </c:pt>
                <c:pt idx="7">
                  <c:v>52146</c:v>
                </c:pt>
                <c:pt idx="8">
                  <c:v>50149</c:v>
                </c:pt>
                <c:pt idx="9">
                  <c:v>44232</c:v>
                </c:pt>
                <c:pt idx="10">
                  <c:v>42327</c:v>
                </c:pt>
                <c:pt idx="11">
                  <c:v>48868</c:v>
                </c:pt>
                <c:pt idx="12">
                  <c:v>52408</c:v>
                </c:pt>
                <c:pt idx="13">
                  <c:v>50113</c:v>
                </c:pt>
                <c:pt idx="14">
                  <c:v>61679</c:v>
                </c:pt>
                <c:pt idx="15">
                  <c:v>67688</c:v>
                </c:pt>
                <c:pt idx="16">
                  <c:v>54845</c:v>
                </c:pt>
                <c:pt idx="17">
                  <c:v>47500</c:v>
                </c:pt>
                <c:pt idx="18">
                  <c:v>51557</c:v>
                </c:pt>
                <c:pt idx="19">
                  <c:v>49640</c:v>
                </c:pt>
                <c:pt idx="20">
                  <c:v>53309</c:v>
                </c:pt>
                <c:pt idx="21">
                  <c:v>54068</c:v>
                </c:pt>
                <c:pt idx="22">
                  <c:v>57291</c:v>
                </c:pt>
                <c:pt idx="23">
                  <c:v>50306</c:v>
                </c:pt>
                <c:pt idx="24">
                  <c:v>36794</c:v>
                </c:pt>
                <c:pt idx="25">
                  <c:v>40859</c:v>
                </c:pt>
                <c:pt idx="26">
                  <c:v>49642</c:v>
                </c:pt>
                <c:pt idx="27">
                  <c:v>55305</c:v>
                </c:pt>
                <c:pt idx="28">
                  <c:v>54841</c:v>
                </c:pt>
                <c:pt idx="29">
                  <c:v>56576</c:v>
                </c:pt>
                <c:pt idx="30">
                  <c:v>49632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514176"/>
        <c:axId val="382897536"/>
      </c:lineChart>
      <c:dateAx>
        <c:axId val="38251315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2896960"/>
        <c:crosses val="autoZero"/>
        <c:auto val="1"/>
        <c:lblOffset val="100"/>
        <c:baseTimeUnit val="days"/>
      </c:dateAx>
      <c:valAx>
        <c:axId val="38289696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2513152"/>
        <c:crosses val="autoZero"/>
        <c:crossBetween val="between"/>
      </c:valAx>
      <c:valAx>
        <c:axId val="38289753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2514176"/>
        <c:crosses val="max"/>
        <c:crossBetween val="between"/>
      </c:valAx>
      <c:dateAx>
        <c:axId val="38251417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289753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REP_DATOS_MAYO!$K$4:$K$5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REP_DATOS_MAYO!$A$6:$A$36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REP_DATOS_MAYO!$K$6:$K$36</c:f>
              <c:numCache>
                <c:formatCode>_-* #,##0_-;\-* #,##0_-;_-* "-"??_-;_-@_-</c:formatCode>
                <c:ptCount val="31"/>
                <c:pt idx="0">
                  <c:v>5358</c:v>
                </c:pt>
                <c:pt idx="1">
                  <c:v>6327</c:v>
                </c:pt>
                <c:pt idx="2">
                  <c:v>5127</c:v>
                </c:pt>
                <c:pt idx="3">
                  <c:v>4351</c:v>
                </c:pt>
                <c:pt idx="4">
                  <c:v>5025</c:v>
                </c:pt>
                <c:pt idx="5">
                  <c:v>5260</c:v>
                </c:pt>
                <c:pt idx="6">
                  <c:v>5020</c:v>
                </c:pt>
                <c:pt idx="7">
                  <c:v>5220</c:v>
                </c:pt>
                <c:pt idx="8">
                  <c:v>5555</c:v>
                </c:pt>
                <c:pt idx="9">
                  <c:v>4643</c:v>
                </c:pt>
                <c:pt idx="10">
                  <c:v>4160</c:v>
                </c:pt>
                <c:pt idx="11">
                  <c:v>5603</c:v>
                </c:pt>
                <c:pt idx="12">
                  <c:v>5979</c:v>
                </c:pt>
                <c:pt idx="13">
                  <c:v>6251</c:v>
                </c:pt>
                <c:pt idx="14">
                  <c:v>6609</c:v>
                </c:pt>
                <c:pt idx="15">
                  <c:v>6734</c:v>
                </c:pt>
                <c:pt idx="16">
                  <c:v>5380</c:v>
                </c:pt>
                <c:pt idx="17">
                  <c:v>4220</c:v>
                </c:pt>
                <c:pt idx="18">
                  <c:v>5269</c:v>
                </c:pt>
                <c:pt idx="19">
                  <c:v>5287</c:v>
                </c:pt>
                <c:pt idx="20">
                  <c:v>5316</c:v>
                </c:pt>
                <c:pt idx="21">
                  <c:v>5417</c:v>
                </c:pt>
                <c:pt idx="22">
                  <c:v>5740</c:v>
                </c:pt>
                <c:pt idx="23">
                  <c:v>4702</c:v>
                </c:pt>
                <c:pt idx="24">
                  <c:v>3882</c:v>
                </c:pt>
                <c:pt idx="25">
                  <c:v>4160</c:v>
                </c:pt>
                <c:pt idx="26">
                  <c:v>5190</c:v>
                </c:pt>
                <c:pt idx="27">
                  <c:v>5321</c:v>
                </c:pt>
                <c:pt idx="28">
                  <c:v>5372</c:v>
                </c:pt>
                <c:pt idx="29">
                  <c:v>5679</c:v>
                </c:pt>
                <c:pt idx="30">
                  <c:v>4674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253504"/>
        <c:axId val="382899840"/>
      </c:lineChart>
      <c:lineChart>
        <c:grouping val="standard"/>
        <c:varyColors val="0"/>
        <c:ser>
          <c:idx val="0"/>
          <c:order val="0"/>
          <c:tx>
            <c:strRef>
              <c:f>REP_DATOS_MAYO!$B$4:$B$5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REP_DATOS_MAYO!$A$6:$A$36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REP_DATOS_MAYO!$B$6:$B$36</c:f>
              <c:numCache>
                <c:formatCode>_-* #,##0_-;\-* #,##0_-;_-* "-"??_-;_-@_-</c:formatCode>
                <c:ptCount val="31"/>
                <c:pt idx="0">
                  <c:v>1388</c:v>
                </c:pt>
                <c:pt idx="1">
                  <c:v>1531</c:v>
                </c:pt>
                <c:pt idx="2">
                  <c:v>1339</c:v>
                </c:pt>
                <c:pt idx="3">
                  <c:v>1166</c:v>
                </c:pt>
                <c:pt idx="4">
                  <c:v>1228</c:v>
                </c:pt>
                <c:pt idx="5">
                  <c:v>1214</c:v>
                </c:pt>
                <c:pt idx="6">
                  <c:v>1276</c:v>
                </c:pt>
                <c:pt idx="7">
                  <c:v>1282</c:v>
                </c:pt>
                <c:pt idx="8">
                  <c:v>1379</c:v>
                </c:pt>
                <c:pt idx="9">
                  <c:v>1190</c:v>
                </c:pt>
                <c:pt idx="10">
                  <c:v>1020</c:v>
                </c:pt>
                <c:pt idx="11">
                  <c:v>1137</c:v>
                </c:pt>
                <c:pt idx="12">
                  <c:v>1216</c:v>
                </c:pt>
                <c:pt idx="13">
                  <c:v>1237</c:v>
                </c:pt>
                <c:pt idx="14">
                  <c:v>1261</c:v>
                </c:pt>
                <c:pt idx="15">
                  <c:v>1362</c:v>
                </c:pt>
                <c:pt idx="16">
                  <c:v>1233</c:v>
                </c:pt>
                <c:pt idx="17">
                  <c:v>1064</c:v>
                </c:pt>
                <c:pt idx="18">
                  <c:v>1048</c:v>
                </c:pt>
                <c:pt idx="19">
                  <c:v>1082</c:v>
                </c:pt>
                <c:pt idx="20">
                  <c:v>1143</c:v>
                </c:pt>
                <c:pt idx="21">
                  <c:v>1115</c:v>
                </c:pt>
                <c:pt idx="22">
                  <c:v>1211</c:v>
                </c:pt>
                <c:pt idx="23">
                  <c:v>1009</c:v>
                </c:pt>
                <c:pt idx="24">
                  <c:v>936</c:v>
                </c:pt>
                <c:pt idx="25">
                  <c:v>827</c:v>
                </c:pt>
                <c:pt idx="26">
                  <c:v>1046</c:v>
                </c:pt>
                <c:pt idx="27">
                  <c:v>1005</c:v>
                </c:pt>
                <c:pt idx="28">
                  <c:v>1041</c:v>
                </c:pt>
                <c:pt idx="29">
                  <c:v>1158</c:v>
                </c:pt>
                <c:pt idx="30">
                  <c:v>1017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514688"/>
        <c:axId val="382900416"/>
      </c:lineChart>
      <c:dateAx>
        <c:axId val="38325350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2899840"/>
        <c:crosses val="autoZero"/>
        <c:auto val="1"/>
        <c:lblOffset val="100"/>
        <c:baseTimeUnit val="days"/>
      </c:dateAx>
      <c:valAx>
        <c:axId val="3828998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3253504"/>
        <c:crosses val="autoZero"/>
        <c:crossBetween val="between"/>
      </c:valAx>
      <c:valAx>
        <c:axId val="38290041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2514688"/>
        <c:crosses val="max"/>
        <c:crossBetween val="between"/>
      </c:valAx>
      <c:dateAx>
        <c:axId val="38251468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290041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REP_DATOS_MAYO!$A$6:$A$36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REP_DATOS_MAYO!$AH$6:$AH$36</c:f>
              <c:numCache>
                <c:formatCode>_-* #,##0_-;\-* #,##0_-;_-* "-"??_-;_-@_-</c:formatCode>
                <c:ptCount val="31"/>
                <c:pt idx="0">
                  <c:v>61638</c:v>
                </c:pt>
                <c:pt idx="1">
                  <c:v>64300</c:v>
                </c:pt>
                <c:pt idx="2">
                  <c:v>59103</c:v>
                </c:pt>
                <c:pt idx="3">
                  <c:v>53717</c:v>
                </c:pt>
                <c:pt idx="4">
                  <c:v>55464</c:v>
                </c:pt>
                <c:pt idx="5">
                  <c:v>55769</c:v>
                </c:pt>
                <c:pt idx="6">
                  <c:v>57086</c:v>
                </c:pt>
                <c:pt idx="7">
                  <c:v>58334</c:v>
                </c:pt>
                <c:pt idx="8">
                  <c:v>56826</c:v>
                </c:pt>
                <c:pt idx="9">
                  <c:v>50070</c:v>
                </c:pt>
                <c:pt idx="10">
                  <c:v>47306</c:v>
                </c:pt>
                <c:pt idx="11">
                  <c:v>54491</c:v>
                </c:pt>
                <c:pt idx="12">
                  <c:v>58522</c:v>
                </c:pt>
                <c:pt idx="13">
                  <c:v>55961</c:v>
                </c:pt>
                <c:pt idx="14">
                  <c:v>68090</c:v>
                </c:pt>
                <c:pt idx="15">
                  <c:v>73877</c:v>
                </c:pt>
                <c:pt idx="16">
                  <c:v>61034</c:v>
                </c:pt>
                <c:pt idx="17">
                  <c:v>52994</c:v>
                </c:pt>
                <c:pt idx="18">
                  <c:v>57659</c:v>
                </c:pt>
                <c:pt idx="19">
                  <c:v>55315</c:v>
                </c:pt>
                <c:pt idx="20">
                  <c:v>59895</c:v>
                </c:pt>
                <c:pt idx="21">
                  <c:v>60515</c:v>
                </c:pt>
                <c:pt idx="22">
                  <c:v>64183</c:v>
                </c:pt>
                <c:pt idx="23">
                  <c:v>55472</c:v>
                </c:pt>
                <c:pt idx="24">
                  <c:v>41820</c:v>
                </c:pt>
                <c:pt idx="25">
                  <c:v>44706</c:v>
                </c:pt>
                <c:pt idx="26">
                  <c:v>55300</c:v>
                </c:pt>
                <c:pt idx="27">
                  <c:v>60438</c:v>
                </c:pt>
                <c:pt idx="28">
                  <c:v>60965</c:v>
                </c:pt>
                <c:pt idx="29">
                  <c:v>62541</c:v>
                </c:pt>
                <c:pt idx="30">
                  <c:v>55251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515200"/>
        <c:axId val="382689856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REP_DATOS_MAYO!$A$6:$A$36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REP_DATOS_MAYO!$AI$6:$AI$36</c:f>
              <c:numCache>
                <c:formatCode>_-* #,##0_-;\-* #,##0_-;_-* "-"??_-;_-@_-</c:formatCode>
                <c:ptCount val="31"/>
                <c:pt idx="0">
                  <c:v>8457.5283203125</c:v>
                </c:pt>
                <c:pt idx="1">
                  <c:v>11266.7822265625</c:v>
                </c:pt>
                <c:pt idx="2">
                  <c:v>7455.44140625</c:v>
                </c:pt>
                <c:pt idx="3">
                  <c:v>8916.2158203125</c:v>
                </c:pt>
                <c:pt idx="4">
                  <c:v>6609.3154296875</c:v>
                </c:pt>
                <c:pt idx="5">
                  <c:v>8298.7021484375</c:v>
                </c:pt>
                <c:pt idx="6">
                  <c:v>8824.1435546875</c:v>
                </c:pt>
                <c:pt idx="7">
                  <c:v>9275.5888671875</c:v>
                </c:pt>
                <c:pt idx="8">
                  <c:v>8848.0751953125</c:v>
                </c:pt>
                <c:pt idx="9">
                  <c:v>9887.0849609375</c:v>
                </c:pt>
                <c:pt idx="10">
                  <c:v>6900.404296875</c:v>
                </c:pt>
                <c:pt idx="11">
                  <c:v>7458.4296875</c:v>
                </c:pt>
                <c:pt idx="12">
                  <c:v>8405.0126953125</c:v>
                </c:pt>
                <c:pt idx="13">
                  <c:v>8328.7578125</c:v>
                </c:pt>
                <c:pt idx="14">
                  <c:v>8944.7021484375</c:v>
                </c:pt>
                <c:pt idx="15">
                  <c:v>8319.6015625</c:v>
                </c:pt>
                <c:pt idx="16">
                  <c:v>9656.34765625</c:v>
                </c:pt>
                <c:pt idx="17">
                  <c:v>7978.87109375</c:v>
                </c:pt>
                <c:pt idx="18">
                  <c:v>10255.8330078125</c:v>
                </c:pt>
                <c:pt idx="19">
                  <c:v>10824.826171875</c:v>
                </c:pt>
                <c:pt idx="20">
                  <c:v>11036.0107421875</c:v>
                </c:pt>
                <c:pt idx="21">
                  <c:v>10150.18359375</c:v>
                </c:pt>
                <c:pt idx="22">
                  <c:v>9752.6708984375</c:v>
                </c:pt>
                <c:pt idx="23">
                  <c:v>10809.5908203125</c:v>
                </c:pt>
                <c:pt idx="24">
                  <c:v>9728.9462890625</c:v>
                </c:pt>
                <c:pt idx="25">
                  <c:v>8087.826171875</c:v>
                </c:pt>
                <c:pt idx="26">
                  <c:v>8776.9423828125</c:v>
                </c:pt>
                <c:pt idx="27">
                  <c:v>11743.3349609375</c:v>
                </c:pt>
                <c:pt idx="28">
                  <c:v>11737.7724609375</c:v>
                </c:pt>
                <c:pt idx="29">
                  <c:v>9545.30078125</c:v>
                </c:pt>
                <c:pt idx="30">
                  <c:v>12832.4873046875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516224"/>
        <c:axId val="382690432"/>
      </c:lineChart>
      <c:dateAx>
        <c:axId val="38251520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2689856"/>
        <c:crosses val="autoZero"/>
        <c:auto val="1"/>
        <c:lblOffset val="100"/>
        <c:baseTimeUnit val="days"/>
      </c:dateAx>
      <c:valAx>
        <c:axId val="38268985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2515200"/>
        <c:crosses val="autoZero"/>
        <c:crossBetween val="between"/>
      </c:valAx>
      <c:valAx>
        <c:axId val="38269043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2516224"/>
        <c:crosses val="max"/>
        <c:crossBetween val="between"/>
      </c:valAx>
      <c:dateAx>
        <c:axId val="38251622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269043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REP_DATOS_JUNIO!$D$4:$D$5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REP_DATOS_JUNIO!$A$6:$A$36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REP_DATOS_JUNIO!$D$6:$D$36</c:f>
              <c:numCache>
                <c:formatCode>_-* #,##0_-;\-* #,##0_-;_-* "-"??_-;_-@_-</c:formatCode>
                <c:ptCount val="31"/>
                <c:pt idx="0">
                  <c:v>6141.5009765625</c:v>
                </c:pt>
                <c:pt idx="1">
                  <c:v>2988.82421875</c:v>
                </c:pt>
                <c:pt idx="2">
                  <c:v>2907.7099609375</c:v>
                </c:pt>
                <c:pt idx="3">
                  <c:v>3648.3994140625</c:v>
                </c:pt>
                <c:pt idx="4">
                  <c:v>3029.03515625</c:v>
                </c:pt>
                <c:pt idx="5">
                  <c:v>3828.8642578125</c:v>
                </c:pt>
                <c:pt idx="6">
                  <c:v>3441.2041015625</c:v>
                </c:pt>
                <c:pt idx="7">
                  <c:v>2930.130859375</c:v>
                </c:pt>
                <c:pt idx="8">
                  <c:v>5199.9765625</c:v>
                </c:pt>
                <c:pt idx="9">
                  <c:v>6041.826171875</c:v>
                </c:pt>
                <c:pt idx="10">
                  <c:v>5494.8232421875</c:v>
                </c:pt>
                <c:pt idx="11">
                  <c:v>7645.716796875</c:v>
                </c:pt>
                <c:pt idx="12">
                  <c:v>4175.751953125</c:v>
                </c:pt>
                <c:pt idx="13">
                  <c:v>168.6708984375</c:v>
                </c:pt>
                <c:pt idx="14">
                  <c:v>5.1962890625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201728"/>
        <c:axId val="482139456"/>
      </c:lineChart>
      <c:lineChart>
        <c:grouping val="standard"/>
        <c:varyColors val="0"/>
        <c:ser>
          <c:idx val="0"/>
          <c:order val="0"/>
          <c:tx>
            <c:strRef>
              <c:f>REP_DATOS_JUNIO!$C$4:$C$5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REP_DATOS_JUNIO!$A$6:$A$36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REP_DATOS_JUNIO!$C$6:$C$36</c:f>
              <c:numCache>
                <c:formatCode>_-* #,##0_-;\-* #,##0_-;_-* "-"??_-;_-@_-</c:formatCode>
                <c:ptCount val="31"/>
                <c:pt idx="0">
                  <c:v>5585</c:v>
                </c:pt>
                <c:pt idx="1">
                  <c:v>5842</c:v>
                </c:pt>
                <c:pt idx="2">
                  <c:v>4741</c:v>
                </c:pt>
                <c:pt idx="3">
                  <c:v>5263</c:v>
                </c:pt>
                <c:pt idx="4">
                  <c:v>5832</c:v>
                </c:pt>
                <c:pt idx="5">
                  <c:v>7075</c:v>
                </c:pt>
                <c:pt idx="6">
                  <c:v>6154</c:v>
                </c:pt>
                <c:pt idx="7">
                  <c:v>5553</c:v>
                </c:pt>
                <c:pt idx="8">
                  <c:v>6186</c:v>
                </c:pt>
                <c:pt idx="9">
                  <c:v>6797</c:v>
                </c:pt>
                <c:pt idx="10">
                  <c:v>7650</c:v>
                </c:pt>
                <c:pt idx="11">
                  <c:v>9170</c:v>
                </c:pt>
                <c:pt idx="12">
                  <c:v>6088</c:v>
                </c:pt>
                <c:pt idx="13">
                  <c:v>669</c:v>
                </c:pt>
                <c:pt idx="14">
                  <c:v>110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366016"/>
        <c:axId val="431906816"/>
      </c:lineChart>
      <c:dateAx>
        <c:axId val="504201728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482139456"/>
        <c:crosses val="autoZero"/>
        <c:auto val="1"/>
        <c:lblOffset val="100"/>
        <c:baseTimeUnit val="days"/>
      </c:dateAx>
      <c:valAx>
        <c:axId val="48213945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504201728"/>
        <c:crosses val="autoZero"/>
        <c:crossBetween val="between"/>
      </c:valAx>
      <c:valAx>
        <c:axId val="43190681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505366016"/>
        <c:crosses val="max"/>
        <c:crossBetween val="between"/>
      </c:valAx>
      <c:dateAx>
        <c:axId val="50536601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3190681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REP_TELEFONIA_FEBRERO!$D$4:$D$5</c:f>
              <c:strCache>
                <c:ptCount val="1"/>
                <c:pt idx="0">
                  <c:v>POSPAGO MINUTOS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REP_TELEFONIA_FEBRERO!$A$6:$A$36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REP_TELEFONIA_FEBRERO!$D$6:$D$36</c:f>
              <c:numCache>
                <c:formatCode>_-* #,##0_-;\-* #,##0_-;_-* "-"??_-;_-@_-</c:formatCode>
                <c:ptCount val="31"/>
                <c:pt idx="0">
                  <c:v>5139</c:v>
                </c:pt>
                <c:pt idx="1">
                  <c:v>3773</c:v>
                </c:pt>
                <c:pt idx="2">
                  <c:v>5632</c:v>
                </c:pt>
                <c:pt idx="3">
                  <c:v>5615</c:v>
                </c:pt>
                <c:pt idx="4">
                  <c:v>6870</c:v>
                </c:pt>
                <c:pt idx="5">
                  <c:v>5659</c:v>
                </c:pt>
                <c:pt idx="6">
                  <c:v>7049</c:v>
                </c:pt>
                <c:pt idx="7">
                  <c:v>4068</c:v>
                </c:pt>
                <c:pt idx="8">
                  <c:v>3007</c:v>
                </c:pt>
                <c:pt idx="9">
                  <c:v>5775</c:v>
                </c:pt>
                <c:pt idx="10">
                  <c:v>5669</c:v>
                </c:pt>
                <c:pt idx="11">
                  <c:v>6702</c:v>
                </c:pt>
                <c:pt idx="12">
                  <c:v>7675</c:v>
                </c:pt>
                <c:pt idx="13">
                  <c:v>6783</c:v>
                </c:pt>
                <c:pt idx="14">
                  <c:v>4288</c:v>
                </c:pt>
                <c:pt idx="15">
                  <c:v>2844</c:v>
                </c:pt>
                <c:pt idx="16">
                  <c:v>5484</c:v>
                </c:pt>
                <c:pt idx="17">
                  <c:v>6404</c:v>
                </c:pt>
                <c:pt idx="18">
                  <c:v>6650</c:v>
                </c:pt>
                <c:pt idx="19">
                  <c:v>6587</c:v>
                </c:pt>
                <c:pt idx="20">
                  <c:v>6326</c:v>
                </c:pt>
                <c:pt idx="21">
                  <c:v>3650</c:v>
                </c:pt>
                <c:pt idx="22">
                  <c:v>2941</c:v>
                </c:pt>
                <c:pt idx="23">
                  <c:v>5668</c:v>
                </c:pt>
                <c:pt idx="24">
                  <c:v>6277</c:v>
                </c:pt>
                <c:pt idx="25">
                  <c:v>6200</c:v>
                </c:pt>
                <c:pt idx="26">
                  <c:v>7020</c:v>
                </c:pt>
                <c:pt idx="27">
                  <c:v>7444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58720"/>
        <c:axId val="342643776"/>
      </c:lineChart>
      <c:lineChart>
        <c:grouping val="standard"/>
        <c:varyColors val="0"/>
        <c:ser>
          <c:idx val="0"/>
          <c:order val="0"/>
          <c:tx>
            <c:strRef>
              <c:f>REP_TELEFONIA_FEBRERO!$C$4:$C$5</c:f>
              <c:strCache>
                <c:ptCount val="1"/>
                <c:pt idx="0">
                  <c:v>POSPAGO LLAMADAS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REP_TELEFONIA_FEBRERO!$A$6:$A$36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REP_TELEFONIA_FEBRERO!$C$6:$C$36</c:f>
              <c:numCache>
                <c:formatCode>_-* #,##0_-;\-* #,##0_-;_-* "-"??_-;_-@_-</c:formatCode>
                <c:ptCount val="31"/>
                <c:pt idx="0">
                  <c:v>2206</c:v>
                </c:pt>
                <c:pt idx="1">
                  <c:v>1656</c:v>
                </c:pt>
                <c:pt idx="2">
                  <c:v>2464</c:v>
                </c:pt>
                <c:pt idx="3">
                  <c:v>2215</c:v>
                </c:pt>
                <c:pt idx="4">
                  <c:v>2508</c:v>
                </c:pt>
                <c:pt idx="5">
                  <c:v>2187</c:v>
                </c:pt>
                <c:pt idx="6">
                  <c:v>2608</c:v>
                </c:pt>
                <c:pt idx="7">
                  <c:v>1822</c:v>
                </c:pt>
                <c:pt idx="8">
                  <c:v>1205</c:v>
                </c:pt>
                <c:pt idx="9">
                  <c:v>2163</c:v>
                </c:pt>
                <c:pt idx="10">
                  <c:v>2052</c:v>
                </c:pt>
                <c:pt idx="11">
                  <c:v>2375</c:v>
                </c:pt>
                <c:pt idx="12">
                  <c:v>2807</c:v>
                </c:pt>
                <c:pt idx="13">
                  <c:v>2947</c:v>
                </c:pt>
                <c:pt idx="14">
                  <c:v>1943</c:v>
                </c:pt>
                <c:pt idx="15">
                  <c:v>1245</c:v>
                </c:pt>
                <c:pt idx="16">
                  <c:v>2047</c:v>
                </c:pt>
                <c:pt idx="17">
                  <c:v>2302</c:v>
                </c:pt>
                <c:pt idx="18">
                  <c:v>2316</c:v>
                </c:pt>
                <c:pt idx="19">
                  <c:v>2339</c:v>
                </c:pt>
                <c:pt idx="20">
                  <c:v>2515</c:v>
                </c:pt>
                <c:pt idx="21">
                  <c:v>1733</c:v>
                </c:pt>
                <c:pt idx="22">
                  <c:v>1231</c:v>
                </c:pt>
                <c:pt idx="23">
                  <c:v>2195</c:v>
                </c:pt>
                <c:pt idx="24">
                  <c:v>2268</c:v>
                </c:pt>
                <c:pt idx="25">
                  <c:v>2441</c:v>
                </c:pt>
                <c:pt idx="26">
                  <c:v>2608</c:v>
                </c:pt>
                <c:pt idx="27">
                  <c:v>2890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25856"/>
        <c:axId val="342644352"/>
      </c:lineChart>
      <c:dateAx>
        <c:axId val="20015872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42643776"/>
        <c:crosses val="autoZero"/>
        <c:auto val="1"/>
        <c:lblOffset val="100"/>
        <c:baseTimeUnit val="days"/>
      </c:dateAx>
      <c:valAx>
        <c:axId val="34264377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00158720"/>
        <c:crosses val="autoZero"/>
        <c:crossBetween val="between"/>
      </c:valAx>
      <c:valAx>
        <c:axId val="34264435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200825856"/>
        <c:crosses val="max"/>
        <c:crossBetween val="between"/>
      </c:valAx>
      <c:dateAx>
        <c:axId val="20082585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2644352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REP_DATOS_JUNIO!$M$4:$M$5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REP_DATOS_JUNIO!$A$6:$A$36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REP_DATOS_JUNIO!$M$6:$M$36</c:f>
              <c:numCache>
                <c:formatCode>_-* #,##0_-;\-* #,##0_-;_-* "-"??_-;_-@_-</c:formatCode>
                <c:ptCount val="31"/>
                <c:pt idx="0">
                  <c:v>5036.6318359375</c:v>
                </c:pt>
                <c:pt idx="1">
                  <c:v>6838.509765625</c:v>
                </c:pt>
                <c:pt idx="2">
                  <c:v>7819.3076171875</c:v>
                </c:pt>
                <c:pt idx="3">
                  <c:v>8961.970703125</c:v>
                </c:pt>
                <c:pt idx="4">
                  <c:v>5428.5244140625</c:v>
                </c:pt>
                <c:pt idx="5">
                  <c:v>8384.333984375</c:v>
                </c:pt>
                <c:pt idx="6">
                  <c:v>7221.1259765625</c:v>
                </c:pt>
                <c:pt idx="7">
                  <c:v>5615.94921875</c:v>
                </c:pt>
                <c:pt idx="8">
                  <c:v>9852.9140625</c:v>
                </c:pt>
                <c:pt idx="9">
                  <c:v>6071.5068359375</c:v>
                </c:pt>
                <c:pt idx="10">
                  <c:v>7913.6064453125</c:v>
                </c:pt>
                <c:pt idx="11">
                  <c:v>9709.494140625</c:v>
                </c:pt>
                <c:pt idx="12">
                  <c:v>5206.7919921875</c:v>
                </c:pt>
                <c:pt idx="13">
                  <c:v>147.9345703125</c:v>
                </c:pt>
                <c:pt idx="14">
                  <c:v>1.2265625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202752"/>
        <c:axId val="431909696"/>
      </c:lineChart>
      <c:lineChart>
        <c:grouping val="standard"/>
        <c:varyColors val="0"/>
        <c:ser>
          <c:idx val="0"/>
          <c:order val="0"/>
          <c:tx>
            <c:strRef>
              <c:f>REP_DATOS_JUNIO!$L$4:$L$5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REP_DATOS_JUNIO!$A$6:$A$36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REP_DATOS_JUNIO!$L$6:$L$36</c:f>
              <c:numCache>
                <c:formatCode>_-* #,##0_-;\-* #,##0_-;_-* "-"??_-;_-@_-</c:formatCode>
                <c:ptCount val="31"/>
                <c:pt idx="0">
                  <c:v>47252</c:v>
                </c:pt>
                <c:pt idx="1">
                  <c:v>49633</c:v>
                </c:pt>
                <c:pt idx="2">
                  <c:v>50306</c:v>
                </c:pt>
                <c:pt idx="3">
                  <c:v>51749</c:v>
                </c:pt>
                <c:pt idx="4">
                  <c:v>54468</c:v>
                </c:pt>
                <c:pt idx="5">
                  <c:v>54933</c:v>
                </c:pt>
                <c:pt idx="6">
                  <c:v>53332</c:v>
                </c:pt>
                <c:pt idx="7">
                  <c:v>48464</c:v>
                </c:pt>
                <c:pt idx="8">
                  <c:v>55249</c:v>
                </c:pt>
                <c:pt idx="9">
                  <c:v>52348</c:v>
                </c:pt>
                <c:pt idx="10">
                  <c:v>54122</c:v>
                </c:pt>
                <c:pt idx="11">
                  <c:v>59742</c:v>
                </c:pt>
                <c:pt idx="12">
                  <c:v>41276</c:v>
                </c:pt>
                <c:pt idx="13">
                  <c:v>2695</c:v>
                </c:pt>
                <c:pt idx="14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043392"/>
        <c:axId val="431910272"/>
      </c:lineChart>
      <c:dateAx>
        <c:axId val="50420275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431909696"/>
        <c:crosses val="autoZero"/>
        <c:auto val="1"/>
        <c:lblOffset val="100"/>
        <c:baseTimeUnit val="days"/>
      </c:dateAx>
      <c:valAx>
        <c:axId val="43190969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504202752"/>
        <c:crosses val="autoZero"/>
        <c:crossBetween val="between"/>
      </c:valAx>
      <c:valAx>
        <c:axId val="431910272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506043392"/>
        <c:crosses val="max"/>
        <c:crossBetween val="between"/>
      </c:valAx>
      <c:dateAx>
        <c:axId val="50604339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31910272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REP_DATOS_JUNIO!$K$4:$K$5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REP_DATOS_JUNIO!$A$6:$A$36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REP_DATOS_JUNIO!$K$6:$K$36</c:f>
              <c:numCache>
                <c:formatCode>_-* #,##0_-;\-* #,##0_-;_-* "-"??_-;_-@_-</c:formatCode>
                <c:ptCount val="31"/>
                <c:pt idx="0">
                  <c:v>4050</c:v>
                </c:pt>
                <c:pt idx="1">
                  <c:v>4866</c:v>
                </c:pt>
                <c:pt idx="2">
                  <c:v>5080</c:v>
                </c:pt>
                <c:pt idx="3">
                  <c:v>5222</c:v>
                </c:pt>
                <c:pt idx="4">
                  <c:v>5310</c:v>
                </c:pt>
                <c:pt idx="5">
                  <c:v>5717</c:v>
                </c:pt>
                <c:pt idx="6">
                  <c:v>4683</c:v>
                </c:pt>
                <c:pt idx="7">
                  <c:v>4131</c:v>
                </c:pt>
                <c:pt idx="8">
                  <c:v>5107</c:v>
                </c:pt>
                <c:pt idx="9">
                  <c:v>5192</c:v>
                </c:pt>
                <c:pt idx="10">
                  <c:v>5300</c:v>
                </c:pt>
                <c:pt idx="11">
                  <c:v>6100</c:v>
                </c:pt>
                <c:pt idx="12">
                  <c:v>4362</c:v>
                </c:pt>
                <c:pt idx="13">
                  <c:v>635</c:v>
                </c:pt>
                <c:pt idx="1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043904"/>
        <c:axId val="431913152"/>
      </c:lineChart>
      <c:lineChart>
        <c:grouping val="standard"/>
        <c:varyColors val="0"/>
        <c:ser>
          <c:idx val="0"/>
          <c:order val="0"/>
          <c:tx>
            <c:strRef>
              <c:f>REP_DATOS_JUNIO!$B$4:$B$5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REP_DATOS_JUNIO!$A$6:$A$36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REP_DATOS_JUNIO!$B$6:$B$36</c:f>
              <c:numCache>
                <c:formatCode>_-* #,##0_-;\-* #,##0_-;_-* "-"??_-;_-@_-</c:formatCode>
                <c:ptCount val="31"/>
                <c:pt idx="0">
                  <c:v>927</c:v>
                </c:pt>
                <c:pt idx="1">
                  <c:v>946</c:v>
                </c:pt>
                <c:pt idx="2">
                  <c:v>952</c:v>
                </c:pt>
                <c:pt idx="3">
                  <c:v>1026</c:v>
                </c:pt>
                <c:pt idx="4">
                  <c:v>1081</c:v>
                </c:pt>
                <c:pt idx="5">
                  <c:v>1158</c:v>
                </c:pt>
                <c:pt idx="6">
                  <c:v>1006</c:v>
                </c:pt>
                <c:pt idx="7">
                  <c:v>889</c:v>
                </c:pt>
                <c:pt idx="8">
                  <c:v>1010</c:v>
                </c:pt>
                <c:pt idx="9">
                  <c:v>1066</c:v>
                </c:pt>
                <c:pt idx="10">
                  <c:v>1107</c:v>
                </c:pt>
                <c:pt idx="11">
                  <c:v>1231</c:v>
                </c:pt>
                <c:pt idx="12">
                  <c:v>1011</c:v>
                </c:pt>
                <c:pt idx="13">
                  <c:v>112</c:v>
                </c:pt>
                <c:pt idx="14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058240"/>
        <c:axId val="431913728"/>
      </c:lineChart>
      <c:dateAx>
        <c:axId val="50604390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431913152"/>
        <c:crosses val="autoZero"/>
        <c:auto val="1"/>
        <c:lblOffset val="100"/>
        <c:baseTimeUnit val="days"/>
      </c:dateAx>
      <c:valAx>
        <c:axId val="43191315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506043904"/>
        <c:crosses val="autoZero"/>
        <c:crossBetween val="between"/>
      </c:valAx>
      <c:valAx>
        <c:axId val="43191372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506058240"/>
        <c:crosses val="max"/>
        <c:crossBetween val="between"/>
      </c:valAx>
      <c:dateAx>
        <c:axId val="50605824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31913728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REP_DATOS_JUNIO!$A$6:$A$36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REP_DATOS_JUNIO!$AH$6:$AH$36</c:f>
              <c:numCache>
                <c:formatCode>_-* #,##0_-;\-* #,##0_-;_-* "-"??_-;_-@_-</c:formatCode>
                <c:ptCount val="31"/>
                <c:pt idx="0">
                  <c:v>52837</c:v>
                </c:pt>
                <c:pt idx="1">
                  <c:v>55475</c:v>
                </c:pt>
                <c:pt idx="2">
                  <c:v>55047</c:v>
                </c:pt>
                <c:pt idx="3">
                  <c:v>57012</c:v>
                </c:pt>
                <c:pt idx="4">
                  <c:v>60300</c:v>
                </c:pt>
                <c:pt idx="5">
                  <c:v>62008</c:v>
                </c:pt>
                <c:pt idx="6">
                  <c:v>59486</c:v>
                </c:pt>
                <c:pt idx="7">
                  <c:v>54017</c:v>
                </c:pt>
                <c:pt idx="8">
                  <c:v>61435</c:v>
                </c:pt>
                <c:pt idx="9">
                  <c:v>59145</c:v>
                </c:pt>
                <c:pt idx="10">
                  <c:v>61772</c:v>
                </c:pt>
                <c:pt idx="11">
                  <c:v>68912</c:v>
                </c:pt>
                <c:pt idx="12">
                  <c:v>47364</c:v>
                </c:pt>
                <c:pt idx="13">
                  <c:v>3364</c:v>
                </c:pt>
                <c:pt idx="14">
                  <c:v>119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041856"/>
        <c:axId val="432113344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REP_DATOS_JUNIO!$A$6:$A$36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REP_DATOS_JUNIO!$AI$6:$AI$36</c:f>
              <c:numCache>
                <c:formatCode>_-* #,##0_-;\-* #,##0_-;_-* "-"??_-;_-@_-</c:formatCode>
                <c:ptCount val="31"/>
                <c:pt idx="0">
                  <c:v>11178.1328125</c:v>
                </c:pt>
                <c:pt idx="1">
                  <c:v>9827.333984375</c:v>
                </c:pt>
                <c:pt idx="2">
                  <c:v>10727.017578125</c:v>
                </c:pt>
                <c:pt idx="3">
                  <c:v>12610.3701171875</c:v>
                </c:pt>
                <c:pt idx="4">
                  <c:v>8457.5595703125</c:v>
                </c:pt>
                <c:pt idx="5">
                  <c:v>12213.1982421875</c:v>
                </c:pt>
                <c:pt idx="6">
                  <c:v>10662.330078125</c:v>
                </c:pt>
                <c:pt idx="7">
                  <c:v>8546.080078125</c:v>
                </c:pt>
                <c:pt idx="8">
                  <c:v>15052.890625</c:v>
                </c:pt>
                <c:pt idx="9">
                  <c:v>12113.3330078125</c:v>
                </c:pt>
                <c:pt idx="10">
                  <c:v>13408.4296875</c:v>
                </c:pt>
                <c:pt idx="11">
                  <c:v>17355.2109375</c:v>
                </c:pt>
                <c:pt idx="12">
                  <c:v>9382.5439453125</c:v>
                </c:pt>
                <c:pt idx="13">
                  <c:v>316.60546875</c:v>
                </c:pt>
                <c:pt idx="14">
                  <c:v>6.4228515625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130432"/>
        <c:axId val="432113920"/>
      </c:lineChart>
      <c:dateAx>
        <c:axId val="50604185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432113344"/>
        <c:crosses val="autoZero"/>
        <c:auto val="1"/>
        <c:lblOffset val="100"/>
        <c:baseTimeUnit val="days"/>
      </c:dateAx>
      <c:valAx>
        <c:axId val="4321133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506041856"/>
        <c:crosses val="autoZero"/>
        <c:crossBetween val="between"/>
      </c:valAx>
      <c:valAx>
        <c:axId val="43211392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506130432"/>
        <c:crosses val="max"/>
        <c:crossBetween val="between"/>
      </c:valAx>
      <c:dateAx>
        <c:axId val="50613043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3211392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REP_DATOS_JULIO!$D$4:$D$5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REP_DATOS_JULIO!$A$6:$A$36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REP_DATOS_JULIO!$D$6:$D$36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972224"/>
        <c:axId val="508384320"/>
      </c:lineChart>
      <c:lineChart>
        <c:grouping val="standard"/>
        <c:varyColors val="0"/>
        <c:ser>
          <c:idx val="0"/>
          <c:order val="0"/>
          <c:tx>
            <c:strRef>
              <c:f>REP_DATOS_JULIO!$C$4:$C$5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REP_DATOS_JULIO!$A$6:$A$36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REP_DATOS_JULIO!$C$6:$C$36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132480"/>
        <c:axId val="508384896"/>
      </c:lineChart>
      <c:dateAx>
        <c:axId val="51397222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508384320"/>
        <c:crosses val="autoZero"/>
        <c:auto val="1"/>
        <c:lblOffset val="100"/>
        <c:baseTimeUnit val="days"/>
      </c:dateAx>
      <c:valAx>
        <c:axId val="50838432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513972224"/>
        <c:crosses val="autoZero"/>
        <c:crossBetween val="between"/>
      </c:valAx>
      <c:valAx>
        <c:axId val="508384896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514132480"/>
        <c:crosses val="max"/>
        <c:crossBetween val="between"/>
      </c:valAx>
      <c:dateAx>
        <c:axId val="51413248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508384896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REP_DATOS_JULIO!$M$4:$M$5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REP_DATOS_JULIO!$A$6:$A$36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REP_DATOS_JULIO!$M$6:$M$36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972736"/>
        <c:axId val="383885888"/>
      </c:lineChart>
      <c:lineChart>
        <c:grouping val="standard"/>
        <c:varyColors val="0"/>
        <c:ser>
          <c:idx val="0"/>
          <c:order val="0"/>
          <c:tx>
            <c:strRef>
              <c:f>REP_DATOS_JULIO!$L$4:$L$5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REP_DATOS_JULIO!$A$6:$A$36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REP_DATOS_JULIO!$L$6:$L$36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844352"/>
        <c:axId val="383886464"/>
      </c:lineChart>
      <c:dateAx>
        <c:axId val="5139727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3885888"/>
        <c:crosses val="autoZero"/>
        <c:auto val="1"/>
        <c:lblOffset val="100"/>
        <c:baseTimeUnit val="days"/>
      </c:dateAx>
      <c:valAx>
        <c:axId val="38388588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513972736"/>
        <c:crosses val="autoZero"/>
        <c:crossBetween val="between"/>
      </c:valAx>
      <c:valAx>
        <c:axId val="38388646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519844352"/>
        <c:crosses val="max"/>
        <c:crossBetween val="between"/>
      </c:valAx>
      <c:dateAx>
        <c:axId val="51984435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3886464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REP_DATOS_JULIO!$K$4:$K$5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REP_DATOS_JULIO!$A$6:$A$36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REP_DATOS_JULIO!$K$6:$K$36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844864"/>
        <c:axId val="383889344"/>
      </c:lineChart>
      <c:lineChart>
        <c:grouping val="standard"/>
        <c:varyColors val="0"/>
        <c:ser>
          <c:idx val="0"/>
          <c:order val="0"/>
          <c:tx>
            <c:strRef>
              <c:f>REP_DATOS_JULIO!$B$4:$B$5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REP_DATOS_JULIO!$A$6:$A$36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REP_DATOS_JULIO!$B$6:$B$36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861248"/>
        <c:axId val="383889920"/>
      </c:lineChart>
      <c:dateAx>
        <c:axId val="51984486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3889344"/>
        <c:crosses val="autoZero"/>
        <c:auto val="1"/>
        <c:lblOffset val="100"/>
        <c:baseTimeUnit val="days"/>
      </c:dateAx>
      <c:valAx>
        <c:axId val="3838893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519844864"/>
        <c:crosses val="autoZero"/>
        <c:crossBetween val="between"/>
      </c:valAx>
      <c:valAx>
        <c:axId val="38388992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503861248"/>
        <c:crosses val="max"/>
        <c:crossBetween val="between"/>
      </c:valAx>
      <c:dateAx>
        <c:axId val="50386124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3889920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TOTAL SESIONES</c:v>
          </c:tx>
          <c:cat>
            <c:numRef>
              <c:f>REP_DATOS_JULIO!$A$6:$A$36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REP_DATOS_JULIO!$AH$6:$AH$36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040832"/>
        <c:axId val="383892800"/>
      </c:lineChart>
      <c:lineChart>
        <c:grouping val="stacked"/>
        <c:varyColors val="0"/>
        <c:ser>
          <c:idx val="1"/>
          <c:order val="1"/>
          <c:tx>
            <c:v>TOTAL MBS</c:v>
          </c:tx>
          <c:cat>
            <c:numRef>
              <c:f>REP_DATOS_JULIO!$A$6:$A$36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REP_DATOS_JULIO!$AI$6:$AI$36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016000"/>
        <c:axId val="509845504"/>
      </c:lineChart>
      <c:dateAx>
        <c:axId val="506040832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3892800"/>
        <c:crosses val="autoZero"/>
        <c:auto val="1"/>
        <c:lblOffset val="100"/>
        <c:baseTimeUnit val="days"/>
      </c:dateAx>
      <c:valAx>
        <c:axId val="38389280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506040832"/>
        <c:crosses val="autoZero"/>
        <c:crossBetween val="between"/>
      </c:valAx>
      <c:valAx>
        <c:axId val="509845504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510016000"/>
        <c:crosses val="max"/>
        <c:crossBetween val="between"/>
      </c:valAx>
      <c:dateAx>
        <c:axId val="51001600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509845504"/>
        <c:crosses val="autoZero"/>
        <c:auto val="1"/>
        <c:lblOffset val="100"/>
        <c:baseTimeUnit val="days"/>
      </c:date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REP_MMS_DICIEMBRE13!$D$4:$D$5</c:f>
              <c:strCache>
                <c:ptCount val="1"/>
                <c:pt idx="0">
                  <c:v>POSPAGO MBS</c:v>
                </c:pt>
              </c:strCache>
            </c:strRef>
          </c:tx>
          <c:trendline>
            <c:spPr>
              <a:ln>
                <a:prstDash val="lgDashDot"/>
              </a:ln>
            </c:spPr>
            <c:trendlineType val="linear"/>
            <c:dispRSqr val="0"/>
            <c:dispEq val="0"/>
          </c:trendline>
          <c:cat>
            <c:numRef>
              <c:f>REP_MMS_DICIEMBRE13!$A$6:$A$36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REP_MMS_DICIEMBRE13!$D$6:$D$36</c:f>
              <c:numCache>
                <c:formatCode>_-* #,##0_-;\-* #,##0_-;_-* "-"??_-;_-@_-</c:formatCode>
                <c:ptCount val="31"/>
                <c:pt idx="0">
                  <c:v>6.9091796875</c:v>
                </c:pt>
                <c:pt idx="1">
                  <c:v>9.7294921875</c:v>
                </c:pt>
                <c:pt idx="2">
                  <c:v>10.587890625</c:v>
                </c:pt>
                <c:pt idx="3">
                  <c:v>10.0087890625</c:v>
                </c:pt>
                <c:pt idx="4">
                  <c:v>15.3505859375</c:v>
                </c:pt>
                <c:pt idx="5">
                  <c:v>5.927734375</c:v>
                </c:pt>
                <c:pt idx="6">
                  <c:v>7.1630859375</c:v>
                </c:pt>
                <c:pt idx="7">
                  <c:v>5.2021484375</c:v>
                </c:pt>
                <c:pt idx="8">
                  <c:v>15.9609375</c:v>
                </c:pt>
                <c:pt idx="9">
                  <c:v>6.900390625</c:v>
                </c:pt>
                <c:pt idx="10">
                  <c:v>9.93359375</c:v>
                </c:pt>
                <c:pt idx="11">
                  <c:v>14.62890625</c:v>
                </c:pt>
                <c:pt idx="12">
                  <c:v>13.3125</c:v>
                </c:pt>
                <c:pt idx="13">
                  <c:v>9.4814453125</c:v>
                </c:pt>
                <c:pt idx="14">
                  <c:v>9.83203125</c:v>
                </c:pt>
                <c:pt idx="15">
                  <c:v>30.162109375</c:v>
                </c:pt>
                <c:pt idx="16">
                  <c:v>21.48046875</c:v>
                </c:pt>
                <c:pt idx="17">
                  <c:v>20.900390625</c:v>
                </c:pt>
                <c:pt idx="18">
                  <c:v>15.41796875</c:v>
                </c:pt>
                <c:pt idx="19">
                  <c:v>11.94921875</c:v>
                </c:pt>
                <c:pt idx="20">
                  <c:v>12.5224609375</c:v>
                </c:pt>
                <c:pt idx="21">
                  <c:v>8.888671875</c:v>
                </c:pt>
                <c:pt idx="22">
                  <c:v>12.978515625</c:v>
                </c:pt>
                <c:pt idx="23">
                  <c:v>4.2255859375</c:v>
                </c:pt>
                <c:pt idx="24">
                  <c:v>1.01171875</c:v>
                </c:pt>
                <c:pt idx="25">
                  <c:v>9.1181640625</c:v>
                </c:pt>
                <c:pt idx="26">
                  <c:v>10.7041015625</c:v>
                </c:pt>
                <c:pt idx="27">
                  <c:v>2.8603515625</c:v>
                </c:pt>
                <c:pt idx="28">
                  <c:v>7.6826171875</c:v>
                </c:pt>
                <c:pt idx="29">
                  <c:v>11.134765625</c:v>
                </c:pt>
                <c:pt idx="30">
                  <c:v>7.1708984375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784960"/>
        <c:axId val="382693312"/>
      </c:lineChart>
      <c:lineChart>
        <c:grouping val="standard"/>
        <c:varyColors val="0"/>
        <c:ser>
          <c:idx val="0"/>
          <c:order val="0"/>
          <c:tx>
            <c:strRef>
              <c:f>REP_MMS_DICIEMBRE13!$C$4:$C$5</c:f>
              <c:strCache>
                <c:ptCount val="1"/>
                <c:pt idx="0">
                  <c:v>POSPAGO SESIONES</c:v>
                </c:pt>
              </c:strCache>
            </c:strRef>
          </c:tx>
          <c:trendline>
            <c:spPr>
              <a:ln w="34925" cmpd="thickThin">
                <a:prstDash val="sysDot"/>
              </a:ln>
            </c:spPr>
            <c:trendlineType val="linear"/>
            <c:dispRSqr val="0"/>
            <c:dispEq val="0"/>
          </c:trendline>
          <c:cat>
            <c:numRef>
              <c:f>REP_MMS_DICIEMBRE13!$A$6:$A$36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REP_MMS_DICIEMBRE13!$C$6:$C$36</c:f>
              <c:numCache>
                <c:formatCode>_-* #,##0_-;\-* #,##0_-;_-* "-"??_-;_-@_-</c:formatCode>
                <c:ptCount val="31"/>
                <c:pt idx="0">
                  <c:v>54</c:v>
                </c:pt>
                <c:pt idx="1">
                  <c:v>98</c:v>
                </c:pt>
                <c:pt idx="2">
                  <c:v>108</c:v>
                </c:pt>
                <c:pt idx="3">
                  <c:v>87</c:v>
                </c:pt>
                <c:pt idx="4">
                  <c:v>121</c:v>
                </c:pt>
                <c:pt idx="5">
                  <c:v>105</c:v>
                </c:pt>
                <c:pt idx="6">
                  <c:v>71</c:v>
                </c:pt>
                <c:pt idx="7">
                  <c:v>57</c:v>
                </c:pt>
                <c:pt idx="8">
                  <c:v>110</c:v>
                </c:pt>
                <c:pt idx="9">
                  <c:v>92</c:v>
                </c:pt>
                <c:pt idx="10">
                  <c:v>84</c:v>
                </c:pt>
                <c:pt idx="11">
                  <c:v>111</c:v>
                </c:pt>
                <c:pt idx="12">
                  <c:v>99</c:v>
                </c:pt>
                <c:pt idx="13">
                  <c:v>81</c:v>
                </c:pt>
                <c:pt idx="14">
                  <c:v>87</c:v>
                </c:pt>
                <c:pt idx="15">
                  <c:v>162</c:v>
                </c:pt>
                <c:pt idx="16">
                  <c:v>104</c:v>
                </c:pt>
                <c:pt idx="17">
                  <c:v>125</c:v>
                </c:pt>
                <c:pt idx="18">
                  <c:v>125</c:v>
                </c:pt>
                <c:pt idx="19">
                  <c:v>111</c:v>
                </c:pt>
                <c:pt idx="20">
                  <c:v>107</c:v>
                </c:pt>
                <c:pt idx="21">
                  <c:v>96</c:v>
                </c:pt>
                <c:pt idx="22">
                  <c:v>125</c:v>
                </c:pt>
                <c:pt idx="23">
                  <c:v>69</c:v>
                </c:pt>
                <c:pt idx="24">
                  <c:v>57</c:v>
                </c:pt>
                <c:pt idx="25">
                  <c:v>91</c:v>
                </c:pt>
                <c:pt idx="26">
                  <c:v>95</c:v>
                </c:pt>
                <c:pt idx="27">
                  <c:v>74</c:v>
                </c:pt>
                <c:pt idx="28">
                  <c:v>74</c:v>
                </c:pt>
                <c:pt idx="29">
                  <c:v>104</c:v>
                </c:pt>
                <c:pt idx="30">
                  <c:v>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782912"/>
        <c:axId val="382693888"/>
      </c:lineChart>
      <c:dateAx>
        <c:axId val="38378496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2693312"/>
        <c:crosses val="autoZero"/>
        <c:auto val="1"/>
        <c:lblOffset val="100"/>
        <c:baseTimeUnit val="days"/>
      </c:dateAx>
      <c:valAx>
        <c:axId val="38269331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3784960"/>
        <c:crosses val="autoZero"/>
        <c:crossBetween val="between"/>
      </c:valAx>
      <c:valAx>
        <c:axId val="38269388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3782912"/>
        <c:crosses val="max"/>
        <c:crossBetween val="between"/>
      </c:valAx>
      <c:dateAx>
        <c:axId val="38378291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269388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REP_MMS_DICIEMBRE13!$M$4:$M$5</c:f>
              <c:strCache>
                <c:ptCount val="1"/>
                <c:pt idx="0">
                  <c:v>PREPAGO MBS</c:v>
                </c:pt>
              </c:strCache>
            </c:strRef>
          </c:tx>
          <c:cat>
            <c:numRef>
              <c:f>REP_MMS_DICIEMBRE13!$A$6:$A$36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REP_MMS_DICIEMBRE13!$M$6:$M$36</c:f>
              <c:numCache>
                <c:formatCode>_-* #,##0_-;\-* #,##0_-;_-* "-"??_-;_-@_-</c:formatCode>
                <c:ptCount val="31"/>
                <c:pt idx="0">
                  <c:v>89.7138671875</c:v>
                </c:pt>
                <c:pt idx="1">
                  <c:v>275.0400390625</c:v>
                </c:pt>
                <c:pt idx="2">
                  <c:v>275.3896484375</c:v>
                </c:pt>
                <c:pt idx="3">
                  <c:v>354.48828125</c:v>
                </c:pt>
                <c:pt idx="4">
                  <c:v>333.677734375</c:v>
                </c:pt>
                <c:pt idx="5">
                  <c:v>333.392578125</c:v>
                </c:pt>
                <c:pt idx="6">
                  <c:v>157.9814453125</c:v>
                </c:pt>
                <c:pt idx="7">
                  <c:v>111.5146484375</c:v>
                </c:pt>
                <c:pt idx="8">
                  <c:v>395.1298828125</c:v>
                </c:pt>
                <c:pt idx="9">
                  <c:v>355.7529296875</c:v>
                </c:pt>
                <c:pt idx="10">
                  <c:v>381.0556640625</c:v>
                </c:pt>
                <c:pt idx="11">
                  <c:v>305.705078125</c:v>
                </c:pt>
                <c:pt idx="12">
                  <c:v>414.7138671875</c:v>
                </c:pt>
                <c:pt idx="13">
                  <c:v>101.0107421875</c:v>
                </c:pt>
                <c:pt idx="14">
                  <c:v>89.3291015625</c:v>
                </c:pt>
                <c:pt idx="15">
                  <c:v>346.9443359375</c:v>
                </c:pt>
                <c:pt idx="16">
                  <c:v>382.9794921875</c:v>
                </c:pt>
                <c:pt idx="17">
                  <c:v>377.869140625</c:v>
                </c:pt>
                <c:pt idx="18">
                  <c:v>349.9345703125</c:v>
                </c:pt>
                <c:pt idx="19">
                  <c:v>288.6982421875</c:v>
                </c:pt>
                <c:pt idx="20">
                  <c:v>115.7587890625</c:v>
                </c:pt>
                <c:pt idx="21">
                  <c:v>120.1591796875</c:v>
                </c:pt>
                <c:pt idx="22">
                  <c:v>275.130859375</c:v>
                </c:pt>
                <c:pt idx="23">
                  <c:v>132.6044921875</c:v>
                </c:pt>
                <c:pt idx="24">
                  <c:v>26.18359375</c:v>
                </c:pt>
                <c:pt idx="25">
                  <c:v>267.8291015625</c:v>
                </c:pt>
                <c:pt idx="26">
                  <c:v>298.09375</c:v>
                </c:pt>
                <c:pt idx="27">
                  <c:v>122.1240234375</c:v>
                </c:pt>
                <c:pt idx="28">
                  <c:v>104.0400390625</c:v>
                </c:pt>
                <c:pt idx="29">
                  <c:v>305.6884765625</c:v>
                </c:pt>
                <c:pt idx="30">
                  <c:v>158.5107421875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733760"/>
        <c:axId val="382696192"/>
      </c:lineChart>
      <c:lineChart>
        <c:grouping val="standard"/>
        <c:varyColors val="0"/>
        <c:ser>
          <c:idx val="0"/>
          <c:order val="0"/>
          <c:tx>
            <c:strRef>
              <c:f>REP_MMS_DICIEMBRE13!$L$4:$L$5</c:f>
              <c:strCache>
                <c:ptCount val="1"/>
                <c:pt idx="0">
                  <c:v>PREPAGO SESIONES</c:v>
                </c:pt>
              </c:strCache>
            </c:strRef>
          </c:tx>
          <c:cat>
            <c:numRef>
              <c:f>REP_MMS_DICIEMBRE13!$A$6:$A$36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REP_MMS_DICIEMBRE13!$L$6:$L$36</c:f>
              <c:numCache>
                <c:formatCode>_-* #,##0_-;\-* #,##0_-;_-* "-"??_-;_-@_-</c:formatCode>
                <c:ptCount val="31"/>
                <c:pt idx="0">
                  <c:v>392</c:v>
                </c:pt>
                <c:pt idx="1">
                  <c:v>865</c:v>
                </c:pt>
                <c:pt idx="2">
                  <c:v>1272</c:v>
                </c:pt>
                <c:pt idx="3">
                  <c:v>779</c:v>
                </c:pt>
                <c:pt idx="4">
                  <c:v>933</c:v>
                </c:pt>
                <c:pt idx="5">
                  <c:v>1049</c:v>
                </c:pt>
                <c:pt idx="6">
                  <c:v>469</c:v>
                </c:pt>
                <c:pt idx="7">
                  <c:v>387</c:v>
                </c:pt>
                <c:pt idx="8">
                  <c:v>781</c:v>
                </c:pt>
                <c:pt idx="9">
                  <c:v>827</c:v>
                </c:pt>
                <c:pt idx="10">
                  <c:v>873</c:v>
                </c:pt>
                <c:pt idx="11">
                  <c:v>831</c:v>
                </c:pt>
                <c:pt idx="12">
                  <c:v>792</c:v>
                </c:pt>
                <c:pt idx="13">
                  <c:v>345</c:v>
                </c:pt>
                <c:pt idx="14">
                  <c:v>397</c:v>
                </c:pt>
                <c:pt idx="15">
                  <c:v>968</c:v>
                </c:pt>
                <c:pt idx="16">
                  <c:v>837</c:v>
                </c:pt>
                <c:pt idx="17">
                  <c:v>824</c:v>
                </c:pt>
                <c:pt idx="18">
                  <c:v>845</c:v>
                </c:pt>
                <c:pt idx="19">
                  <c:v>685</c:v>
                </c:pt>
                <c:pt idx="20">
                  <c:v>439</c:v>
                </c:pt>
                <c:pt idx="21">
                  <c:v>402</c:v>
                </c:pt>
                <c:pt idx="22">
                  <c:v>873</c:v>
                </c:pt>
                <c:pt idx="23">
                  <c:v>498</c:v>
                </c:pt>
                <c:pt idx="24">
                  <c:v>136</c:v>
                </c:pt>
                <c:pt idx="25">
                  <c:v>598</c:v>
                </c:pt>
                <c:pt idx="26">
                  <c:v>651</c:v>
                </c:pt>
                <c:pt idx="27">
                  <c:v>448</c:v>
                </c:pt>
                <c:pt idx="28">
                  <c:v>257</c:v>
                </c:pt>
                <c:pt idx="29">
                  <c:v>664</c:v>
                </c:pt>
                <c:pt idx="30">
                  <c:v>493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734784"/>
        <c:axId val="382696768"/>
      </c:lineChart>
      <c:dateAx>
        <c:axId val="383733760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2696192"/>
        <c:crosses val="autoZero"/>
        <c:auto val="1"/>
        <c:lblOffset val="100"/>
        <c:baseTimeUnit val="days"/>
      </c:dateAx>
      <c:valAx>
        <c:axId val="38269619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3733760"/>
        <c:crosses val="autoZero"/>
        <c:crossBetween val="between"/>
      </c:valAx>
      <c:valAx>
        <c:axId val="382696768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3734784"/>
        <c:crosses val="max"/>
        <c:crossBetween val="between"/>
      </c:valAx>
      <c:dateAx>
        <c:axId val="38373478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2696768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1"/>
          <c:tx>
            <c:strRef>
              <c:f>REP_MMS_DICIEMBRE13!$K$4:$K$5</c:f>
              <c:strCache>
                <c:ptCount val="1"/>
                <c:pt idx="0">
                  <c:v>PREPAGO USUARIOS</c:v>
                </c:pt>
              </c:strCache>
            </c:strRef>
          </c:tx>
          <c:cat>
            <c:numRef>
              <c:f>REP_MMS_DICIEMBRE13!$A$6:$A$36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REP_MMS_DICIEMBRE13!$K$6:$K$36</c:f>
              <c:numCache>
                <c:formatCode>_-* #,##0_-;\-* #,##0_-;_-* "-"??_-;_-@_-</c:formatCode>
                <c:ptCount val="31"/>
                <c:pt idx="0">
                  <c:v>104</c:v>
                </c:pt>
                <c:pt idx="1">
                  <c:v>179</c:v>
                </c:pt>
                <c:pt idx="2">
                  <c:v>172</c:v>
                </c:pt>
                <c:pt idx="3">
                  <c:v>177</c:v>
                </c:pt>
                <c:pt idx="4">
                  <c:v>185</c:v>
                </c:pt>
                <c:pt idx="5">
                  <c:v>174</c:v>
                </c:pt>
                <c:pt idx="6">
                  <c:v>118</c:v>
                </c:pt>
                <c:pt idx="7">
                  <c:v>100</c:v>
                </c:pt>
                <c:pt idx="8">
                  <c:v>180</c:v>
                </c:pt>
                <c:pt idx="9">
                  <c:v>169</c:v>
                </c:pt>
                <c:pt idx="10">
                  <c:v>175</c:v>
                </c:pt>
                <c:pt idx="11">
                  <c:v>184</c:v>
                </c:pt>
                <c:pt idx="12">
                  <c:v>170</c:v>
                </c:pt>
                <c:pt idx="13">
                  <c:v>107</c:v>
                </c:pt>
                <c:pt idx="14">
                  <c:v>80</c:v>
                </c:pt>
                <c:pt idx="15">
                  <c:v>168</c:v>
                </c:pt>
                <c:pt idx="16">
                  <c:v>183</c:v>
                </c:pt>
                <c:pt idx="17">
                  <c:v>181</c:v>
                </c:pt>
                <c:pt idx="18">
                  <c:v>190</c:v>
                </c:pt>
                <c:pt idx="19">
                  <c:v>172</c:v>
                </c:pt>
                <c:pt idx="20">
                  <c:v>118</c:v>
                </c:pt>
                <c:pt idx="21">
                  <c:v>87</c:v>
                </c:pt>
                <c:pt idx="22">
                  <c:v>166</c:v>
                </c:pt>
                <c:pt idx="23">
                  <c:v>96</c:v>
                </c:pt>
                <c:pt idx="24">
                  <c:v>43</c:v>
                </c:pt>
                <c:pt idx="25">
                  <c:v>127</c:v>
                </c:pt>
                <c:pt idx="26">
                  <c:v>145</c:v>
                </c:pt>
                <c:pt idx="27">
                  <c:v>94</c:v>
                </c:pt>
                <c:pt idx="28">
                  <c:v>61</c:v>
                </c:pt>
                <c:pt idx="29">
                  <c:v>148</c:v>
                </c:pt>
                <c:pt idx="30">
                  <c:v>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735296"/>
        <c:axId val="383289024"/>
      </c:lineChart>
      <c:lineChart>
        <c:grouping val="standard"/>
        <c:varyColors val="0"/>
        <c:ser>
          <c:idx val="0"/>
          <c:order val="0"/>
          <c:tx>
            <c:strRef>
              <c:f>REP_MMS_DICIEMBRE13!$B$4:$B$5</c:f>
              <c:strCache>
                <c:ptCount val="1"/>
                <c:pt idx="0">
                  <c:v>POSPAGO USUARIOS</c:v>
                </c:pt>
              </c:strCache>
            </c:strRef>
          </c:tx>
          <c:cat>
            <c:numRef>
              <c:f>REP_MMS_DICIEMBRE13!$A$6:$A$36</c:f>
              <c:numCache>
                <c:formatCode>[$-F800]dddd\,\ mmmm\ dd\,\ yyyy</c:formatCode>
                <c:ptCount val="31"/>
                <c:pt idx="0">
                  <c:v>41609</c:v>
                </c:pt>
                <c:pt idx="1">
                  <c:v>41610</c:v>
                </c:pt>
                <c:pt idx="2">
                  <c:v>41611</c:v>
                </c:pt>
                <c:pt idx="3">
                  <c:v>41612</c:v>
                </c:pt>
                <c:pt idx="4">
                  <c:v>41613</c:v>
                </c:pt>
                <c:pt idx="5">
                  <c:v>41614</c:v>
                </c:pt>
                <c:pt idx="6">
                  <c:v>41615</c:v>
                </c:pt>
                <c:pt idx="7">
                  <c:v>41616</c:v>
                </c:pt>
                <c:pt idx="8">
                  <c:v>41617</c:v>
                </c:pt>
                <c:pt idx="9">
                  <c:v>41618</c:v>
                </c:pt>
                <c:pt idx="10">
                  <c:v>41619</c:v>
                </c:pt>
                <c:pt idx="11">
                  <c:v>41620</c:v>
                </c:pt>
                <c:pt idx="12">
                  <c:v>41621</c:v>
                </c:pt>
                <c:pt idx="13">
                  <c:v>41622</c:v>
                </c:pt>
                <c:pt idx="14">
                  <c:v>41623</c:v>
                </c:pt>
                <c:pt idx="15">
                  <c:v>41624</c:v>
                </c:pt>
                <c:pt idx="16">
                  <c:v>41625</c:v>
                </c:pt>
                <c:pt idx="17">
                  <c:v>41626</c:v>
                </c:pt>
                <c:pt idx="18">
                  <c:v>41627</c:v>
                </c:pt>
                <c:pt idx="19">
                  <c:v>41628</c:v>
                </c:pt>
                <c:pt idx="20">
                  <c:v>41629</c:v>
                </c:pt>
                <c:pt idx="21">
                  <c:v>41630</c:v>
                </c:pt>
                <c:pt idx="22">
                  <c:v>41631</c:v>
                </c:pt>
                <c:pt idx="23">
                  <c:v>41632</c:v>
                </c:pt>
                <c:pt idx="24">
                  <c:v>41633</c:v>
                </c:pt>
                <c:pt idx="25">
                  <c:v>41634</c:v>
                </c:pt>
                <c:pt idx="26">
                  <c:v>41635</c:v>
                </c:pt>
                <c:pt idx="27">
                  <c:v>41636</c:v>
                </c:pt>
                <c:pt idx="28">
                  <c:v>41637</c:v>
                </c:pt>
                <c:pt idx="29">
                  <c:v>41638</c:v>
                </c:pt>
                <c:pt idx="30">
                  <c:v>41639</c:v>
                </c:pt>
              </c:numCache>
            </c:numRef>
          </c:cat>
          <c:val>
            <c:numRef>
              <c:f>REP_MMS_DICIEMBRE13!$B$6:$B$36</c:f>
              <c:numCache>
                <c:formatCode>_-* #,##0_-;\-* #,##0_-;_-* "-"??_-;_-@_-</c:formatCode>
                <c:ptCount val="31"/>
                <c:pt idx="0">
                  <c:v>11</c:v>
                </c:pt>
                <c:pt idx="1">
                  <c:v>26</c:v>
                </c:pt>
                <c:pt idx="2">
                  <c:v>27</c:v>
                </c:pt>
                <c:pt idx="3">
                  <c:v>17</c:v>
                </c:pt>
                <c:pt idx="4">
                  <c:v>18</c:v>
                </c:pt>
                <c:pt idx="5">
                  <c:v>22</c:v>
                </c:pt>
                <c:pt idx="6">
                  <c:v>15</c:v>
                </c:pt>
                <c:pt idx="7">
                  <c:v>12</c:v>
                </c:pt>
                <c:pt idx="8">
                  <c:v>23</c:v>
                </c:pt>
                <c:pt idx="9">
                  <c:v>17</c:v>
                </c:pt>
                <c:pt idx="10">
                  <c:v>21</c:v>
                </c:pt>
                <c:pt idx="11">
                  <c:v>17</c:v>
                </c:pt>
                <c:pt idx="12">
                  <c:v>16</c:v>
                </c:pt>
                <c:pt idx="13">
                  <c:v>12</c:v>
                </c:pt>
                <c:pt idx="14">
                  <c:v>15</c:v>
                </c:pt>
                <c:pt idx="15">
                  <c:v>22</c:v>
                </c:pt>
                <c:pt idx="16">
                  <c:v>15</c:v>
                </c:pt>
                <c:pt idx="17">
                  <c:v>19</c:v>
                </c:pt>
                <c:pt idx="18">
                  <c:v>23</c:v>
                </c:pt>
                <c:pt idx="19">
                  <c:v>20</c:v>
                </c:pt>
                <c:pt idx="20">
                  <c:v>17</c:v>
                </c:pt>
                <c:pt idx="21">
                  <c:v>20</c:v>
                </c:pt>
                <c:pt idx="22">
                  <c:v>25</c:v>
                </c:pt>
                <c:pt idx="23">
                  <c:v>17</c:v>
                </c:pt>
                <c:pt idx="24">
                  <c:v>9</c:v>
                </c:pt>
                <c:pt idx="25">
                  <c:v>15</c:v>
                </c:pt>
                <c:pt idx="26">
                  <c:v>21</c:v>
                </c:pt>
                <c:pt idx="27">
                  <c:v>16</c:v>
                </c:pt>
                <c:pt idx="28">
                  <c:v>12</c:v>
                </c:pt>
                <c:pt idx="29">
                  <c:v>18</c:v>
                </c:pt>
                <c:pt idx="30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736320"/>
        <c:axId val="383289600"/>
      </c:lineChart>
      <c:dateAx>
        <c:axId val="38373529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crossAx val="383289024"/>
        <c:crosses val="autoZero"/>
        <c:auto val="1"/>
        <c:lblOffset val="100"/>
        <c:baseTimeUnit val="days"/>
      </c:dateAx>
      <c:valAx>
        <c:axId val="38328902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383735296"/>
        <c:crosses val="autoZero"/>
        <c:crossBetween val="between"/>
      </c:valAx>
      <c:valAx>
        <c:axId val="383289600"/>
        <c:scaling>
          <c:orientation val="minMax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crossAx val="383736320"/>
        <c:crosses val="max"/>
        <c:crossBetween val="between"/>
      </c:valAx>
      <c:dateAx>
        <c:axId val="38373632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3289600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.xml"/>
  <Relationship Id="rId3" Type="http://schemas.openxmlformats.org/officeDocument/2006/relationships/chart" Target="../charts/chart2.xml"/>
  <Relationship Id="rId4" Type="http://schemas.openxmlformats.org/officeDocument/2006/relationships/chart" Target="../charts/chart3.xml"/>
  <Relationship Id="rId5" Type="http://schemas.openxmlformats.org/officeDocument/2006/relationships/chart" Target="../charts/chart4.xml"/>
</Relationships>

</file>

<file path=xl/drawings/_rels/drawing10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37.xml"/>
  <Relationship Id="rId3" Type="http://schemas.openxmlformats.org/officeDocument/2006/relationships/chart" Target="../charts/chart38.xml"/>
  <Relationship Id="rId4" Type="http://schemas.openxmlformats.org/officeDocument/2006/relationships/chart" Target="../charts/chart39.xml"/>
  <Relationship Id="rId5" Type="http://schemas.openxmlformats.org/officeDocument/2006/relationships/chart" Target="../charts/chart40.xml"/>
</Relationships>

</file>

<file path=xl/drawings/_rels/drawing11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41.xml"/>
  <Relationship Id="rId3" Type="http://schemas.openxmlformats.org/officeDocument/2006/relationships/chart" Target="../charts/chart42.xml"/>
  <Relationship Id="rId4" Type="http://schemas.openxmlformats.org/officeDocument/2006/relationships/chart" Target="../charts/chart43.xml"/>
  <Relationship Id="rId5" Type="http://schemas.openxmlformats.org/officeDocument/2006/relationships/chart" Target="../charts/chart44.xml"/>
</Relationships>

</file>

<file path=xl/drawings/_rels/drawing12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45.xml"/>
  <Relationship Id="rId3" Type="http://schemas.openxmlformats.org/officeDocument/2006/relationships/chart" Target="../charts/chart46.xml"/>
  <Relationship Id="rId4" Type="http://schemas.openxmlformats.org/officeDocument/2006/relationships/chart" Target="../charts/chart47.xml"/>
  <Relationship Id="rId5" Type="http://schemas.openxmlformats.org/officeDocument/2006/relationships/chart" Target="../charts/chart48.xml"/>
</Relationships>

</file>

<file path=xl/drawings/_rels/drawing13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49.xml"/>
  <Relationship Id="rId3" Type="http://schemas.openxmlformats.org/officeDocument/2006/relationships/chart" Target="../charts/chart50.xml"/>
  <Relationship Id="rId4" Type="http://schemas.openxmlformats.org/officeDocument/2006/relationships/chart" Target="../charts/chart51.xml"/>
  <Relationship Id="rId5" Type="http://schemas.openxmlformats.org/officeDocument/2006/relationships/chart" Target="../charts/chart52.xml"/>
</Relationships>

</file>

<file path=xl/drawings/_rels/drawing14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53.xml"/>
  <Relationship Id="rId3" Type="http://schemas.openxmlformats.org/officeDocument/2006/relationships/chart" Target="../charts/chart54.xml"/>
  <Relationship Id="rId4" Type="http://schemas.openxmlformats.org/officeDocument/2006/relationships/chart" Target="../charts/chart55.xml"/>
  <Relationship Id="rId5" Type="http://schemas.openxmlformats.org/officeDocument/2006/relationships/chart" Target="../charts/chart56.xml"/>
</Relationships>

</file>

<file path=xl/drawings/_rels/drawing15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57.xml"/>
  <Relationship Id="rId3" Type="http://schemas.openxmlformats.org/officeDocument/2006/relationships/chart" Target="../charts/chart58.xml"/>
  <Relationship Id="rId4" Type="http://schemas.openxmlformats.org/officeDocument/2006/relationships/chart" Target="../charts/chart59.xml"/>
  <Relationship Id="rId5" Type="http://schemas.openxmlformats.org/officeDocument/2006/relationships/chart" Target="../charts/chart60.xml"/>
</Relationships>

</file>

<file path=xl/drawings/_rels/drawing16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61.xml"/>
  <Relationship Id="rId3" Type="http://schemas.openxmlformats.org/officeDocument/2006/relationships/chart" Target="../charts/chart62.xml"/>
  <Relationship Id="rId4" Type="http://schemas.openxmlformats.org/officeDocument/2006/relationships/chart" Target="../charts/chart63.xml"/>
  <Relationship Id="rId5" Type="http://schemas.openxmlformats.org/officeDocument/2006/relationships/chart" Target="../charts/chart64.xml"/>
</Relationships>

</file>

<file path=xl/drawings/_rels/drawing17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65.xml"/>
  <Relationship Id="rId3" Type="http://schemas.openxmlformats.org/officeDocument/2006/relationships/chart" Target="../charts/chart66.xml"/>
  <Relationship Id="rId4" Type="http://schemas.openxmlformats.org/officeDocument/2006/relationships/chart" Target="../charts/chart67.xml"/>
  <Relationship Id="rId5" Type="http://schemas.openxmlformats.org/officeDocument/2006/relationships/chart" Target="../charts/chart68.xml"/>
</Relationships>

</file>

<file path=xl/drawings/_rels/drawing18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69.xml"/>
  <Relationship Id="rId3" Type="http://schemas.openxmlformats.org/officeDocument/2006/relationships/chart" Target="../charts/chart70.xml"/>
  <Relationship Id="rId4" Type="http://schemas.openxmlformats.org/officeDocument/2006/relationships/chart" Target="../charts/chart71.xml"/>
  <Relationship Id="rId5" Type="http://schemas.openxmlformats.org/officeDocument/2006/relationships/chart" Target="../charts/chart72.xml"/>
</Relationships>

</file>

<file path=xl/drawings/_rels/drawing19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73.xml"/>
  <Relationship Id="rId3" Type="http://schemas.openxmlformats.org/officeDocument/2006/relationships/chart" Target="../charts/chart74.xml"/>
  <Relationship Id="rId4" Type="http://schemas.openxmlformats.org/officeDocument/2006/relationships/chart" Target="../charts/chart75.xml"/>
  <Relationship Id="rId5" Type="http://schemas.openxmlformats.org/officeDocument/2006/relationships/chart" Target="../charts/chart76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5.xml"/>
  <Relationship Id="rId3" Type="http://schemas.openxmlformats.org/officeDocument/2006/relationships/chart" Target="../charts/chart6.xml"/>
  <Relationship Id="rId4" Type="http://schemas.openxmlformats.org/officeDocument/2006/relationships/chart" Target="../charts/chart7.xml"/>
  <Relationship Id="rId5" Type="http://schemas.openxmlformats.org/officeDocument/2006/relationships/chart" Target="../charts/chart8.xml"/>
</Relationships>

</file>

<file path=xl/drawings/_rels/drawing20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77.xml"/>
  <Relationship Id="rId3" Type="http://schemas.openxmlformats.org/officeDocument/2006/relationships/chart" Target="../charts/chart78.xml"/>
  <Relationship Id="rId4" Type="http://schemas.openxmlformats.org/officeDocument/2006/relationships/chart" Target="../charts/chart79.xml"/>
  <Relationship Id="rId5" Type="http://schemas.openxmlformats.org/officeDocument/2006/relationships/chart" Target="../charts/chart80.xml"/>
</Relationships>

</file>

<file path=xl/drawings/_rels/drawing21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81.xml"/>
  <Relationship Id="rId3" Type="http://schemas.openxmlformats.org/officeDocument/2006/relationships/chart" Target="../charts/chart82.xml"/>
  <Relationship Id="rId4" Type="http://schemas.openxmlformats.org/officeDocument/2006/relationships/chart" Target="../charts/chart83.xml"/>
  <Relationship Id="rId5" Type="http://schemas.openxmlformats.org/officeDocument/2006/relationships/chart" Target="../charts/chart84.xml"/>
</Relationships>

</file>

<file path=xl/drawings/_rels/drawing22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85.xml"/>
  <Relationship Id="rId3" Type="http://schemas.openxmlformats.org/officeDocument/2006/relationships/chart" Target="../charts/chart86.xml"/>
  <Relationship Id="rId4" Type="http://schemas.openxmlformats.org/officeDocument/2006/relationships/chart" Target="../charts/chart87.xml"/>
  <Relationship Id="rId5" Type="http://schemas.openxmlformats.org/officeDocument/2006/relationships/chart" Target="../charts/chart88.xml"/>
</Relationships>

</file>

<file path=xl/drawings/_rels/drawing23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89.xml"/>
  <Relationship Id="rId3" Type="http://schemas.openxmlformats.org/officeDocument/2006/relationships/chart" Target="../charts/chart90.xml"/>
  <Relationship Id="rId4" Type="http://schemas.openxmlformats.org/officeDocument/2006/relationships/chart" Target="../charts/chart91.xml"/>
  <Relationship Id="rId5" Type="http://schemas.openxmlformats.org/officeDocument/2006/relationships/chart" Target="../charts/chart92.xml"/>
</Relationships>

</file>

<file path=xl/drawings/_rels/drawing24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93.xml"/>
  <Relationship Id="rId3" Type="http://schemas.openxmlformats.org/officeDocument/2006/relationships/chart" Target="../charts/chart94.xml"/>
  <Relationship Id="rId4" Type="http://schemas.openxmlformats.org/officeDocument/2006/relationships/chart" Target="../charts/chart95.xml"/>
  <Relationship Id="rId5" Type="http://schemas.openxmlformats.org/officeDocument/2006/relationships/chart" Target="../charts/chart96.xml"/>
</Relationships>

</file>

<file path=xl/drawings/_rels/drawing25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97.xml"/>
  <Relationship Id="rId3" Type="http://schemas.openxmlformats.org/officeDocument/2006/relationships/chart" Target="../charts/chart98.xml"/>
  <Relationship Id="rId4" Type="http://schemas.openxmlformats.org/officeDocument/2006/relationships/chart" Target="../charts/chart99.xml"/>
  <Relationship Id="rId5" Type="http://schemas.openxmlformats.org/officeDocument/2006/relationships/chart" Target="../charts/chart100.xml"/>
</Relationships>

</file>

<file path=xl/drawings/_rels/drawing26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01.xml"/>
  <Relationship Id="rId3" Type="http://schemas.openxmlformats.org/officeDocument/2006/relationships/chart" Target="../charts/chart102.xml"/>
  <Relationship Id="rId4" Type="http://schemas.openxmlformats.org/officeDocument/2006/relationships/chart" Target="../charts/chart103.xml"/>
  <Relationship Id="rId5" Type="http://schemas.openxmlformats.org/officeDocument/2006/relationships/chart" Target="../charts/chart104.xml"/>
</Relationships>

</file>

<file path=xl/drawings/_rels/drawing27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05.xml"/>
  <Relationship Id="rId3" Type="http://schemas.openxmlformats.org/officeDocument/2006/relationships/chart" Target="../charts/chart106.xml"/>
  <Relationship Id="rId4" Type="http://schemas.openxmlformats.org/officeDocument/2006/relationships/chart" Target="../charts/chart107.xml"/>
  <Relationship Id="rId5" Type="http://schemas.openxmlformats.org/officeDocument/2006/relationships/chart" Target="../charts/chart108.xml"/>
</Relationships>

</file>

<file path=xl/drawings/_rels/drawing28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09.xml"/>
  <Relationship Id="rId3" Type="http://schemas.openxmlformats.org/officeDocument/2006/relationships/chart" Target="../charts/chart110.xml"/>
  <Relationship Id="rId4" Type="http://schemas.openxmlformats.org/officeDocument/2006/relationships/chart" Target="../charts/chart111.xml"/>
  <Relationship Id="rId5" Type="http://schemas.openxmlformats.org/officeDocument/2006/relationships/chart" Target="../charts/chart112.xml"/>
</Relationships>

</file>

<file path=xl/drawings/_rels/drawing29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13.xml"/>
  <Relationship Id="rId3" Type="http://schemas.openxmlformats.org/officeDocument/2006/relationships/chart" Target="../charts/chart114.xml"/>
  <Relationship Id="rId4" Type="http://schemas.openxmlformats.org/officeDocument/2006/relationships/chart" Target="../charts/chart115.xml"/>
  <Relationship Id="rId5" Type="http://schemas.openxmlformats.org/officeDocument/2006/relationships/chart" Target="../charts/chart116.xml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9.xml"/>
  <Relationship Id="rId3" Type="http://schemas.openxmlformats.org/officeDocument/2006/relationships/chart" Target="../charts/chart10.xml"/>
  <Relationship Id="rId4" Type="http://schemas.openxmlformats.org/officeDocument/2006/relationships/chart" Target="../charts/chart11.xml"/>
  <Relationship Id="rId5" Type="http://schemas.openxmlformats.org/officeDocument/2006/relationships/chart" Target="../charts/chart12.xml"/>
</Relationships>

</file>

<file path=xl/drawings/_rels/drawing30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17.xml"/>
  <Relationship Id="rId3" Type="http://schemas.openxmlformats.org/officeDocument/2006/relationships/chart" Target="../charts/chart118.xml"/>
  <Relationship Id="rId4" Type="http://schemas.openxmlformats.org/officeDocument/2006/relationships/chart" Target="../charts/chart119.xml"/>
  <Relationship Id="rId5" Type="http://schemas.openxmlformats.org/officeDocument/2006/relationships/chart" Target="../charts/chart120.xml"/>
</Relationships>

</file>

<file path=xl/drawings/_rels/drawing31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21.xml"/>
  <Relationship Id="rId3" Type="http://schemas.openxmlformats.org/officeDocument/2006/relationships/chart" Target="../charts/chart122.xml"/>
  <Relationship Id="rId4" Type="http://schemas.openxmlformats.org/officeDocument/2006/relationships/chart" Target="../charts/chart123.xml"/>
  <Relationship Id="rId5" Type="http://schemas.openxmlformats.org/officeDocument/2006/relationships/chart" Target="../charts/chart124.xml"/>
</Relationships>

</file>

<file path=xl/drawings/_rels/drawing32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25.xml"/>
  <Relationship Id="rId3" Type="http://schemas.openxmlformats.org/officeDocument/2006/relationships/chart" Target="../charts/chart126.xml"/>
  <Relationship Id="rId4" Type="http://schemas.openxmlformats.org/officeDocument/2006/relationships/chart" Target="../charts/chart127.xml"/>
  <Relationship Id="rId5" Type="http://schemas.openxmlformats.org/officeDocument/2006/relationships/chart" Target="../charts/chart128.xml"/>
</Relationships>

</file>

<file path=xl/drawings/_rels/drawing33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29.xml"/>
  <Relationship Id="rId3" Type="http://schemas.openxmlformats.org/officeDocument/2006/relationships/chart" Target="../charts/chart130.xml"/>
  <Relationship Id="rId4" Type="http://schemas.openxmlformats.org/officeDocument/2006/relationships/chart" Target="../charts/chart131.xml"/>
  <Relationship Id="rId5" Type="http://schemas.openxmlformats.org/officeDocument/2006/relationships/chart" Target="../charts/chart132.xml"/>
</Relationships>

</file>

<file path=xl/drawings/_rels/drawing34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33.xml"/>
  <Relationship Id="rId3" Type="http://schemas.openxmlformats.org/officeDocument/2006/relationships/chart" Target="../charts/chart134.xml"/>
  <Relationship Id="rId4" Type="http://schemas.openxmlformats.org/officeDocument/2006/relationships/chart" Target="../charts/chart135.xml"/>
  <Relationship Id="rId5" Type="http://schemas.openxmlformats.org/officeDocument/2006/relationships/chart" Target="../charts/chart136.xml"/>
</Relationships>

</file>

<file path=xl/drawings/_rels/drawing35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37.xml"/>
  <Relationship Id="rId3" Type="http://schemas.openxmlformats.org/officeDocument/2006/relationships/chart" Target="../charts/chart138.xml"/>
  <Relationship Id="rId4" Type="http://schemas.openxmlformats.org/officeDocument/2006/relationships/chart" Target="../charts/chart139.xml"/>
  <Relationship Id="rId5" Type="http://schemas.openxmlformats.org/officeDocument/2006/relationships/chart" Target="../charts/chart140.xml"/>
</Relationships>

</file>

<file path=xl/drawings/_rels/drawing36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41.xml"/>
  <Relationship Id="rId3" Type="http://schemas.openxmlformats.org/officeDocument/2006/relationships/chart" Target="../charts/chart142.xml"/>
  <Relationship Id="rId4" Type="http://schemas.openxmlformats.org/officeDocument/2006/relationships/chart" Target="../charts/chart143.xml"/>
  <Relationship Id="rId5" Type="http://schemas.openxmlformats.org/officeDocument/2006/relationships/chart" Target="../charts/chart144.xml"/>
</Relationships>

</file>

<file path=xl/drawings/_rels/drawing37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45.xml"/>
  <Relationship Id="rId3" Type="http://schemas.openxmlformats.org/officeDocument/2006/relationships/chart" Target="../charts/chart146.xml"/>
  <Relationship Id="rId4" Type="http://schemas.openxmlformats.org/officeDocument/2006/relationships/chart" Target="../charts/chart147.xml"/>
  <Relationship Id="rId5" Type="http://schemas.openxmlformats.org/officeDocument/2006/relationships/chart" Target="../charts/chart148.xml"/>
</Relationships>

</file>

<file path=xl/drawings/_rels/drawing38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49.xml"/>
  <Relationship Id="rId3" Type="http://schemas.openxmlformats.org/officeDocument/2006/relationships/chart" Target="../charts/chart150.xml"/>
  <Relationship Id="rId4" Type="http://schemas.openxmlformats.org/officeDocument/2006/relationships/chart" Target="../charts/chart151.xml"/>
  <Relationship Id="rId5" Type="http://schemas.openxmlformats.org/officeDocument/2006/relationships/chart" Target="../charts/chart152.xml"/>
</Relationships>

</file>

<file path=xl/drawings/_rels/drawing39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53.xml"/>
  <Relationship Id="rId3" Type="http://schemas.openxmlformats.org/officeDocument/2006/relationships/chart" Target="../charts/chart154.xml"/>
  <Relationship Id="rId4" Type="http://schemas.openxmlformats.org/officeDocument/2006/relationships/chart" Target="../charts/chart155.xml"/>
  <Relationship Id="rId5" Type="http://schemas.openxmlformats.org/officeDocument/2006/relationships/chart" Target="../charts/chart156.xml"/>
</Relationships>

</file>

<file path=xl/drawings/_rels/drawing4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3.xml"/>
  <Relationship Id="rId3" Type="http://schemas.openxmlformats.org/officeDocument/2006/relationships/chart" Target="../charts/chart14.xml"/>
  <Relationship Id="rId4" Type="http://schemas.openxmlformats.org/officeDocument/2006/relationships/chart" Target="../charts/chart15.xml"/>
  <Relationship Id="rId5" Type="http://schemas.openxmlformats.org/officeDocument/2006/relationships/chart" Target="../charts/chart16.xml"/>
</Relationships>

</file>

<file path=xl/drawings/_rels/drawing40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57.xml"/>
  <Relationship Id="rId3" Type="http://schemas.openxmlformats.org/officeDocument/2006/relationships/chart" Target="../charts/chart158.xml"/>
  <Relationship Id="rId4" Type="http://schemas.openxmlformats.org/officeDocument/2006/relationships/chart" Target="../charts/chart159.xml"/>
  <Relationship Id="rId5" Type="http://schemas.openxmlformats.org/officeDocument/2006/relationships/chart" Target="../charts/chart160.xml"/>
</Relationships>

</file>

<file path=xl/drawings/_rels/drawing41.xml.rels><?xml version="1.0" encoding="UTF-8"?>

<Relationships xmlns="http://schemas.openxmlformats.org/package/2006/relationships">
  <Relationship Id="rId1" Type="http://schemas.openxmlformats.org/officeDocument/2006/relationships/image" Target="../media/image1.jpeg"/>
</Relationships>

</file>

<file path=xl/drawings/_rels/drawing5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7.xml"/>
  <Relationship Id="rId3" Type="http://schemas.openxmlformats.org/officeDocument/2006/relationships/chart" Target="../charts/chart18.xml"/>
  <Relationship Id="rId4" Type="http://schemas.openxmlformats.org/officeDocument/2006/relationships/chart" Target="../charts/chart19.xml"/>
  <Relationship Id="rId5" Type="http://schemas.openxmlformats.org/officeDocument/2006/relationships/chart" Target="../charts/chart20.xml"/>
</Relationships>

</file>

<file path=xl/drawings/_rels/drawing6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21.xml"/>
  <Relationship Id="rId3" Type="http://schemas.openxmlformats.org/officeDocument/2006/relationships/chart" Target="../charts/chart22.xml"/>
  <Relationship Id="rId4" Type="http://schemas.openxmlformats.org/officeDocument/2006/relationships/chart" Target="../charts/chart23.xml"/>
  <Relationship Id="rId5" Type="http://schemas.openxmlformats.org/officeDocument/2006/relationships/chart" Target="../charts/chart24.xml"/>
</Relationships>

</file>

<file path=xl/drawings/_rels/drawing7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25.xml"/>
  <Relationship Id="rId3" Type="http://schemas.openxmlformats.org/officeDocument/2006/relationships/chart" Target="../charts/chart26.xml"/>
  <Relationship Id="rId4" Type="http://schemas.openxmlformats.org/officeDocument/2006/relationships/chart" Target="../charts/chart27.xml"/>
  <Relationship Id="rId5" Type="http://schemas.openxmlformats.org/officeDocument/2006/relationships/chart" Target="../charts/chart28.xml"/>
</Relationships>

</file>

<file path=xl/drawings/_rels/drawing8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29.xml"/>
  <Relationship Id="rId3" Type="http://schemas.openxmlformats.org/officeDocument/2006/relationships/chart" Target="../charts/chart30.xml"/>
  <Relationship Id="rId4" Type="http://schemas.openxmlformats.org/officeDocument/2006/relationships/chart" Target="../charts/chart31.xml"/>
  <Relationship Id="rId5" Type="http://schemas.openxmlformats.org/officeDocument/2006/relationships/chart" Target="../charts/chart32.xml"/>
</Relationships>

</file>

<file path=xl/drawings/_rels/drawing9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33.xml"/>
  <Relationship Id="rId3" Type="http://schemas.openxmlformats.org/officeDocument/2006/relationships/chart" Target="../charts/chart34.xml"/>
  <Relationship Id="rId4" Type="http://schemas.openxmlformats.org/officeDocument/2006/relationships/chart" Target="../charts/chart35.xml"/>
  <Relationship Id="rId5" Type="http://schemas.openxmlformats.org/officeDocument/2006/relationships/chart" Target="../charts/chart36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628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8684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Telefonía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705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228598</xdr:colOff>
      <xdr:row>24</xdr:row>
      <xdr:rowOff>19049</xdr:rowOff>
    </xdr:from>
    <xdr:to>
      <xdr:col>31</xdr:col>
      <xdr:colOff>447675</xdr:colOff>
      <xdr:row>42</xdr:row>
      <xdr:rowOff>180975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504825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68580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5</xdr:col>
      <xdr:colOff>485775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4486275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SMS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9</xdr:col>
      <xdr:colOff>390525</xdr:colOff>
      <xdr:row>0</xdr:row>
      <xdr:rowOff>9525</xdr:rowOff>
    </xdr:from>
    <xdr:to>
      <xdr:col>17</xdr:col>
      <xdr:colOff>38100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9525"/>
          <a:ext cx="57435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11</xdr:col>
      <xdr:colOff>0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11</xdr:col>
      <xdr:colOff>0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276224</xdr:colOff>
      <xdr:row>5</xdr:row>
      <xdr:rowOff>4762</xdr:rowOff>
    </xdr:from>
    <xdr:to>
      <xdr:col>23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276225</xdr:colOff>
      <xdr:row>24</xdr:row>
      <xdr:rowOff>9524</xdr:rowOff>
    </xdr:from>
    <xdr:to>
      <xdr:col>23</xdr:col>
      <xdr:colOff>409575</xdr:colOff>
      <xdr:row>44</xdr:row>
      <xdr:rowOff>190499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504825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68580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5</xdr:col>
      <xdr:colOff>485775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4486275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SMS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9</xdr:col>
      <xdr:colOff>390525</xdr:colOff>
      <xdr:row>0</xdr:row>
      <xdr:rowOff>9525</xdr:rowOff>
    </xdr:from>
    <xdr:to>
      <xdr:col>17</xdr:col>
      <xdr:colOff>38100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9525"/>
          <a:ext cx="57435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11</xdr:col>
      <xdr:colOff>0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11</xdr:col>
      <xdr:colOff>0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276224</xdr:colOff>
      <xdr:row>5</xdr:row>
      <xdr:rowOff>4762</xdr:rowOff>
    </xdr:from>
    <xdr:to>
      <xdr:col>23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238125</xdr:colOff>
      <xdr:row>23</xdr:row>
      <xdr:rowOff>190499</xdr:rowOff>
    </xdr:from>
    <xdr:to>
      <xdr:col>23</xdr:col>
      <xdr:colOff>428625</xdr:colOff>
      <xdr:row>45</xdr:row>
      <xdr:rowOff>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504825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68580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5</xdr:col>
      <xdr:colOff>485775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4486275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SMS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9</xdr:col>
      <xdr:colOff>390525</xdr:colOff>
      <xdr:row>0</xdr:row>
      <xdr:rowOff>9525</xdr:rowOff>
    </xdr:from>
    <xdr:to>
      <xdr:col>17</xdr:col>
      <xdr:colOff>38100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9525"/>
          <a:ext cx="57435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11</xdr:col>
      <xdr:colOff>0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11</xdr:col>
      <xdr:colOff>0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276224</xdr:colOff>
      <xdr:row>5</xdr:row>
      <xdr:rowOff>4762</xdr:rowOff>
    </xdr:from>
    <xdr:to>
      <xdr:col>23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247649</xdr:colOff>
      <xdr:row>24</xdr:row>
      <xdr:rowOff>0</xdr:rowOff>
    </xdr:from>
    <xdr:to>
      <xdr:col>23</xdr:col>
      <xdr:colOff>409574</xdr:colOff>
      <xdr:row>44</xdr:row>
      <xdr:rowOff>171450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504825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68580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5</xdr:col>
      <xdr:colOff>485775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4486275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SMS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9</xdr:col>
      <xdr:colOff>390525</xdr:colOff>
      <xdr:row>0</xdr:row>
      <xdr:rowOff>9525</xdr:rowOff>
    </xdr:from>
    <xdr:to>
      <xdr:col>17</xdr:col>
      <xdr:colOff>38100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9525"/>
          <a:ext cx="57435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11</xdr:col>
      <xdr:colOff>0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11</xdr:col>
      <xdr:colOff>0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276224</xdr:colOff>
      <xdr:row>5</xdr:row>
      <xdr:rowOff>4762</xdr:rowOff>
    </xdr:from>
    <xdr:to>
      <xdr:col>23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247649</xdr:colOff>
      <xdr:row>24</xdr:row>
      <xdr:rowOff>0</xdr:rowOff>
    </xdr:from>
    <xdr:to>
      <xdr:col>23</xdr:col>
      <xdr:colOff>409574</xdr:colOff>
      <xdr:row>44</xdr:row>
      <xdr:rowOff>171450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504825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68580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5</xdr:col>
      <xdr:colOff>485775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4486275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SMS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9</xdr:col>
      <xdr:colOff>390525</xdr:colOff>
      <xdr:row>0</xdr:row>
      <xdr:rowOff>9525</xdr:rowOff>
    </xdr:from>
    <xdr:to>
      <xdr:col>17</xdr:col>
      <xdr:colOff>38100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9525"/>
          <a:ext cx="57435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11</xdr:col>
      <xdr:colOff>0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11</xdr:col>
      <xdr:colOff>0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276224</xdr:colOff>
      <xdr:row>5</xdr:row>
      <xdr:rowOff>4762</xdr:rowOff>
    </xdr:from>
    <xdr:to>
      <xdr:col>23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247649</xdr:colOff>
      <xdr:row>24</xdr:row>
      <xdr:rowOff>0</xdr:rowOff>
    </xdr:from>
    <xdr:to>
      <xdr:col>23</xdr:col>
      <xdr:colOff>409574</xdr:colOff>
      <xdr:row>44</xdr:row>
      <xdr:rowOff>171450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504825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68580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5</xdr:col>
      <xdr:colOff>485775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4486275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SMS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9</xdr:col>
      <xdr:colOff>390525</xdr:colOff>
      <xdr:row>0</xdr:row>
      <xdr:rowOff>9525</xdr:rowOff>
    </xdr:from>
    <xdr:to>
      <xdr:col>17</xdr:col>
      <xdr:colOff>38100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9525"/>
          <a:ext cx="57435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11</xdr:col>
      <xdr:colOff>0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11</xdr:col>
      <xdr:colOff>0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276224</xdr:colOff>
      <xdr:row>5</xdr:row>
      <xdr:rowOff>4762</xdr:rowOff>
    </xdr:from>
    <xdr:to>
      <xdr:col>23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247649</xdr:colOff>
      <xdr:row>24</xdr:row>
      <xdr:rowOff>0</xdr:rowOff>
    </xdr:from>
    <xdr:to>
      <xdr:col>23</xdr:col>
      <xdr:colOff>409574</xdr:colOff>
      <xdr:row>44</xdr:row>
      <xdr:rowOff>171450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504825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68580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5</xdr:col>
      <xdr:colOff>485775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4486275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SMS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9</xdr:col>
      <xdr:colOff>390525</xdr:colOff>
      <xdr:row>0</xdr:row>
      <xdr:rowOff>9525</xdr:rowOff>
    </xdr:from>
    <xdr:to>
      <xdr:col>17</xdr:col>
      <xdr:colOff>38100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9525"/>
          <a:ext cx="57435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11</xdr:col>
      <xdr:colOff>0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11</xdr:col>
      <xdr:colOff>0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276224</xdr:colOff>
      <xdr:row>5</xdr:row>
      <xdr:rowOff>4762</xdr:rowOff>
    </xdr:from>
    <xdr:to>
      <xdr:col>23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247649</xdr:colOff>
      <xdr:row>24</xdr:row>
      <xdr:rowOff>0</xdr:rowOff>
    </xdr:from>
    <xdr:to>
      <xdr:col>23</xdr:col>
      <xdr:colOff>409574</xdr:colOff>
      <xdr:row>44</xdr:row>
      <xdr:rowOff>171450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914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1154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GPRS-Internet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56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266699</xdr:colOff>
      <xdr:row>24</xdr:row>
      <xdr:rowOff>0</xdr:rowOff>
    </xdr:from>
    <xdr:to>
      <xdr:col>31</xdr:col>
      <xdr:colOff>409574</xdr:colOff>
      <xdr:row>45</xdr:row>
      <xdr:rowOff>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914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1154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GPRS-Internet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56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276225</xdr:colOff>
      <xdr:row>23</xdr:row>
      <xdr:rowOff>0</xdr:rowOff>
    </xdr:from>
    <xdr:to>
      <xdr:col>31</xdr:col>
      <xdr:colOff>409575</xdr:colOff>
      <xdr:row>44</xdr:row>
      <xdr:rowOff>133350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GPRS-Internet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276225</xdr:colOff>
      <xdr:row>23</xdr:row>
      <xdr:rowOff>180974</xdr:rowOff>
    </xdr:from>
    <xdr:to>
      <xdr:col>31</xdr:col>
      <xdr:colOff>409575</xdr:colOff>
      <xdr:row>44</xdr:row>
      <xdr:rowOff>190499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628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8684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Telefonía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7705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276224</xdr:colOff>
      <xdr:row>23</xdr:row>
      <xdr:rowOff>190499</xdr:rowOff>
    </xdr:from>
    <xdr:to>
      <xdr:col>31</xdr:col>
      <xdr:colOff>400050</xdr:colOff>
      <xdr:row>45</xdr:row>
      <xdr:rowOff>19050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6866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1064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GPRS-Internet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257175</xdr:colOff>
      <xdr:row>24</xdr:row>
      <xdr:rowOff>9524</xdr:rowOff>
    </xdr:from>
    <xdr:to>
      <xdr:col>31</xdr:col>
      <xdr:colOff>409575</xdr:colOff>
      <xdr:row>44</xdr:row>
      <xdr:rowOff>190499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GPRS-Internet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257175</xdr:colOff>
      <xdr:row>24</xdr:row>
      <xdr:rowOff>9524</xdr:rowOff>
    </xdr:from>
    <xdr:to>
      <xdr:col>31</xdr:col>
      <xdr:colOff>409575</xdr:colOff>
      <xdr:row>44</xdr:row>
      <xdr:rowOff>190499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GPRS-Internet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257175</xdr:colOff>
      <xdr:row>24</xdr:row>
      <xdr:rowOff>9524</xdr:rowOff>
    </xdr:from>
    <xdr:to>
      <xdr:col>31</xdr:col>
      <xdr:colOff>409575</xdr:colOff>
      <xdr:row>44</xdr:row>
      <xdr:rowOff>190499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GPRS-Internet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257175</xdr:colOff>
      <xdr:row>24</xdr:row>
      <xdr:rowOff>9524</xdr:rowOff>
    </xdr:from>
    <xdr:to>
      <xdr:col>31</xdr:col>
      <xdr:colOff>409575</xdr:colOff>
      <xdr:row>44</xdr:row>
      <xdr:rowOff>190499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GPRS-Internet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257175</xdr:colOff>
      <xdr:row>24</xdr:row>
      <xdr:rowOff>9524</xdr:rowOff>
    </xdr:from>
    <xdr:to>
      <xdr:col>31</xdr:col>
      <xdr:colOff>409575</xdr:colOff>
      <xdr:row>44</xdr:row>
      <xdr:rowOff>190499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9343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25829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GPRS-MMS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257175</xdr:colOff>
      <xdr:row>23</xdr:row>
      <xdr:rowOff>180975</xdr:rowOff>
    </xdr:from>
    <xdr:to>
      <xdr:col>31</xdr:col>
      <xdr:colOff>390525</xdr:colOff>
      <xdr:row>44</xdr:row>
      <xdr:rowOff>180975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914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1154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GPRS-MMS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56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228600</xdr:colOff>
      <xdr:row>24</xdr:row>
      <xdr:rowOff>9524</xdr:rowOff>
    </xdr:from>
    <xdr:to>
      <xdr:col>31</xdr:col>
      <xdr:colOff>419100</xdr:colOff>
      <xdr:row>44</xdr:row>
      <xdr:rowOff>190499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914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1154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GPRS-MMS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56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266700</xdr:colOff>
      <xdr:row>23</xdr:row>
      <xdr:rowOff>190499</xdr:rowOff>
    </xdr:from>
    <xdr:to>
      <xdr:col>31</xdr:col>
      <xdr:colOff>400050</xdr:colOff>
      <xdr:row>45</xdr:row>
      <xdr:rowOff>9524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GPRS-MMS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24</xdr:row>
      <xdr:rowOff>9524</xdr:rowOff>
    </xdr:from>
    <xdr:to>
      <xdr:col>31</xdr:col>
      <xdr:colOff>400050</xdr:colOff>
      <xdr:row>44</xdr:row>
      <xdr:rowOff>190499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GPRS-MMS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24</xdr:row>
      <xdr:rowOff>9524</xdr:rowOff>
    </xdr:from>
    <xdr:to>
      <xdr:col>31</xdr:col>
      <xdr:colOff>400050</xdr:colOff>
      <xdr:row>44</xdr:row>
      <xdr:rowOff>190499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6866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1064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Telefonía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266699</xdr:colOff>
      <xdr:row>23</xdr:row>
      <xdr:rowOff>171449</xdr:rowOff>
    </xdr:from>
    <xdr:to>
      <xdr:col>31</xdr:col>
      <xdr:colOff>390524</xdr:colOff>
      <xdr:row>44</xdr:row>
      <xdr:rowOff>180974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GPRS-MMS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24</xdr:row>
      <xdr:rowOff>9524</xdr:rowOff>
    </xdr:from>
    <xdr:to>
      <xdr:col>31</xdr:col>
      <xdr:colOff>400050</xdr:colOff>
      <xdr:row>44</xdr:row>
      <xdr:rowOff>190499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GPRS-MMS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24</xdr:row>
      <xdr:rowOff>9524</xdr:rowOff>
    </xdr:from>
    <xdr:to>
      <xdr:col>31</xdr:col>
      <xdr:colOff>400050</xdr:colOff>
      <xdr:row>44</xdr:row>
      <xdr:rowOff>190499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GPRS-MMS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24</xdr:row>
      <xdr:rowOff>9524</xdr:rowOff>
    </xdr:from>
    <xdr:to>
      <xdr:col>31</xdr:col>
      <xdr:colOff>400050</xdr:colOff>
      <xdr:row>44</xdr:row>
      <xdr:rowOff>190499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9343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25829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GPRS-HPPTT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4850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247649</xdr:colOff>
      <xdr:row>23</xdr:row>
      <xdr:rowOff>180975</xdr:rowOff>
    </xdr:from>
    <xdr:to>
      <xdr:col>31</xdr:col>
      <xdr:colOff>409574</xdr:colOff>
      <xdr:row>44</xdr:row>
      <xdr:rowOff>180975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914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1154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GPRS-HPPTT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56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219075</xdr:colOff>
      <xdr:row>24</xdr:row>
      <xdr:rowOff>9524</xdr:rowOff>
    </xdr:from>
    <xdr:to>
      <xdr:col>31</xdr:col>
      <xdr:colOff>409575</xdr:colOff>
      <xdr:row>44</xdr:row>
      <xdr:rowOff>190499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914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1154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GPRS-HPPTT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56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266699</xdr:colOff>
      <xdr:row>23</xdr:row>
      <xdr:rowOff>180974</xdr:rowOff>
    </xdr:from>
    <xdr:to>
      <xdr:col>31</xdr:col>
      <xdr:colOff>428624</xdr:colOff>
      <xdr:row>44</xdr:row>
      <xdr:rowOff>190499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392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GPRS-HPPTT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24</xdr:row>
      <xdr:rowOff>9525</xdr:rowOff>
    </xdr:from>
    <xdr:to>
      <xdr:col>31</xdr:col>
      <xdr:colOff>419100</xdr:colOff>
      <xdr:row>44</xdr:row>
      <xdr:rowOff>180975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10589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GPRS-HPPTT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9595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24</xdr:row>
      <xdr:rowOff>9525</xdr:rowOff>
    </xdr:from>
    <xdr:to>
      <xdr:col>31</xdr:col>
      <xdr:colOff>419100</xdr:colOff>
      <xdr:row>44</xdr:row>
      <xdr:rowOff>180975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10589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GPRS-HPPTT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9595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24</xdr:row>
      <xdr:rowOff>9525</xdr:rowOff>
    </xdr:from>
    <xdr:to>
      <xdr:col>31</xdr:col>
      <xdr:colOff>419100</xdr:colOff>
      <xdr:row>44</xdr:row>
      <xdr:rowOff>180975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10589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GPRS-HPPTT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9595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24</xdr:row>
      <xdr:rowOff>9525</xdr:rowOff>
    </xdr:from>
    <xdr:to>
      <xdr:col>31</xdr:col>
      <xdr:colOff>419100</xdr:colOff>
      <xdr:row>44</xdr:row>
      <xdr:rowOff>180975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64770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82010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Telefonía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238125</xdr:colOff>
      <xdr:row>24</xdr:row>
      <xdr:rowOff>0</xdr:rowOff>
    </xdr:from>
    <xdr:to>
      <xdr:col>31</xdr:col>
      <xdr:colOff>428625</xdr:colOff>
      <xdr:row>45</xdr:row>
      <xdr:rowOff>0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7152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10589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GPRS-HPPTT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9525"/>
          <a:ext cx="569595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247650</xdr:colOff>
      <xdr:row>24</xdr:row>
      <xdr:rowOff>9525</xdr:rowOff>
    </xdr:from>
    <xdr:to>
      <xdr:col>31</xdr:col>
      <xdr:colOff>419100</xdr:colOff>
      <xdr:row>44</xdr:row>
      <xdr:rowOff>180975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514350</xdr:colOff>
      <xdr:row>3</xdr:row>
      <xdr:rowOff>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127063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171450</xdr:colOff>
      <xdr:row>2</xdr:row>
      <xdr:rowOff>76200</xdr:rowOff>
    </xdr:to>
    <xdr:sp macro="" textlink="">
      <xdr:nvSpPr>
        <xdr:cNvPr id="3" name="2 CuadroTexto"/>
        <xdr:cNvSpPr txBox="1"/>
      </xdr:nvSpPr>
      <xdr:spPr>
        <a:xfrm>
          <a:off x="0" y="47625"/>
          <a:ext cx="5505450" cy="40957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 baseline="0">
              <a:solidFill>
                <a:schemeClr val="bg1"/>
              </a:solidFill>
            </a:rPr>
            <a:t>RESUMEN TRÁFICO TAPIN</a:t>
          </a:r>
        </a:p>
      </xdr:txBody>
    </xdr:sp>
    <xdr:clientData/>
  </xdr:twoCellAnchor>
  <xdr:twoCellAnchor>
    <xdr:from>
      <xdr:col>10</xdr:col>
      <xdr:colOff>95250</xdr:colOff>
      <xdr:row>0</xdr:row>
      <xdr:rowOff>9525</xdr:rowOff>
    </xdr:from>
    <xdr:to>
      <xdr:col>17</xdr:col>
      <xdr:colOff>638175</xdr:colOff>
      <xdr:row>2</xdr:row>
      <xdr:rowOff>188950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0" y="9525"/>
          <a:ext cx="5876925" cy="560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6866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13</xdr:col>
      <xdr:colOff>581024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9010649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Telefonía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238125</xdr:colOff>
      <xdr:row>24</xdr:row>
      <xdr:rowOff>0</xdr:rowOff>
    </xdr:from>
    <xdr:to>
      <xdr:col>31</xdr:col>
      <xdr:colOff>428625</xdr:colOff>
      <xdr:row>45</xdr:row>
      <xdr:rowOff>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6866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</xdr:colOff>
      <xdr:row>0</xdr:row>
      <xdr:rowOff>47625</xdr:rowOff>
    </xdr:from>
    <xdr:to>
      <xdr:col>6</xdr:col>
      <xdr:colOff>180976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2" y="47625"/>
          <a:ext cx="46958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Telefonía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238125</xdr:colOff>
      <xdr:row>24</xdr:row>
      <xdr:rowOff>0</xdr:rowOff>
    </xdr:from>
    <xdr:to>
      <xdr:col>31</xdr:col>
      <xdr:colOff>428625</xdr:colOff>
      <xdr:row>45</xdr:row>
      <xdr:rowOff>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6866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</xdr:colOff>
      <xdr:row>0</xdr:row>
      <xdr:rowOff>47625</xdr:rowOff>
    </xdr:from>
    <xdr:to>
      <xdr:col>6</xdr:col>
      <xdr:colOff>180976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2" y="47625"/>
          <a:ext cx="46958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Telefonía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238125</xdr:colOff>
      <xdr:row>24</xdr:row>
      <xdr:rowOff>0</xdr:rowOff>
    </xdr:from>
    <xdr:to>
      <xdr:col>31</xdr:col>
      <xdr:colOff>428625</xdr:colOff>
      <xdr:row>45</xdr:row>
      <xdr:rowOff>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381000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76866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</xdr:colOff>
      <xdr:row>0</xdr:row>
      <xdr:rowOff>47625</xdr:rowOff>
    </xdr:from>
    <xdr:to>
      <xdr:col>6</xdr:col>
      <xdr:colOff>180976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2" y="47625"/>
          <a:ext cx="4695824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Telefonía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10</xdr:col>
      <xdr:colOff>66675</xdr:colOff>
      <xdr:row>0</xdr:row>
      <xdr:rowOff>9525</xdr:rowOff>
    </xdr:from>
    <xdr:to>
      <xdr:col>19</xdr:col>
      <xdr:colOff>57150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9525"/>
          <a:ext cx="5629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18</xdr:col>
      <xdr:colOff>761999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18</xdr:col>
      <xdr:colOff>752474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276224</xdr:colOff>
      <xdr:row>5</xdr:row>
      <xdr:rowOff>4762</xdr:rowOff>
    </xdr:from>
    <xdr:to>
      <xdr:col>31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238125</xdr:colOff>
      <xdr:row>24</xdr:row>
      <xdr:rowOff>0</xdr:rowOff>
    </xdr:from>
    <xdr:to>
      <xdr:col>31</xdr:col>
      <xdr:colOff>428625</xdr:colOff>
      <xdr:row>45</xdr:row>
      <xdr:rowOff>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504825</xdr:colOff>
      <xdr:row>1</xdr:row>
      <xdr:rowOff>323850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68580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5</xdr:col>
      <xdr:colOff>485775</xdr:colOff>
      <xdr:row>1</xdr:row>
      <xdr:rowOff>247650</xdr:rowOff>
    </xdr:to>
    <xdr:sp macro="" textlink="">
      <xdr:nvSpPr>
        <xdr:cNvPr id="3" name="2 CuadroTexto"/>
        <xdr:cNvSpPr txBox="1"/>
      </xdr:nvSpPr>
      <xdr:spPr>
        <a:xfrm>
          <a:off x="0" y="47625"/>
          <a:ext cx="4486275" cy="4667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SMS</a:t>
          </a:r>
          <a:r>
            <a:rPr lang="en-US" sz="2400" b="1" baseline="0">
              <a:solidFill>
                <a:schemeClr val="bg1"/>
              </a:solidFill>
            </a:rPr>
            <a:t> TAPIN</a:t>
          </a:r>
        </a:p>
      </xdr:txBody>
    </xdr:sp>
    <xdr:clientData/>
  </xdr:twoCellAnchor>
  <xdr:twoCellAnchor>
    <xdr:from>
      <xdr:col>9</xdr:col>
      <xdr:colOff>152400</xdr:colOff>
      <xdr:row>0</xdr:row>
      <xdr:rowOff>9525</xdr:rowOff>
    </xdr:from>
    <xdr:to>
      <xdr:col>16</xdr:col>
      <xdr:colOff>561975</xdr:colOff>
      <xdr:row>1</xdr:row>
      <xdr:rowOff>323850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9525"/>
          <a:ext cx="57435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323849</xdr:colOff>
      <xdr:row>38</xdr:row>
      <xdr:rowOff>176211</xdr:rowOff>
    </xdr:from>
    <xdr:to>
      <xdr:col>11</xdr:col>
      <xdr:colOff>0</xdr:colOff>
      <xdr:row>59</xdr:row>
      <xdr:rowOff>57150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295274</xdr:colOff>
      <xdr:row>60</xdr:row>
      <xdr:rowOff>109536</xdr:rowOff>
    </xdr:from>
    <xdr:to>
      <xdr:col>11</xdr:col>
      <xdr:colOff>0</xdr:colOff>
      <xdr:row>80</xdr:row>
      <xdr:rowOff>114299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276224</xdr:colOff>
      <xdr:row>5</xdr:row>
      <xdr:rowOff>4762</xdr:rowOff>
    </xdr:from>
    <xdr:to>
      <xdr:col>23</xdr:col>
      <xdr:colOff>390525</xdr:colOff>
      <xdr:row>22</xdr:row>
      <xdr:rowOff>9526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257175</xdr:colOff>
      <xdr:row>24</xdr:row>
      <xdr:rowOff>9524</xdr:rowOff>
    </xdr:from>
    <xdr:to>
      <xdr:col>23</xdr:col>
      <xdr:colOff>390525</xdr:colOff>
      <xdr:row>44</xdr:row>
      <xdr:rowOff>190499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drawing" Target="../drawings/drawing10.xml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drawing" Target="../drawings/drawing11.xml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drawing" Target="../drawings/drawing12.xml"/>
</Relationships>

</file>

<file path=xl/worksheets/_rels/sheet13.xml.rels><?xml version="1.0" encoding="UTF-8"?>

<Relationships xmlns="http://schemas.openxmlformats.org/package/2006/relationships">
  <Relationship Id="rId1" Type="http://schemas.openxmlformats.org/officeDocument/2006/relationships/drawing" Target="../drawings/drawing13.xml"/>
</Relationships>

</file>

<file path=xl/worksheets/_rels/sheet14.xml.rels><?xml version="1.0" encoding="UTF-8"?>

<Relationships xmlns="http://schemas.openxmlformats.org/package/2006/relationships">
  <Relationship Id="rId1" Type="http://schemas.openxmlformats.org/officeDocument/2006/relationships/drawing" Target="../drawings/drawing14.xml"/>
</Relationships>

</file>

<file path=xl/worksheets/_rels/sheet15.xml.rels><?xml version="1.0" encoding="UTF-8"?>

<Relationships xmlns="http://schemas.openxmlformats.org/package/2006/relationships">
  <Relationship Id="rId1" Type="http://schemas.openxmlformats.org/officeDocument/2006/relationships/drawing" Target="../drawings/drawing15.xml"/>
</Relationships>

</file>

<file path=xl/worksheets/_rels/sheet16.xml.rels><?xml version="1.0" encoding="UTF-8"?>

<Relationships xmlns="http://schemas.openxmlformats.org/package/2006/relationships">
  <Relationship Id="rId1" Type="http://schemas.openxmlformats.org/officeDocument/2006/relationships/drawing" Target="../drawings/drawing16.xml"/>
</Relationships>

</file>

<file path=xl/worksheets/_rels/sheet17.xml.rels><?xml version="1.0" encoding="UTF-8"?>

<Relationships xmlns="http://schemas.openxmlformats.org/package/2006/relationships">
  <Relationship Id="rId1" Type="http://schemas.openxmlformats.org/officeDocument/2006/relationships/drawing" Target="../drawings/drawing17.xml"/>
</Relationships>

</file>

<file path=xl/worksheets/_rels/sheet18.xml.rels><?xml version="1.0" encoding="UTF-8"?>

<Relationships xmlns="http://schemas.openxmlformats.org/package/2006/relationships">
  <Relationship Id="rId1" Type="http://schemas.openxmlformats.org/officeDocument/2006/relationships/drawing" Target="../drawings/drawing18.xml"/>
</Relationships>

</file>

<file path=xl/worksheets/_rels/sheet19.xml.rels><?xml version="1.0" encoding="UTF-8"?>

<Relationships xmlns="http://schemas.openxmlformats.org/package/2006/relationships">
  <Relationship Id="rId1" Type="http://schemas.openxmlformats.org/officeDocument/2006/relationships/drawing" Target="../drawings/drawing19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20.xml.rels><?xml version="1.0" encoding="UTF-8"?>

<Relationships xmlns="http://schemas.openxmlformats.org/package/2006/relationships">
  <Relationship Id="rId1" Type="http://schemas.openxmlformats.org/officeDocument/2006/relationships/drawing" Target="../drawings/drawing20.xml"/>
</Relationships>

</file>

<file path=xl/worksheets/_rels/sheet21.xml.rels><?xml version="1.0" encoding="UTF-8"?>

<Relationships xmlns="http://schemas.openxmlformats.org/package/2006/relationships">
  <Relationship Id="rId1" Type="http://schemas.openxmlformats.org/officeDocument/2006/relationships/drawing" Target="../drawings/drawing21.xml"/>
</Relationships>

</file>

<file path=xl/worksheets/_rels/sheet22.xml.rels><?xml version="1.0" encoding="UTF-8"?>

<Relationships xmlns="http://schemas.openxmlformats.org/package/2006/relationships">
  <Relationship Id="rId1" Type="http://schemas.openxmlformats.org/officeDocument/2006/relationships/drawing" Target="../drawings/drawing22.xml"/>
</Relationships>

</file>

<file path=xl/worksheets/_rels/sheet23.xml.rels><?xml version="1.0" encoding="UTF-8"?>

<Relationships xmlns="http://schemas.openxmlformats.org/package/2006/relationships">
  <Relationship Id="rId1" Type="http://schemas.openxmlformats.org/officeDocument/2006/relationships/drawing" Target="../drawings/drawing23.xml"/>
</Relationships>

</file>

<file path=xl/worksheets/_rels/sheet24.xml.rels><?xml version="1.0" encoding="UTF-8"?>

<Relationships xmlns="http://schemas.openxmlformats.org/package/2006/relationships">
  <Relationship Id="rId1" Type="http://schemas.openxmlformats.org/officeDocument/2006/relationships/drawing" Target="../drawings/drawing24.xml"/>
</Relationships>

</file>

<file path=xl/worksheets/_rels/sheet25.xml.rels><?xml version="1.0" encoding="UTF-8"?>

<Relationships xmlns="http://schemas.openxmlformats.org/package/2006/relationships">
  <Relationship Id="rId1" Type="http://schemas.openxmlformats.org/officeDocument/2006/relationships/drawing" Target="../drawings/drawing25.xml"/>
</Relationships>

</file>

<file path=xl/worksheets/_rels/sheet26.xml.rels><?xml version="1.0" encoding="UTF-8"?>

<Relationships xmlns="http://schemas.openxmlformats.org/package/2006/relationships">
  <Relationship Id="rId1" Type="http://schemas.openxmlformats.org/officeDocument/2006/relationships/drawing" Target="../drawings/drawing26.xml"/>
</Relationships>

</file>

<file path=xl/worksheets/_rels/sheet27.xml.rels><?xml version="1.0" encoding="UTF-8"?>

<Relationships xmlns="http://schemas.openxmlformats.org/package/2006/relationships">
  <Relationship Id="rId1" Type="http://schemas.openxmlformats.org/officeDocument/2006/relationships/drawing" Target="../drawings/drawing27.xml"/>
</Relationships>

</file>

<file path=xl/worksheets/_rels/sheet28.xml.rels><?xml version="1.0" encoding="UTF-8"?>

<Relationships xmlns="http://schemas.openxmlformats.org/package/2006/relationships">
  <Relationship Id="rId1" Type="http://schemas.openxmlformats.org/officeDocument/2006/relationships/drawing" Target="../drawings/drawing28.xml"/>
</Relationships>

</file>

<file path=xl/worksheets/_rels/sheet29.xml.rels><?xml version="1.0" encoding="UTF-8"?>

<Relationships xmlns="http://schemas.openxmlformats.org/package/2006/relationships">
  <Relationship Id="rId1" Type="http://schemas.openxmlformats.org/officeDocument/2006/relationships/drawing" Target="../drawings/drawing29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_rels/sheet30.xml.rels><?xml version="1.0" encoding="UTF-8"?>

<Relationships xmlns="http://schemas.openxmlformats.org/package/2006/relationships">
  <Relationship Id="rId1" Type="http://schemas.openxmlformats.org/officeDocument/2006/relationships/drawing" Target="../drawings/drawing30.xml"/>
</Relationships>

</file>

<file path=xl/worksheets/_rels/sheet31.xml.rels><?xml version="1.0" encoding="UTF-8"?>

<Relationships xmlns="http://schemas.openxmlformats.org/package/2006/relationships">
  <Relationship Id="rId1" Type="http://schemas.openxmlformats.org/officeDocument/2006/relationships/drawing" Target="../drawings/drawing31.xml"/>
</Relationships>

</file>

<file path=xl/worksheets/_rels/sheet32.xml.rels><?xml version="1.0" encoding="UTF-8"?>

<Relationships xmlns="http://schemas.openxmlformats.org/package/2006/relationships">
  <Relationship Id="rId1" Type="http://schemas.openxmlformats.org/officeDocument/2006/relationships/drawing" Target="../drawings/drawing32.xml"/>
</Relationships>

</file>

<file path=xl/worksheets/_rels/sheet33.xml.rels><?xml version="1.0" encoding="UTF-8"?>

<Relationships xmlns="http://schemas.openxmlformats.org/package/2006/relationships">
  <Relationship Id="rId1" Type="http://schemas.openxmlformats.org/officeDocument/2006/relationships/drawing" Target="../drawings/drawing33.xml"/>
</Relationships>

</file>

<file path=xl/worksheets/_rels/sheet34.xml.rels><?xml version="1.0" encoding="UTF-8"?>

<Relationships xmlns="http://schemas.openxmlformats.org/package/2006/relationships">
  <Relationship Id="rId1" Type="http://schemas.openxmlformats.org/officeDocument/2006/relationships/drawing" Target="../drawings/drawing34.xml"/>
</Relationships>

</file>

<file path=xl/worksheets/_rels/sheet35.xml.rels><?xml version="1.0" encoding="UTF-8"?>

<Relationships xmlns="http://schemas.openxmlformats.org/package/2006/relationships">
  <Relationship Id="rId1" Type="http://schemas.openxmlformats.org/officeDocument/2006/relationships/drawing" Target="../drawings/drawing35.xml"/>
</Relationships>

</file>

<file path=xl/worksheets/_rels/sheet36.xml.rels><?xml version="1.0" encoding="UTF-8"?>

<Relationships xmlns="http://schemas.openxmlformats.org/package/2006/relationships">
  <Relationship Id="rId1" Type="http://schemas.openxmlformats.org/officeDocument/2006/relationships/drawing" Target="../drawings/drawing36.xml"/>
</Relationships>

</file>

<file path=xl/worksheets/_rels/sheet37.xml.rels><?xml version="1.0" encoding="UTF-8"?>

<Relationships xmlns="http://schemas.openxmlformats.org/package/2006/relationships">
  <Relationship Id="rId1" Type="http://schemas.openxmlformats.org/officeDocument/2006/relationships/drawing" Target="../drawings/drawing37.xml"/>
</Relationships>

</file>

<file path=xl/worksheets/_rels/sheet38.xml.rels><?xml version="1.0" encoding="UTF-8"?>

<Relationships xmlns="http://schemas.openxmlformats.org/package/2006/relationships">
  <Relationship Id="rId1" Type="http://schemas.openxmlformats.org/officeDocument/2006/relationships/drawing" Target="../drawings/drawing38.xml"/>
</Relationships>

</file>

<file path=xl/worksheets/_rels/sheet39.xml.rels><?xml version="1.0" encoding="UTF-8"?>

<Relationships xmlns="http://schemas.openxmlformats.org/package/2006/relationships">
  <Relationship Id="rId1" Type="http://schemas.openxmlformats.org/officeDocument/2006/relationships/drawing" Target="../drawings/drawing39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4.xml"/>
</Relationships>

</file>

<file path=xl/worksheets/_rels/sheet40.xml.rels><?xml version="1.0" encoding="UTF-8"?>

<Relationships xmlns="http://schemas.openxmlformats.org/package/2006/relationships">
  <Relationship Id="rId1" Type="http://schemas.openxmlformats.org/officeDocument/2006/relationships/drawing" Target="../drawings/drawing40.xml"/>
</Relationships>

</file>

<file path=xl/worksheets/_rels/sheet41.xml.rels><?xml version="1.0" encoding="UTF-8"?>

<Relationships xmlns="http://schemas.openxmlformats.org/package/2006/relationships">
  <Relationship Id="rId1" Type="http://schemas.openxmlformats.org/officeDocument/2006/relationships/drawing" Target="../drawings/drawing41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5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  <Relationship Id="rId2" Type="http://schemas.openxmlformats.org/officeDocument/2006/relationships/drawing" Target="../drawings/drawing6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  <Relationship Id="rId2" Type="http://schemas.openxmlformats.org/officeDocument/2006/relationships/drawing" Target="../drawings/drawing7.xml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  <Relationship Id="rId2" Type="http://schemas.openxmlformats.org/officeDocument/2006/relationships/drawing" Target="../drawings/drawing8.xml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drawing" Target="../drawings/drawing9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/>
    </sheetView>
  </sheetViews>
  <sheetFormatPr baseColWidth="10" defaultRowHeight="15" x14ac:dyDescent="0.25"/>
  <cols>
    <col min="1" max="1" bestFit="true" customWidth="true" width="28.7109375" collapsed="true"/>
    <col min="2" max="2" bestFit="true" customWidth="true" style="1" width="8.5703125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23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3</v>
      </c>
      <c r="D5" s="14" t="s">
        <v>4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6" t="s">
        <v>12</v>
      </c>
      <c r="K5" s="23" t="s">
        <v>1</v>
      </c>
      <c r="L5" s="14" t="s">
        <v>3</v>
      </c>
      <c r="M5" s="14" t="s">
        <v>4</v>
      </c>
      <c r="N5" s="15" t="s">
        <v>7</v>
      </c>
      <c r="O5" s="15" t="s">
        <v>8</v>
      </c>
      <c r="P5" s="15" t="s">
        <v>9</v>
      </c>
      <c r="Q5" s="15" t="s">
        <v>10</v>
      </c>
      <c r="R5" s="15" t="s">
        <v>11</v>
      </c>
      <c r="S5" s="16" t="s">
        <v>12</v>
      </c>
      <c r="AG5" s="23" t="s">
        <v>1</v>
      </c>
      <c r="AH5" s="14" t="s">
        <v>3</v>
      </c>
      <c r="AI5" s="14" t="s">
        <v>4</v>
      </c>
      <c r="AJ5" s="15" t="s">
        <v>7</v>
      </c>
      <c r="AK5" s="15" t="s">
        <v>8</v>
      </c>
      <c r="AL5" s="15" t="s">
        <v>9</v>
      </c>
      <c r="AM5" s="15" t="s">
        <v>10</v>
      </c>
      <c r="AN5" s="15" t="s">
        <v>11</v>
      </c>
      <c r="AO5" s="16" t="s">
        <v>12</v>
      </c>
    </row>
    <row r="6" spans="1:41" x14ac:dyDescent="0.25">
      <c r="A6" s="9">
        <v>41609</v>
      </c>
      <c r="B6" s="24">
        <v>619</v>
      </c>
      <c r="C6" s="10">
        <v>1722</v>
      </c>
      <c r="D6" s="10">
        <v>3755</v>
      </c>
      <c r="E6" s="11">
        <f>C6/B6</f>
        <v>2.7819063004846525</v>
      </c>
      <c r="F6" s="11">
        <f>D6/B6</f>
        <v>6.066235864297254</v>
      </c>
      <c r="G6" s="11">
        <f>D6/C6</f>
        <v>2.180603948896632</v>
      </c>
      <c r="H6" s="17"/>
      <c r="I6" s="17"/>
      <c r="J6" s="18"/>
      <c r="K6" s="24">
        <v>2452</v>
      </c>
      <c r="L6" s="10">
        <v>5074</v>
      </c>
      <c r="M6" s="10">
        <v>10622</v>
      </c>
      <c r="N6" s="11">
        <f>L6/K6</f>
        <v>2.0693311582381728</v>
      </c>
      <c r="O6" s="11">
        <f>M6/K6</f>
        <v>4.3319738988580747</v>
      </c>
      <c r="P6" s="11">
        <f>M6/L6</f>
        <v>2.093417422152148</v>
      </c>
      <c r="Q6" s="17"/>
      <c r="R6" s="17"/>
      <c r="S6" s="18"/>
      <c r="AG6" s="24">
        <f>B6+K6</f>
        <v>3071</v>
      </c>
      <c r="AH6" s="10">
        <f t="shared" ref="AH6:AH37" si="0">C6+L6</f>
        <v>6796</v>
      </c>
      <c r="AI6" s="10">
        <f t="shared" ref="AI6:AI37" si="1">D6+M6</f>
        <v>14377</v>
      </c>
      <c r="AJ6" s="11">
        <f>AH6/AG6</f>
        <v>2.2129599478997068</v>
      </c>
      <c r="AK6" s="11">
        <f>AI6/AG6</f>
        <v>4.6815369586453928</v>
      </c>
      <c r="AL6" s="11">
        <f>AI6/AH6</f>
        <v>2.1155091230135374</v>
      </c>
      <c r="AM6" s="17"/>
      <c r="AN6" s="17"/>
      <c r="AO6" s="18"/>
    </row>
    <row r="7" spans="1:41" x14ac:dyDescent="0.25">
      <c r="A7" s="34">
        <f>A6+1</f>
        <v>41610</v>
      </c>
      <c r="B7" s="35">
        <v>940</v>
      </c>
      <c r="C7" s="36">
        <v>2660</v>
      </c>
      <c r="D7" s="36">
        <v>6690</v>
      </c>
      <c r="E7" s="37">
        <f t="shared" ref="E7:E37" si="2">C7/B7</f>
        <v>2.8297872340425534</v>
      </c>
      <c r="F7" s="37">
        <f t="shared" ref="F7:F37" si="3">D7/B7</f>
        <v>7.1170212765957448</v>
      </c>
      <c r="G7" s="37">
        <f t="shared" ref="G7:G37" si="4">D7/C7</f>
        <v>2.5150375939849625</v>
      </c>
      <c r="H7" s="39"/>
      <c r="I7" s="39"/>
      <c r="J7" s="40"/>
      <c r="K7" s="35">
        <v>4123</v>
      </c>
      <c r="L7" s="36">
        <v>8724</v>
      </c>
      <c r="M7" s="36">
        <v>18754</v>
      </c>
      <c r="N7" s="37">
        <f t="shared" ref="N7:N37" si="5">L7/K7</f>
        <v>2.1159349987872909</v>
      </c>
      <c r="O7" s="37">
        <f t="shared" ref="O7:O37" si="6">M7/K7</f>
        <v>4.5486296386126606</v>
      </c>
      <c r="P7" s="37">
        <f t="shared" ref="P7:P37" si="7">M7/L7</f>
        <v>2.1497019715726733</v>
      </c>
      <c r="Q7" s="39"/>
      <c r="R7" s="39"/>
      <c r="S7" s="40"/>
      <c r="AG7" s="35">
        <f t="shared" ref="AG7:AG37" si="8">B7+K7</f>
        <v>5063</v>
      </c>
      <c r="AH7" s="36">
        <f t="shared" si="0"/>
        <v>11384</v>
      </c>
      <c r="AI7" s="36">
        <f t="shared" si="1"/>
        <v>25444</v>
      </c>
      <c r="AJ7" s="37">
        <f t="shared" ref="AJ7:AJ37" si="9">AH7/AG7</f>
        <v>2.2484692869840015</v>
      </c>
      <c r="AK7" s="37">
        <f t="shared" ref="AK7:AK37" si="10">AI7/AG7</f>
        <v>5.0254789650404899</v>
      </c>
      <c r="AL7" s="37">
        <f t="shared" ref="AL7:AL37" si="11">AI7/AH7</f>
        <v>2.2350667603654251</v>
      </c>
      <c r="AM7" s="39"/>
      <c r="AN7" s="39"/>
      <c r="AO7" s="40"/>
    </row>
    <row r="8" spans="1:41" x14ac:dyDescent="0.25">
      <c r="A8" s="34">
        <f t="shared" ref="A8:A36" si="12">A7+1</f>
        <v>41611</v>
      </c>
      <c r="B8" s="35">
        <v>982</v>
      </c>
      <c r="C8" s="36">
        <v>2650</v>
      </c>
      <c r="D8" s="36">
        <v>6788</v>
      </c>
      <c r="E8" s="37">
        <f t="shared" si="2"/>
        <v>2.6985743380855398</v>
      </c>
      <c r="F8" s="37">
        <f t="shared" si="3"/>
        <v>6.9124236252545828</v>
      </c>
      <c r="G8" s="37">
        <f t="shared" si="4"/>
        <v>2.5615094339622639</v>
      </c>
      <c r="H8" s="39"/>
      <c r="I8" s="39"/>
      <c r="J8" s="40"/>
      <c r="K8" s="35">
        <v>3999</v>
      </c>
      <c r="L8" s="36">
        <v>8312</v>
      </c>
      <c r="M8" s="36">
        <v>17970</v>
      </c>
      <c r="N8" s="37">
        <f t="shared" si="5"/>
        <v>2.0785196299074769</v>
      </c>
      <c r="O8" s="37">
        <f t="shared" si="6"/>
        <v>4.493623405851463</v>
      </c>
      <c r="P8" s="37">
        <f t="shared" si="7"/>
        <v>2.1619345524542828</v>
      </c>
      <c r="Q8" s="39"/>
      <c r="R8" s="39"/>
      <c r="S8" s="40"/>
      <c r="AG8" s="35">
        <f t="shared" si="8"/>
        <v>4981</v>
      </c>
      <c r="AH8" s="36">
        <f t="shared" si="0"/>
        <v>10962</v>
      </c>
      <c r="AI8" s="36">
        <f t="shared" si="1"/>
        <v>24758</v>
      </c>
      <c r="AJ8" s="37">
        <f t="shared" si="9"/>
        <v>2.200762899016262</v>
      </c>
      <c r="AK8" s="37">
        <f t="shared" si="10"/>
        <v>4.9704878538446096</v>
      </c>
      <c r="AL8" s="37">
        <f t="shared" si="11"/>
        <v>2.2585294654260171</v>
      </c>
      <c r="AM8" s="39"/>
      <c r="AN8" s="39"/>
      <c r="AO8" s="40"/>
    </row>
    <row r="9" spans="1:41" x14ac:dyDescent="0.25">
      <c r="A9" s="34">
        <f t="shared" si="12"/>
        <v>41612</v>
      </c>
      <c r="B9" s="35">
        <v>967</v>
      </c>
      <c r="C9" s="36">
        <v>2788</v>
      </c>
      <c r="D9" s="36">
        <v>6902</v>
      </c>
      <c r="E9" s="37">
        <f t="shared" si="2"/>
        <v>2.8831437435367113</v>
      </c>
      <c r="F9" s="37">
        <f t="shared" si="3"/>
        <v>7.1375387797311269</v>
      </c>
      <c r="G9" s="37">
        <f t="shared" si="4"/>
        <v>2.475609756097561</v>
      </c>
      <c r="H9" s="39"/>
      <c r="I9" s="39"/>
      <c r="J9" s="40"/>
      <c r="K9" s="35">
        <v>4129</v>
      </c>
      <c r="L9" s="36">
        <v>8951</v>
      </c>
      <c r="M9" s="36">
        <v>18970</v>
      </c>
      <c r="N9" s="37">
        <f t="shared" si="5"/>
        <v>2.1678372487285058</v>
      </c>
      <c r="O9" s="37">
        <f t="shared" si="6"/>
        <v>4.5943327682247519</v>
      </c>
      <c r="P9" s="37">
        <f t="shared" si="7"/>
        <v>2.1193162775108925</v>
      </c>
      <c r="Q9" s="39"/>
      <c r="R9" s="39"/>
      <c r="S9" s="40"/>
      <c r="AG9" s="35">
        <f t="shared" si="8"/>
        <v>5096</v>
      </c>
      <c r="AH9" s="36">
        <f t="shared" si="0"/>
        <v>11739</v>
      </c>
      <c r="AI9" s="36">
        <f t="shared" si="1"/>
        <v>25872</v>
      </c>
      <c r="AJ9" s="37">
        <f t="shared" si="9"/>
        <v>2.3035714285714284</v>
      </c>
      <c r="AK9" s="37">
        <f t="shared" si="10"/>
        <v>5.0769230769230766</v>
      </c>
      <c r="AL9" s="37">
        <f t="shared" si="11"/>
        <v>2.2039355992844363</v>
      </c>
      <c r="AM9" s="39"/>
      <c r="AN9" s="39"/>
      <c r="AO9" s="40"/>
    </row>
    <row r="10" spans="1:41" x14ac:dyDescent="0.25">
      <c r="A10" s="34">
        <f t="shared" si="12"/>
        <v>41613</v>
      </c>
      <c r="B10" s="35">
        <v>986</v>
      </c>
      <c r="C10" s="36">
        <v>2774</v>
      </c>
      <c r="D10" s="36">
        <v>6880</v>
      </c>
      <c r="E10" s="37">
        <f t="shared" si="2"/>
        <v>2.8133874239350911</v>
      </c>
      <c r="F10" s="37">
        <f t="shared" si="3"/>
        <v>6.9776876267748476</v>
      </c>
      <c r="G10" s="37">
        <f t="shared" si="4"/>
        <v>2.480173035328046</v>
      </c>
      <c r="H10" s="39"/>
      <c r="I10" s="39"/>
      <c r="J10" s="40"/>
      <c r="K10" s="35">
        <v>4379</v>
      </c>
      <c r="L10" s="36">
        <v>9521</v>
      </c>
      <c r="M10" s="36">
        <v>20812</v>
      </c>
      <c r="N10" s="37">
        <f t="shared" si="5"/>
        <v>2.1742406942224251</v>
      </c>
      <c r="O10" s="37">
        <f t="shared" si="6"/>
        <v>4.7526832610184977</v>
      </c>
      <c r="P10" s="37">
        <f t="shared" si="7"/>
        <v>2.1859048419283686</v>
      </c>
      <c r="Q10" s="39"/>
      <c r="R10" s="39"/>
      <c r="S10" s="40"/>
      <c r="AG10" s="35">
        <f t="shared" si="8"/>
        <v>5365</v>
      </c>
      <c r="AH10" s="36">
        <f t="shared" si="0"/>
        <v>12295</v>
      </c>
      <c r="AI10" s="36">
        <f t="shared" si="1"/>
        <v>27692</v>
      </c>
      <c r="AJ10" s="37">
        <f t="shared" si="9"/>
        <v>2.2917054986020502</v>
      </c>
      <c r="AK10" s="37">
        <f t="shared" si="10"/>
        <v>5.1616029822926377</v>
      </c>
      <c r="AL10" s="37">
        <f t="shared" si="11"/>
        <v>2.2522976819845466</v>
      </c>
      <c r="AM10" s="39"/>
      <c r="AN10" s="39"/>
      <c r="AO10" s="40"/>
    </row>
    <row r="11" spans="1:41" x14ac:dyDescent="0.25">
      <c r="A11" s="34">
        <f t="shared" si="12"/>
        <v>41614</v>
      </c>
      <c r="B11" s="35">
        <v>1054</v>
      </c>
      <c r="C11" s="36">
        <v>2943</v>
      </c>
      <c r="D11" s="36">
        <v>7466</v>
      </c>
      <c r="E11" s="37">
        <f t="shared" si="2"/>
        <v>2.7922201138519922</v>
      </c>
      <c r="F11" s="37">
        <f t="shared" si="3"/>
        <v>7.0834914611005688</v>
      </c>
      <c r="G11" s="37">
        <f t="shared" si="4"/>
        <v>2.5368671423717295</v>
      </c>
      <c r="H11" s="39"/>
      <c r="I11" s="39"/>
      <c r="J11" s="40"/>
      <c r="K11" s="35">
        <v>4558</v>
      </c>
      <c r="L11" s="36">
        <v>9866</v>
      </c>
      <c r="M11" s="36">
        <v>20695</v>
      </c>
      <c r="N11" s="37">
        <f t="shared" si="5"/>
        <v>2.1645458534444932</v>
      </c>
      <c r="O11" s="37">
        <f t="shared" si="6"/>
        <v>4.5403685827117153</v>
      </c>
      <c r="P11" s="37">
        <f t="shared" si="7"/>
        <v>2.0976079464828703</v>
      </c>
      <c r="Q11" s="39"/>
      <c r="R11" s="39"/>
      <c r="S11" s="40"/>
      <c r="AG11" s="35">
        <f t="shared" si="8"/>
        <v>5612</v>
      </c>
      <c r="AH11" s="36">
        <f t="shared" si="0"/>
        <v>12809</v>
      </c>
      <c r="AI11" s="36">
        <f t="shared" si="1"/>
        <v>28161</v>
      </c>
      <c r="AJ11" s="37">
        <f t="shared" si="9"/>
        <v>2.282430506058446</v>
      </c>
      <c r="AK11" s="37">
        <f t="shared" si="10"/>
        <v>5.0179971489665007</v>
      </c>
      <c r="AL11" s="37">
        <f t="shared" si="11"/>
        <v>2.1985322819892263</v>
      </c>
      <c r="AM11" s="39"/>
      <c r="AN11" s="39"/>
      <c r="AO11" s="40"/>
    </row>
    <row r="12" spans="1:41" x14ac:dyDescent="0.25">
      <c r="A12" s="9">
        <f t="shared" si="12"/>
        <v>41615</v>
      </c>
      <c r="B12" s="24">
        <v>878</v>
      </c>
      <c r="C12" s="10">
        <v>2479</v>
      </c>
      <c r="D12" s="10">
        <v>5632</v>
      </c>
      <c r="E12" s="11">
        <f t="shared" si="2"/>
        <v>2.8234624145785876</v>
      </c>
      <c r="F12" s="11">
        <f t="shared" si="3"/>
        <v>6.4145785876993164</v>
      </c>
      <c r="G12" s="11">
        <f t="shared" si="4"/>
        <v>2.27188382412263</v>
      </c>
      <c r="H12" s="17"/>
      <c r="I12" s="17"/>
      <c r="J12" s="18"/>
      <c r="K12" s="24">
        <v>3538</v>
      </c>
      <c r="L12" s="10">
        <v>7765</v>
      </c>
      <c r="M12" s="10">
        <v>15925</v>
      </c>
      <c r="N12" s="11">
        <f t="shared" si="5"/>
        <v>2.1947427925381571</v>
      </c>
      <c r="O12" s="11">
        <f t="shared" si="6"/>
        <v>4.5011305822498588</v>
      </c>
      <c r="P12" s="11">
        <f t="shared" si="7"/>
        <v>2.0508692852543464</v>
      </c>
      <c r="Q12" s="17"/>
      <c r="R12" s="17"/>
      <c r="S12" s="18"/>
      <c r="AG12" s="24">
        <f t="shared" si="8"/>
        <v>4416</v>
      </c>
      <c r="AH12" s="10">
        <f t="shared" si="0"/>
        <v>10244</v>
      </c>
      <c r="AI12" s="10">
        <f t="shared" si="1"/>
        <v>21557</v>
      </c>
      <c r="AJ12" s="11">
        <f t="shared" si="9"/>
        <v>2.3197463768115942</v>
      </c>
      <c r="AK12" s="11">
        <f t="shared" si="10"/>
        <v>4.8815670289855069</v>
      </c>
      <c r="AL12" s="11">
        <f t="shared" si="11"/>
        <v>2.1043537680593518</v>
      </c>
      <c r="AM12" s="17"/>
      <c r="AN12" s="17"/>
      <c r="AO12" s="18"/>
    </row>
    <row r="13" spans="1:41" x14ac:dyDescent="0.25">
      <c r="A13" s="9">
        <f t="shared" si="12"/>
        <v>41616</v>
      </c>
      <c r="B13" s="24">
        <v>666</v>
      </c>
      <c r="C13" s="10">
        <v>1796</v>
      </c>
      <c r="D13" s="10">
        <v>4230</v>
      </c>
      <c r="E13" s="11">
        <f t="shared" si="2"/>
        <v>2.6966966966966965</v>
      </c>
      <c r="F13" s="11">
        <f t="shared" si="3"/>
        <v>6.3513513513513518</v>
      </c>
      <c r="G13" s="11">
        <f t="shared" si="4"/>
        <v>2.3552338530066814</v>
      </c>
      <c r="H13" s="17">
        <f>B13/B6</f>
        <v>1.0759289176090467</v>
      </c>
      <c r="I13" s="17">
        <f t="shared" ref="I13:J28" si="13">C13/C6</f>
        <v>1.042973286875726</v>
      </c>
      <c r="J13" s="18">
        <f t="shared" si="13"/>
        <v>1.1264980026631159</v>
      </c>
      <c r="K13" s="24">
        <v>2616</v>
      </c>
      <c r="L13" s="10">
        <v>5499</v>
      </c>
      <c r="M13" s="10">
        <v>12021</v>
      </c>
      <c r="N13" s="11">
        <f t="shared" si="5"/>
        <v>2.102064220183486</v>
      </c>
      <c r="O13" s="11">
        <f t="shared" si="6"/>
        <v>4.5951834862385317</v>
      </c>
      <c r="P13" s="11">
        <f t="shared" si="7"/>
        <v>2.1860338243316968</v>
      </c>
      <c r="Q13" s="17">
        <f>K13/K6</f>
        <v>1.0668841761827079</v>
      </c>
      <c r="R13" s="17">
        <f t="shared" ref="R13:S28" si="14">L13/L6</f>
        <v>1.0837603468663777</v>
      </c>
      <c r="S13" s="18">
        <f t="shared" si="14"/>
        <v>1.1317077763133121</v>
      </c>
      <c r="AG13" s="24">
        <f t="shared" si="8"/>
        <v>3282</v>
      </c>
      <c r="AH13" s="10">
        <f t="shared" si="0"/>
        <v>7295</v>
      </c>
      <c r="AI13" s="10">
        <f t="shared" si="1"/>
        <v>16251</v>
      </c>
      <c r="AJ13" s="11">
        <f t="shared" si="9"/>
        <v>2.2227300426569165</v>
      </c>
      <c r="AK13" s="11">
        <f t="shared" si="10"/>
        <v>4.9515539305301646</v>
      </c>
      <c r="AL13" s="11">
        <f t="shared" si="11"/>
        <v>2.2276901987662781</v>
      </c>
      <c r="AM13" s="17">
        <f>AG13/AG6</f>
        <v>1.0687072614783457</v>
      </c>
      <c r="AN13" s="17">
        <f t="shared" ref="AN13:AN36" si="15">AH13/AH6</f>
        <v>1.0734255444379046</v>
      </c>
      <c r="AO13" s="18">
        <f t="shared" ref="AO13:AO36" si="16">AI13/AI6</f>
        <v>1.1303470821450929</v>
      </c>
    </row>
    <row r="14" spans="1:41" x14ac:dyDescent="0.25">
      <c r="A14" s="34">
        <f t="shared" si="12"/>
        <v>41617</v>
      </c>
      <c r="B14" s="35">
        <v>948</v>
      </c>
      <c r="C14" s="36">
        <v>2656</v>
      </c>
      <c r="D14" s="36">
        <v>6657</v>
      </c>
      <c r="E14" s="37">
        <f t="shared" si="2"/>
        <v>2.8016877637130801</v>
      </c>
      <c r="F14" s="37">
        <f t="shared" si="3"/>
        <v>7.0221518987341769</v>
      </c>
      <c r="G14" s="37">
        <f t="shared" si="4"/>
        <v>2.5064006024096384</v>
      </c>
      <c r="H14" s="39">
        <f t="shared" ref="H14:J29" si="17">B14/B7</f>
        <v>1.0085106382978724</v>
      </c>
      <c r="I14" s="39">
        <f t="shared" si="13"/>
        <v>0.99849624060150377</v>
      </c>
      <c r="J14" s="40">
        <f t="shared" si="13"/>
        <v>0.99506726457399108</v>
      </c>
      <c r="K14" s="35">
        <v>4300</v>
      </c>
      <c r="L14" s="36">
        <v>9103</v>
      </c>
      <c r="M14" s="36">
        <v>19518</v>
      </c>
      <c r="N14" s="37">
        <f t="shared" si="5"/>
        <v>2.1169767441860463</v>
      </c>
      <c r="O14" s="37">
        <f t="shared" si="6"/>
        <v>4.5390697674418607</v>
      </c>
      <c r="P14" s="37">
        <f t="shared" si="7"/>
        <v>2.1441283093485666</v>
      </c>
      <c r="Q14" s="39">
        <f t="shared" ref="Q14:S29" si="18">K14/K7</f>
        <v>1.0429299054086829</v>
      </c>
      <c r="R14" s="39">
        <f t="shared" si="14"/>
        <v>1.0434433745988079</v>
      </c>
      <c r="S14" s="40">
        <f t="shared" si="14"/>
        <v>1.0407379758984749</v>
      </c>
      <c r="AG14" s="35">
        <f t="shared" si="8"/>
        <v>5248</v>
      </c>
      <c r="AH14" s="36">
        <f t="shared" si="0"/>
        <v>11759</v>
      </c>
      <c r="AI14" s="36">
        <f t="shared" si="1"/>
        <v>26175</v>
      </c>
      <c r="AJ14" s="37">
        <f t="shared" si="9"/>
        <v>2.2406631097560976</v>
      </c>
      <c r="AK14" s="37">
        <f t="shared" si="10"/>
        <v>4.9876143292682924</v>
      </c>
      <c r="AL14" s="37">
        <f t="shared" si="11"/>
        <v>2.2259545879751679</v>
      </c>
      <c r="AM14" s="39">
        <f t="shared" ref="AM14:AM36" si="19">AG14/AG7</f>
        <v>1.0365396010270591</v>
      </c>
      <c r="AN14" s="39">
        <f t="shared" si="15"/>
        <v>1.0329409697821503</v>
      </c>
      <c r="AO14" s="40">
        <f t="shared" si="16"/>
        <v>1.0287297594717812</v>
      </c>
    </row>
    <row r="15" spans="1:41" x14ac:dyDescent="0.25">
      <c r="A15" s="34">
        <f t="shared" si="12"/>
        <v>41618</v>
      </c>
      <c r="B15" s="35">
        <v>941</v>
      </c>
      <c r="C15" s="36">
        <v>2740</v>
      </c>
      <c r="D15" s="36">
        <v>6933</v>
      </c>
      <c r="E15" s="37">
        <f t="shared" si="2"/>
        <v>2.9117959617428268</v>
      </c>
      <c r="F15" s="37">
        <f t="shared" si="3"/>
        <v>7.36769394261424</v>
      </c>
      <c r="G15" s="37">
        <f t="shared" si="4"/>
        <v>2.5302919708029199</v>
      </c>
      <c r="H15" s="39">
        <f t="shared" si="17"/>
        <v>0.9582484725050916</v>
      </c>
      <c r="I15" s="39">
        <f t="shared" si="13"/>
        <v>1.0339622641509434</v>
      </c>
      <c r="J15" s="40">
        <f t="shared" si="13"/>
        <v>1.0213612256923983</v>
      </c>
      <c r="K15" s="35">
        <v>4504</v>
      </c>
      <c r="L15" s="36">
        <v>9363</v>
      </c>
      <c r="M15" s="36">
        <v>19699</v>
      </c>
      <c r="N15" s="37">
        <f t="shared" si="5"/>
        <v>2.0788188277087034</v>
      </c>
      <c r="O15" s="37">
        <f t="shared" si="6"/>
        <v>4.3736678507992899</v>
      </c>
      <c r="P15" s="37">
        <f t="shared" si="7"/>
        <v>2.10391968386201</v>
      </c>
      <c r="Q15" s="39">
        <f t="shared" si="18"/>
        <v>1.1262815703925981</v>
      </c>
      <c r="R15" s="39">
        <f t="shared" si="14"/>
        <v>1.1264436958614052</v>
      </c>
      <c r="S15" s="40">
        <f t="shared" si="14"/>
        <v>1.0962159154145799</v>
      </c>
      <c r="AG15" s="35">
        <f t="shared" si="8"/>
        <v>5445</v>
      </c>
      <c r="AH15" s="36">
        <f t="shared" si="0"/>
        <v>12103</v>
      </c>
      <c r="AI15" s="36">
        <f t="shared" si="1"/>
        <v>26632</v>
      </c>
      <c r="AJ15" s="37">
        <f t="shared" si="9"/>
        <v>2.2227731864095501</v>
      </c>
      <c r="AK15" s="37">
        <f t="shared" si="10"/>
        <v>4.8910927456382005</v>
      </c>
      <c r="AL15" s="37">
        <f t="shared" si="11"/>
        <v>2.2004461703709826</v>
      </c>
      <c r="AM15" s="39">
        <f t="shared" si="19"/>
        <v>1.0931539851435454</v>
      </c>
      <c r="AN15" s="39">
        <f t="shared" si="15"/>
        <v>1.1040868454661559</v>
      </c>
      <c r="AO15" s="40">
        <f t="shared" si="16"/>
        <v>1.0756927053881573</v>
      </c>
    </row>
    <row r="16" spans="1:41" x14ac:dyDescent="0.25">
      <c r="A16" s="34">
        <f t="shared" si="12"/>
        <v>41619</v>
      </c>
      <c r="B16" s="35">
        <v>1036</v>
      </c>
      <c r="C16" s="36">
        <v>2685</v>
      </c>
      <c r="D16" s="36">
        <v>6296</v>
      </c>
      <c r="E16" s="37">
        <f t="shared" si="2"/>
        <v>2.5916988416988418</v>
      </c>
      <c r="F16" s="37">
        <f t="shared" si="3"/>
        <v>6.0772200772200771</v>
      </c>
      <c r="G16" s="37">
        <f t="shared" si="4"/>
        <v>2.3448789571694602</v>
      </c>
      <c r="H16" s="39">
        <f t="shared" si="17"/>
        <v>1.0713547052740435</v>
      </c>
      <c r="I16" s="39">
        <f t="shared" si="13"/>
        <v>0.96305595408895261</v>
      </c>
      <c r="J16" s="40">
        <f t="shared" si="13"/>
        <v>0.9121993625036221</v>
      </c>
      <c r="K16" s="35">
        <v>4414</v>
      </c>
      <c r="L16" s="36">
        <v>9604</v>
      </c>
      <c r="M16" s="36">
        <v>20213</v>
      </c>
      <c r="N16" s="37">
        <f t="shared" si="5"/>
        <v>2.1758042591753513</v>
      </c>
      <c r="O16" s="37">
        <f t="shared" si="6"/>
        <v>4.5792931581332121</v>
      </c>
      <c r="P16" s="37">
        <f t="shared" si="7"/>
        <v>2.1046438983756768</v>
      </c>
      <c r="Q16" s="39">
        <f t="shared" si="18"/>
        <v>1.0690239767498184</v>
      </c>
      <c r="R16" s="39">
        <f t="shared" si="14"/>
        <v>1.0729527427103116</v>
      </c>
      <c r="S16" s="40">
        <f t="shared" si="14"/>
        <v>1.0655245123879811</v>
      </c>
      <c r="AG16" s="35">
        <f t="shared" si="8"/>
        <v>5450</v>
      </c>
      <c r="AH16" s="36">
        <f t="shared" si="0"/>
        <v>12289</v>
      </c>
      <c r="AI16" s="36">
        <f t="shared" si="1"/>
        <v>26509</v>
      </c>
      <c r="AJ16" s="37">
        <f t="shared" si="9"/>
        <v>2.2548623853211009</v>
      </c>
      <c r="AK16" s="37">
        <f t="shared" si="10"/>
        <v>4.8640366972477063</v>
      </c>
      <c r="AL16" s="37">
        <f t="shared" si="11"/>
        <v>2.1571323948246399</v>
      </c>
      <c r="AM16" s="39">
        <f t="shared" si="19"/>
        <v>1.0694662480376766</v>
      </c>
      <c r="AN16" s="39">
        <f t="shared" si="15"/>
        <v>1.0468523724337677</v>
      </c>
      <c r="AO16" s="40">
        <f t="shared" si="16"/>
        <v>1.0246212121212122</v>
      </c>
    </row>
    <row r="17" spans="1:41" x14ac:dyDescent="0.25">
      <c r="A17" s="34">
        <f t="shared" si="12"/>
        <v>41620</v>
      </c>
      <c r="B17" s="35">
        <v>1011</v>
      </c>
      <c r="C17" s="36">
        <v>2905</v>
      </c>
      <c r="D17" s="36">
        <v>6981</v>
      </c>
      <c r="E17" s="37">
        <f t="shared" si="2"/>
        <v>2.8733926805143422</v>
      </c>
      <c r="F17" s="37">
        <f t="shared" si="3"/>
        <v>6.905044510385757</v>
      </c>
      <c r="G17" s="37">
        <f t="shared" si="4"/>
        <v>2.4030981067125645</v>
      </c>
      <c r="H17" s="39">
        <f t="shared" si="17"/>
        <v>1.0253549695740365</v>
      </c>
      <c r="I17" s="39">
        <f t="shared" si="13"/>
        <v>1.0472242249459265</v>
      </c>
      <c r="J17" s="40">
        <f t="shared" si="13"/>
        <v>1.0146802325581394</v>
      </c>
      <c r="K17" s="35">
        <v>4456</v>
      </c>
      <c r="L17" s="36">
        <v>9381</v>
      </c>
      <c r="M17" s="36">
        <v>20166</v>
      </c>
      <c r="N17" s="37">
        <f t="shared" si="5"/>
        <v>2.1052513464991023</v>
      </c>
      <c r="O17" s="37">
        <f t="shared" si="6"/>
        <v>4.5255834829443451</v>
      </c>
      <c r="P17" s="37">
        <f t="shared" si="7"/>
        <v>2.1496642149024625</v>
      </c>
      <c r="Q17" s="39">
        <f t="shared" si="18"/>
        <v>1.0175839232701529</v>
      </c>
      <c r="R17" s="39">
        <f t="shared" si="14"/>
        <v>0.98529566222035503</v>
      </c>
      <c r="S17" s="40">
        <f t="shared" si="14"/>
        <v>0.96896021526042664</v>
      </c>
      <c r="AG17" s="35">
        <f t="shared" si="8"/>
        <v>5467</v>
      </c>
      <c r="AH17" s="36">
        <f t="shared" si="0"/>
        <v>12286</v>
      </c>
      <c r="AI17" s="36">
        <f t="shared" si="1"/>
        <v>27147</v>
      </c>
      <c r="AJ17" s="37">
        <f t="shared" si="9"/>
        <v>2.2473019937808671</v>
      </c>
      <c r="AK17" s="37">
        <f t="shared" si="10"/>
        <v>4.9656118529357967</v>
      </c>
      <c r="AL17" s="37">
        <f t="shared" si="11"/>
        <v>2.2095881491128115</v>
      </c>
      <c r="AM17" s="39">
        <f t="shared" si="19"/>
        <v>1.0190121155638396</v>
      </c>
      <c r="AN17" s="39">
        <f t="shared" si="15"/>
        <v>0.99926799511996744</v>
      </c>
      <c r="AO17" s="40">
        <f t="shared" si="16"/>
        <v>0.98031922576917518</v>
      </c>
    </row>
    <row r="18" spans="1:41" x14ac:dyDescent="0.25">
      <c r="A18" s="34">
        <f t="shared" si="12"/>
        <v>41621</v>
      </c>
      <c r="B18" s="35">
        <v>1102</v>
      </c>
      <c r="C18" s="36">
        <v>3041</v>
      </c>
      <c r="D18" s="36">
        <v>7237</v>
      </c>
      <c r="E18" s="37">
        <f t="shared" si="2"/>
        <v>2.7595281306715065</v>
      </c>
      <c r="F18" s="37">
        <f t="shared" si="3"/>
        <v>6.5671506352087112</v>
      </c>
      <c r="G18" s="37">
        <f t="shared" si="4"/>
        <v>2.3798092732653733</v>
      </c>
      <c r="H18" s="39">
        <f t="shared" si="17"/>
        <v>1.045540796963947</v>
      </c>
      <c r="I18" s="39">
        <f t="shared" si="13"/>
        <v>1.0332993544002718</v>
      </c>
      <c r="J18" s="40">
        <f t="shared" si="13"/>
        <v>0.96932761853736937</v>
      </c>
      <c r="K18" s="35">
        <v>4850</v>
      </c>
      <c r="L18" s="36">
        <v>10782</v>
      </c>
      <c r="M18" s="36">
        <v>22404</v>
      </c>
      <c r="N18" s="37">
        <f t="shared" si="5"/>
        <v>2.2230927835051548</v>
      </c>
      <c r="O18" s="37">
        <f t="shared" si="6"/>
        <v>4.6193814432989688</v>
      </c>
      <c r="P18" s="37">
        <f t="shared" si="7"/>
        <v>2.0779076238174734</v>
      </c>
      <c r="Q18" s="39">
        <f t="shared" si="18"/>
        <v>1.0640631856077227</v>
      </c>
      <c r="R18" s="39">
        <f t="shared" si="14"/>
        <v>1.0928441110885871</v>
      </c>
      <c r="S18" s="40">
        <f t="shared" si="14"/>
        <v>1.0825803334138682</v>
      </c>
      <c r="AG18" s="35">
        <f t="shared" si="8"/>
        <v>5952</v>
      </c>
      <c r="AH18" s="36">
        <f t="shared" si="0"/>
        <v>13823</v>
      </c>
      <c r="AI18" s="36">
        <f t="shared" si="1"/>
        <v>29641</v>
      </c>
      <c r="AJ18" s="37">
        <f t="shared" si="9"/>
        <v>2.322412634408602</v>
      </c>
      <c r="AK18" s="37">
        <f t="shared" si="10"/>
        <v>4.9800067204301079</v>
      </c>
      <c r="AL18" s="37">
        <f t="shared" si="11"/>
        <v>2.1443246762641972</v>
      </c>
      <c r="AM18" s="39">
        <f t="shared" si="19"/>
        <v>1.0605844618674269</v>
      </c>
      <c r="AN18" s="39">
        <f t="shared" si="15"/>
        <v>1.0791630884534311</v>
      </c>
      <c r="AO18" s="40">
        <f t="shared" si="16"/>
        <v>1.0525549518838109</v>
      </c>
    </row>
    <row r="19" spans="1:41" x14ac:dyDescent="0.25">
      <c r="A19" s="9">
        <f t="shared" si="12"/>
        <v>41622</v>
      </c>
      <c r="B19" s="24">
        <v>981</v>
      </c>
      <c r="C19" s="10">
        <v>2818</v>
      </c>
      <c r="D19" s="10">
        <v>6173</v>
      </c>
      <c r="E19" s="11">
        <f t="shared" si="2"/>
        <v>2.8725790010193681</v>
      </c>
      <c r="F19" s="11">
        <f t="shared" si="3"/>
        <v>6.2925586136595308</v>
      </c>
      <c r="G19" s="11">
        <f t="shared" si="4"/>
        <v>2.1905606813342797</v>
      </c>
      <c r="H19" s="17">
        <f t="shared" si="17"/>
        <v>1.1173120728929384</v>
      </c>
      <c r="I19" s="17">
        <f t="shared" si="13"/>
        <v>1.1367486889874949</v>
      </c>
      <c r="J19" s="18">
        <f t="shared" si="13"/>
        <v>1.0960582386363635</v>
      </c>
      <c r="K19" s="24">
        <v>4349</v>
      </c>
      <c r="L19" s="10">
        <v>9919</v>
      </c>
      <c r="M19" s="10">
        <v>19957</v>
      </c>
      <c r="N19" s="11">
        <f t="shared" si="5"/>
        <v>2.2807541963669808</v>
      </c>
      <c r="O19" s="11">
        <f t="shared" si="6"/>
        <v>4.5888710048286958</v>
      </c>
      <c r="P19" s="11">
        <f t="shared" si="7"/>
        <v>2.0119971771347918</v>
      </c>
      <c r="Q19" s="17">
        <f t="shared" si="18"/>
        <v>1.2292255511588468</v>
      </c>
      <c r="R19" s="17">
        <f t="shared" si="14"/>
        <v>1.277398583386993</v>
      </c>
      <c r="S19" s="18">
        <f t="shared" si="14"/>
        <v>1.2531868131868131</v>
      </c>
      <c r="AG19" s="24">
        <f t="shared" si="8"/>
        <v>5330</v>
      </c>
      <c r="AH19" s="10">
        <f t="shared" si="0"/>
        <v>12737</v>
      </c>
      <c r="AI19" s="10">
        <f t="shared" si="1"/>
        <v>26130</v>
      </c>
      <c r="AJ19" s="11">
        <f t="shared" si="9"/>
        <v>2.3896810506566606</v>
      </c>
      <c r="AK19" s="11">
        <f t="shared" si="10"/>
        <v>4.9024390243902438</v>
      </c>
      <c r="AL19" s="11">
        <f t="shared" si="11"/>
        <v>2.0515034937583416</v>
      </c>
      <c r="AM19" s="17">
        <f t="shared" si="19"/>
        <v>1.2069746376811594</v>
      </c>
      <c r="AN19" s="17">
        <f t="shared" si="15"/>
        <v>1.2433619679812573</v>
      </c>
      <c r="AO19" s="18">
        <f t="shared" si="16"/>
        <v>1.2121352692860787</v>
      </c>
    </row>
    <row r="20" spans="1:41" x14ac:dyDescent="0.25">
      <c r="A20" s="9">
        <f t="shared" si="12"/>
        <v>41623</v>
      </c>
      <c r="B20" s="24">
        <v>826</v>
      </c>
      <c r="C20" s="10">
        <v>1947</v>
      </c>
      <c r="D20" s="10">
        <v>4146</v>
      </c>
      <c r="E20" s="11">
        <f t="shared" si="2"/>
        <v>2.3571428571428572</v>
      </c>
      <c r="F20" s="11">
        <f t="shared" si="3"/>
        <v>5.0193704600484264</v>
      </c>
      <c r="G20" s="11">
        <f t="shared" si="4"/>
        <v>2.1294298921417565</v>
      </c>
      <c r="H20" s="17">
        <f t="shared" si="17"/>
        <v>1.2402402402402402</v>
      </c>
      <c r="I20" s="17">
        <f t="shared" si="13"/>
        <v>1.084075723830735</v>
      </c>
      <c r="J20" s="18">
        <f t="shared" si="13"/>
        <v>0.98014184397163118</v>
      </c>
      <c r="K20" s="24">
        <v>3110</v>
      </c>
      <c r="L20" s="10">
        <v>7027</v>
      </c>
      <c r="M20" s="10">
        <v>14499</v>
      </c>
      <c r="N20" s="11">
        <f t="shared" si="5"/>
        <v>2.2594855305466237</v>
      </c>
      <c r="O20" s="11">
        <f t="shared" si="6"/>
        <v>4.6620578778135044</v>
      </c>
      <c r="P20" s="11">
        <f t="shared" si="7"/>
        <v>2.0633271666429485</v>
      </c>
      <c r="Q20" s="17">
        <f t="shared" si="18"/>
        <v>1.1888379204892967</v>
      </c>
      <c r="R20" s="17">
        <f t="shared" si="14"/>
        <v>1.2778687034006182</v>
      </c>
      <c r="S20" s="18">
        <f t="shared" si="14"/>
        <v>1.2061392563014723</v>
      </c>
      <c r="AG20" s="24">
        <f t="shared" si="8"/>
        <v>3936</v>
      </c>
      <c r="AH20" s="10">
        <f t="shared" si="0"/>
        <v>8974</v>
      </c>
      <c r="AI20" s="10">
        <f t="shared" si="1"/>
        <v>18645</v>
      </c>
      <c r="AJ20" s="11">
        <f t="shared" si="9"/>
        <v>2.2799796747967478</v>
      </c>
      <c r="AK20" s="11">
        <f t="shared" si="10"/>
        <v>4.7370426829268295</v>
      </c>
      <c r="AL20" s="11">
        <f t="shared" si="11"/>
        <v>2.0776688210385559</v>
      </c>
      <c r="AM20" s="17">
        <f t="shared" si="19"/>
        <v>1.1992687385740401</v>
      </c>
      <c r="AN20" s="17">
        <f t="shared" si="15"/>
        <v>1.230157642220699</v>
      </c>
      <c r="AO20" s="18">
        <f t="shared" si="16"/>
        <v>1.1473140114454494</v>
      </c>
    </row>
    <row r="21" spans="1:41" x14ac:dyDescent="0.25">
      <c r="A21" s="34">
        <f t="shared" si="12"/>
        <v>41624</v>
      </c>
      <c r="B21" s="35">
        <v>1062</v>
      </c>
      <c r="C21" s="36">
        <v>3056</v>
      </c>
      <c r="D21" s="36">
        <v>7730</v>
      </c>
      <c r="E21" s="37">
        <f t="shared" si="2"/>
        <v>2.8775894538606401</v>
      </c>
      <c r="F21" s="37">
        <f t="shared" si="3"/>
        <v>7.2787193973634654</v>
      </c>
      <c r="G21" s="37">
        <f t="shared" si="4"/>
        <v>2.5294502617801049</v>
      </c>
      <c r="H21" s="39">
        <f t="shared" si="17"/>
        <v>1.120253164556962</v>
      </c>
      <c r="I21" s="39">
        <f t="shared" si="13"/>
        <v>1.1506024096385543</v>
      </c>
      <c r="J21" s="40">
        <f t="shared" si="13"/>
        <v>1.1611837163887637</v>
      </c>
      <c r="K21" s="35">
        <v>4759</v>
      </c>
      <c r="L21" s="36">
        <v>10420</v>
      </c>
      <c r="M21" s="36">
        <v>22039</v>
      </c>
      <c r="N21" s="37">
        <f t="shared" si="5"/>
        <v>2.1895356167262028</v>
      </c>
      <c r="O21" s="37">
        <f t="shared" si="6"/>
        <v>4.6310149191006511</v>
      </c>
      <c r="P21" s="37">
        <f t="shared" si="7"/>
        <v>2.115067178502879</v>
      </c>
      <c r="Q21" s="39">
        <f t="shared" si="18"/>
        <v>1.1067441860465117</v>
      </c>
      <c r="R21" s="39">
        <f t="shared" si="14"/>
        <v>1.1446775788201691</v>
      </c>
      <c r="S21" s="40">
        <f t="shared" si="14"/>
        <v>1.1291628240598421</v>
      </c>
      <c r="AG21" s="35">
        <f t="shared" si="8"/>
        <v>5821</v>
      </c>
      <c r="AH21" s="36">
        <f t="shared" si="0"/>
        <v>13476</v>
      </c>
      <c r="AI21" s="36">
        <f t="shared" si="1"/>
        <v>29769</v>
      </c>
      <c r="AJ21" s="37">
        <f t="shared" si="9"/>
        <v>2.3150661398385157</v>
      </c>
      <c r="AK21" s="37">
        <f t="shared" si="10"/>
        <v>5.114069747466071</v>
      </c>
      <c r="AL21" s="37">
        <f t="shared" si="11"/>
        <v>2.2090382902938557</v>
      </c>
      <c r="AM21" s="39">
        <f t="shared" si="19"/>
        <v>1.1091844512195121</v>
      </c>
      <c r="AN21" s="39">
        <f t="shared" si="15"/>
        <v>1.1460158176715707</v>
      </c>
      <c r="AO21" s="40">
        <f t="shared" si="16"/>
        <v>1.1373065902578796</v>
      </c>
    </row>
    <row r="22" spans="1:41" x14ac:dyDescent="0.25">
      <c r="A22" s="34">
        <f t="shared" si="12"/>
        <v>41625</v>
      </c>
      <c r="B22" s="35">
        <v>1084</v>
      </c>
      <c r="C22" s="36">
        <v>2848</v>
      </c>
      <c r="D22" s="36">
        <v>6872</v>
      </c>
      <c r="E22" s="37">
        <f t="shared" si="2"/>
        <v>2.6273062730627306</v>
      </c>
      <c r="F22" s="37">
        <f t="shared" si="3"/>
        <v>6.3394833948339482</v>
      </c>
      <c r="G22" s="37">
        <f t="shared" si="4"/>
        <v>2.4129213483146068</v>
      </c>
      <c r="H22" s="39">
        <f t="shared" si="17"/>
        <v>1.1519659936238045</v>
      </c>
      <c r="I22" s="39">
        <f t="shared" si="13"/>
        <v>1.0394160583941605</v>
      </c>
      <c r="J22" s="40">
        <f t="shared" si="13"/>
        <v>0.99120150007211882</v>
      </c>
      <c r="K22" s="35">
        <v>4955</v>
      </c>
      <c r="L22" s="36">
        <v>10982</v>
      </c>
      <c r="M22" s="36">
        <v>23521</v>
      </c>
      <c r="N22" s="37">
        <f t="shared" si="5"/>
        <v>2.2163471241170534</v>
      </c>
      <c r="O22" s="37">
        <f t="shared" si="6"/>
        <v>4.7469223007063572</v>
      </c>
      <c r="P22" s="37">
        <f t="shared" si="7"/>
        <v>2.1417774540156618</v>
      </c>
      <c r="Q22" s="39">
        <f t="shared" si="18"/>
        <v>1.1001332149200711</v>
      </c>
      <c r="R22" s="39">
        <f t="shared" si="14"/>
        <v>1.1729146641033856</v>
      </c>
      <c r="S22" s="40">
        <f t="shared" si="14"/>
        <v>1.1940200010152799</v>
      </c>
      <c r="AG22" s="35">
        <f t="shared" si="8"/>
        <v>6039</v>
      </c>
      <c r="AH22" s="36">
        <f t="shared" si="0"/>
        <v>13830</v>
      </c>
      <c r="AI22" s="36">
        <f t="shared" si="1"/>
        <v>30393</v>
      </c>
      <c r="AJ22" s="37">
        <f t="shared" si="9"/>
        <v>2.2901142573273723</v>
      </c>
      <c r="AK22" s="37">
        <f t="shared" si="10"/>
        <v>5.0327868852459012</v>
      </c>
      <c r="AL22" s="37">
        <f t="shared" si="11"/>
        <v>2.1976138828633407</v>
      </c>
      <c r="AM22" s="39">
        <f t="shared" si="19"/>
        <v>1.1090909090909091</v>
      </c>
      <c r="AN22" s="39">
        <f t="shared" si="15"/>
        <v>1.1426918945715938</v>
      </c>
      <c r="AO22" s="40">
        <f t="shared" si="16"/>
        <v>1.1412210874136377</v>
      </c>
    </row>
    <row r="23" spans="1:41" x14ac:dyDescent="0.25">
      <c r="A23" s="34">
        <f t="shared" si="12"/>
        <v>41626</v>
      </c>
      <c r="B23" s="35">
        <v>1123</v>
      </c>
      <c r="C23" s="36">
        <v>3246</v>
      </c>
      <c r="D23" s="36">
        <v>7971</v>
      </c>
      <c r="E23" s="37">
        <f t="shared" si="2"/>
        <v>2.8904719501335707</v>
      </c>
      <c r="F23" s="37">
        <f t="shared" si="3"/>
        <v>7.0979519145146925</v>
      </c>
      <c r="G23" s="37">
        <f t="shared" si="4"/>
        <v>2.4556377079482439</v>
      </c>
      <c r="H23" s="39">
        <f t="shared" si="17"/>
        <v>1.0839768339768341</v>
      </c>
      <c r="I23" s="39">
        <f t="shared" si="13"/>
        <v>1.2089385474860335</v>
      </c>
      <c r="J23" s="40">
        <f t="shared" si="13"/>
        <v>1.2660419313850064</v>
      </c>
      <c r="K23" s="35">
        <v>5154</v>
      </c>
      <c r="L23" s="36">
        <v>11361</v>
      </c>
      <c r="M23" s="36">
        <v>24009</v>
      </c>
      <c r="N23" s="37">
        <f t="shared" si="5"/>
        <v>2.2043073341094295</v>
      </c>
      <c r="O23" s="37">
        <f t="shared" si="6"/>
        <v>4.6583236321303838</v>
      </c>
      <c r="P23" s="37">
        <f t="shared" si="7"/>
        <v>2.1132822814893055</v>
      </c>
      <c r="Q23" s="39">
        <f t="shared" si="18"/>
        <v>1.1676483914816493</v>
      </c>
      <c r="R23" s="39">
        <f t="shared" si="14"/>
        <v>1.1829446064139941</v>
      </c>
      <c r="S23" s="40">
        <f t="shared" si="14"/>
        <v>1.1877999307376441</v>
      </c>
      <c r="AG23" s="35">
        <f t="shared" si="8"/>
        <v>6277</v>
      </c>
      <c r="AH23" s="36">
        <f t="shared" si="0"/>
        <v>14607</v>
      </c>
      <c r="AI23" s="36">
        <f t="shared" si="1"/>
        <v>31980</v>
      </c>
      <c r="AJ23" s="37">
        <f t="shared" si="9"/>
        <v>2.3270670702564922</v>
      </c>
      <c r="AK23" s="37">
        <f t="shared" si="10"/>
        <v>5.0947905050183211</v>
      </c>
      <c r="AL23" s="37">
        <f t="shared" si="11"/>
        <v>2.1893612651468475</v>
      </c>
      <c r="AM23" s="39">
        <f t="shared" si="19"/>
        <v>1.151743119266055</v>
      </c>
      <c r="AN23" s="39">
        <f t="shared" si="15"/>
        <v>1.1886239726584751</v>
      </c>
      <c r="AO23" s="40">
        <f t="shared" si="16"/>
        <v>1.2063827379380587</v>
      </c>
    </row>
    <row r="24" spans="1:41" x14ac:dyDescent="0.25">
      <c r="A24" s="34">
        <f t="shared" si="12"/>
        <v>41627</v>
      </c>
      <c r="B24" s="35">
        <v>1216</v>
      </c>
      <c r="C24" s="36">
        <v>3664</v>
      </c>
      <c r="D24" s="36">
        <v>8619</v>
      </c>
      <c r="E24" s="37">
        <f t="shared" si="2"/>
        <v>3.013157894736842</v>
      </c>
      <c r="F24" s="37">
        <f t="shared" si="3"/>
        <v>7.0879934210526319</v>
      </c>
      <c r="G24" s="37">
        <f t="shared" si="4"/>
        <v>2.3523471615720526</v>
      </c>
      <c r="H24" s="39">
        <f t="shared" si="17"/>
        <v>1.2027695351137488</v>
      </c>
      <c r="I24" s="39">
        <f t="shared" si="13"/>
        <v>1.2612736660929431</v>
      </c>
      <c r="J24" s="40">
        <f t="shared" si="13"/>
        <v>1.23463687150838</v>
      </c>
      <c r="K24" s="35">
        <v>5264</v>
      </c>
      <c r="L24" s="36">
        <v>11987</v>
      </c>
      <c r="M24" s="36">
        <v>25086</v>
      </c>
      <c r="N24" s="37">
        <f t="shared" si="5"/>
        <v>2.2771656534954405</v>
      </c>
      <c r="O24" s="37">
        <f t="shared" si="6"/>
        <v>4.7655775075987838</v>
      </c>
      <c r="P24" s="37">
        <f t="shared" si="7"/>
        <v>2.0927671644281305</v>
      </c>
      <c r="Q24" s="39">
        <f t="shared" si="18"/>
        <v>1.1813285457809695</v>
      </c>
      <c r="R24" s="39">
        <f t="shared" si="14"/>
        <v>1.2777955441850548</v>
      </c>
      <c r="S24" s="40">
        <f t="shared" si="14"/>
        <v>1.2439750074382625</v>
      </c>
      <c r="AG24" s="35">
        <f t="shared" si="8"/>
        <v>6480</v>
      </c>
      <c r="AH24" s="36">
        <f t="shared" si="0"/>
        <v>15651</v>
      </c>
      <c r="AI24" s="36">
        <f t="shared" si="1"/>
        <v>33705</v>
      </c>
      <c r="AJ24" s="37">
        <f t="shared" si="9"/>
        <v>2.4152777777777779</v>
      </c>
      <c r="AK24" s="37">
        <f t="shared" si="10"/>
        <v>5.2013888888888893</v>
      </c>
      <c r="AL24" s="37">
        <f t="shared" si="11"/>
        <v>2.1535365152386428</v>
      </c>
      <c r="AM24" s="39">
        <f t="shared" si="19"/>
        <v>1.1852935796597768</v>
      </c>
      <c r="AN24" s="39">
        <f t="shared" si="15"/>
        <v>1.2738889793260622</v>
      </c>
      <c r="AO24" s="40">
        <f t="shared" si="16"/>
        <v>1.2415736545474638</v>
      </c>
    </row>
    <row r="25" spans="1:41" x14ac:dyDescent="0.25">
      <c r="A25" s="34">
        <f t="shared" si="12"/>
        <v>41628</v>
      </c>
      <c r="B25" s="35">
        <v>1330</v>
      </c>
      <c r="C25" s="36">
        <v>4189</v>
      </c>
      <c r="D25" s="36">
        <v>9071</v>
      </c>
      <c r="E25" s="37">
        <f t="shared" si="2"/>
        <v>3.149624060150376</v>
      </c>
      <c r="F25" s="37">
        <f t="shared" si="3"/>
        <v>6.8203007518796994</v>
      </c>
      <c r="G25" s="37">
        <f t="shared" si="4"/>
        <v>2.1654332776318932</v>
      </c>
      <c r="H25" s="39">
        <f t="shared" si="17"/>
        <v>1.2068965517241379</v>
      </c>
      <c r="I25" s="39">
        <f t="shared" si="13"/>
        <v>1.3775073988819466</v>
      </c>
      <c r="J25" s="40">
        <f t="shared" si="13"/>
        <v>1.2534199253834462</v>
      </c>
      <c r="K25" s="35">
        <v>5883</v>
      </c>
      <c r="L25" s="36">
        <v>13849</v>
      </c>
      <c r="M25" s="36">
        <v>28665</v>
      </c>
      <c r="N25" s="37">
        <f t="shared" si="5"/>
        <v>2.3540710521842598</v>
      </c>
      <c r="O25" s="37">
        <f t="shared" si="6"/>
        <v>4.8725140234574198</v>
      </c>
      <c r="P25" s="37">
        <f t="shared" si="7"/>
        <v>2.069824536067586</v>
      </c>
      <c r="Q25" s="39">
        <f t="shared" si="18"/>
        <v>1.2129896907216495</v>
      </c>
      <c r="R25" s="39">
        <f t="shared" si="14"/>
        <v>1.2844555741049899</v>
      </c>
      <c r="S25" s="40">
        <f t="shared" si="14"/>
        <v>1.2794590251740761</v>
      </c>
      <c r="AG25" s="35">
        <f t="shared" si="8"/>
        <v>7213</v>
      </c>
      <c r="AH25" s="36">
        <f t="shared" si="0"/>
        <v>18038</v>
      </c>
      <c r="AI25" s="36">
        <f t="shared" si="1"/>
        <v>37736</v>
      </c>
      <c r="AJ25" s="37">
        <f t="shared" si="9"/>
        <v>2.500762512130875</v>
      </c>
      <c r="AK25" s="37">
        <f t="shared" si="10"/>
        <v>5.2316650492166925</v>
      </c>
      <c r="AL25" s="37">
        <f t="shared" si="11"/>
        <v>2.0920279410134159</v>
      </c>
      <c r="AM25" s="39">
        <f t="shared" si="19"/>
        <v>1.211861559139785</v>
      </c>
      <c r="AN25" s="39">
        <f t="shared" si="15"/>
        <v>1.3049265716559357</v>
      </c>
      <c r="AO25" s="40">
        <f t="shared" si="16"/>
        <v>1.2731014473195912</v>
      </c>
    </row>
    <row r="26" spans="1:41" x14ac:dyDescent="0.25">
      <c r="A26" s="9">
        <f t="shared" si="12"/>
        <v>41629</v>
      </c>
      <c r="B26" s="24">
        <v>1125</v>
      </c>
      <c r="C26" s="10">
        <v>3411</v>
      </c>
      <c r="D26" s="10">
        <v>7156</v>
      </c>
      <c r="E26" s="11">
        <f t="shared" si="2"/>
        <v>3.032</v>
      </c>
      <c r="F26" s="11">
        <f t="shared" si="3"/>
        <v>6.3608888888888888</v>
      </c>
      <c r="G26" s="11">
        <f t="shared" si="4"/>
        <v>2.0979184989739079</v>
      </c>
      <c r="H26" s="17">
        <f t="shared" si="17"/>
        <v>1.1467889908256881</v>
      </c>
      <c r="I26" s="17">
        <f t="shared" si="13"/>
        <v>1.2104329311568489</v>
      </c>
      <c r="J26" s="18">
        <f t="shared" si="13"/>
        <v>1.1592418597116474</v>
      </c>
      <c r="K26" s="24">
        <v>4661</v>
      </c>
      <c r="L26" s="10">
        <v>10849</v>
      </c>
      <c r="M26" s="10">
        <v>22645</v>
      </c>
      <c r="N26" s="11">
        <f t="shared" si="5"/>
        <v>2.327612100407638</v>
      </c>
      <c r="O26" s="11">
        <f t="shared" si="6"/>
        <v>4.8583994850890369</v>
      </c>
      <c r="P26" s="11">
        <f t="shared" si="7"/>
        <v>2.0872891510738318</v>
      </c>
      <c r="Q26" s="17">
        <f t="shared" si="18"/>
        <v>1.0717406300298919</v>
      </c>
      <c r="R26" s="17">
        <f t="shared" si="14"/>
        <v>1.0937594515576168</v>
      </c>
      <c r="S26" s="18">
        <f t="shared" si="14"/>
        <v>1.1346895826025956</v>
      </c>
      <c r="AG26" s="24">
        <f t="shared" si="8"/>
        <v>5786</v>
      </c>
      <c r="AH26" s="10">
        <f t="shared" si="0"/>
        <v>14260</v>
      </c>
      <c r="AI26" s="10">
        <f t="shared" si="1"/>
        <v>29801</v>
      </c>
      <c r="AJ26" s="11">
        <f t="shared" si="9"/>
        <v>2.4645696508814381</v>
      </c>
      <c r="AK26" s="11">
        <f t="shared" si="10"/>
        <v>5.1505357760110613</v>
      </c>
      <c r="AL26" s="11">
        <f t="shared" si="11"/>
        <v>2.0898316970546986</v>
      </c>
      <c r="AM26" s="17">
        <f t="shared" si="19"/>
        <v>1.0855534709193246</v>
      </c>
      <c r="AN26" s="17">
        <f t="shared" si="15"/>
        <v>1.1195728978566382</v>
      </c>
      <c r="AO26" s="18">
        <f t="shared" si="16"/>
        <v>1.1404898584003063</v>
      </c>
    </row>
    <row r="27" spans="1:41" x14ac:dyDescent="0.25">
      <c r="A27" s="9">
        <f t="shared" si="12"/>
        <v>41630</v>
      </c>
      <c r="B27" s="24">
        <v>973</v>
      </c>
      <c r="C27" s="10">
        <v>2581</v>
      </c>
      <c r="D27" s="10">
        <v>5189</v>
      </c>
      <c r="E27" s="11">
        <f t="shared" si="2"/>
        <v>2.6526207605344294</v>
      </c>
      <c r="F27" s="11">
        <f t="shared" si="3"/>
        <v>5.3329907502569371</v>
      </c>
      <c r="G27" s="11">
        <f t="shared" si="4"/>
        <v>2.0104610616040293</v>
      </c>
      <c r="H27" s="17">
        <f t="shared" si="17"/>
        <v>1.1779661016949152</v>
      </c>
      <c r="I27" s="17">
        <f t="shared" si="13"/>
        <v>1.3256291730868002</v>
      </c>
      <c r="J27" s="18">
        <f t="shared" si="13"/>
        <v>1.2515677761698023</v>
      </c>
      <c r="K27" s="24">
        <v>3852</v>
      </c>
      <c r="L27" s="10">
        <v>8316</v>
      </c>
      <c r="M27" s="10">
        <v>17127</v>
      </c>
      <c r="N27" s="11">
        <f t="shared" si="5"/>
        <v>2.1588785046728973</v>
      </c>
      <c r="O27" s="11">
        <f t="shared" si="6"/>
        <v>4.4462616822429908</v>
      </c>
      <c r="P27" s="11">
        <f t="shared" si="7"/>
        <v>2.0595238095238093</v>
      </c>
      <c r="Q27" s="17">
        <f t="shared" si="18"/>
        <v>1.2385852090032154</v>
      </c>
      <c r="R27" s="17">
        <f t="shared" si="14"/>
        <v>1.1834353209050803</v>
      </c>
      <c r="S27" s="18">
        <f t="shared" si="14"/>
        <v>1.181253879577902</v>
      </c>
      <c r="AG27" s="24">
        <f t="shared" si="8"/>
        <v>4825</v>
      </c>
      <c r="AH27" s="10">
        <f t="shared" si="0"/>
        <v>10897</v>
      </c>
      <c r="AI27" s="10">
        <f t="shared" si="1"/>
        <v>22316</v>
      </c>
      <c r="AJ27" s="11">
        <f t="shared" si="9"/>
        <v>2.2584455958549223</v>
      </c>
      <c r="AK27" s="11">
        <f t="shared" si="10"/>
        <v>4.6250777202072539</v>
      </c>
      <c r="AL27" s="11">
        <f t="shared" si="11"/>
        <v>2.047903092594292</v>
      </c>
      <c r="AM27" s="17">
        <f t="shared" si="19"/>
        <v>1.2258638211382114</v>
      </c>
      <c r="AN27" s="17">
        <f t="shared" si="15"/>
        <v>1.2142857142857142</v>
      </c>
      <c r="AO27" s="18">
        <f t="shared" si="16"/>
        <v>1.1968892464467686</v>
      </c>
    </row>
    <row r="28" spans="1:41" x14ac:dyDescent="0.25">
      <c r="A28" s="34">
        <f t="shared" si="12"/>
        <v>41631</v>
      </c>
      <c r="B28" s="35">
        <v>1338</v>
      </c>
      <c r="C28" s="36">
        <v>4038</v>
      </c>
      <c r="D28" s="36">
        <v>9378</v>
      </c>
      <c r="E28" s="37">
        <f t="shared" si="2"/>
        <v>3.0179372197309418</v>
      </c>
      <c r="F28" s="37">
        <f t="shared" si="3"/>
        <v>7.0089686098654704</v>
      </c>
      <c r="G28" s="37">
        <f t="shared" si="4"/>
        <v>2.322436849925706</v>
      </c>
      <c r="H28" s="39">
        <f t="shared" si="17"/>
        <v>1.2598870056497176</v>
      </c>
      <c r="I28" s="39">
        <f t="shared" si="13"/>
        <v>1.3213350785340314</v>
      </c>
      <c r="J28" s="40">
        <f t="shared" si="13"/>
        <v>1.2131953428201812</v>
      </c>
      <c r="K28" s="35">
        <v>5758</v>
      </c>
      <c r="L28" s="36">
        <v>13638</v>
      </c>
      <c r="M28" s="36">
        <v>28758</v>
      </c>
      <c r="N28" s="37">
        <f t="shared" si="5"/>
        <v>2.3685307398402222</v>
      </c>
      <c r="O28" s="37">
        <f t="shared" si="6"/>
        <v>4.9944425147620706</v>
      </c>
      <c r="P28" s="37">
        <f t="shared" si="7"/>
        <v>2.108666959964804</v>
      </c>
      <c r="Q28" s="39">
        <f t="shared" si="18"/>
        <v>1.2099180500105065</v>
      </c>
      <c r="R28" s="39">
        <f t="shared" si="14"/>
        <v>1.3088291746641074</v>
      </c>
      <c r="S28" s="40">
        <f t="shared" si="14"/>
        <v>1.3048686419529016</v>
      </c>
      <c r="AG28" s="35">
        <f t="shared" si="8"/>
        <v>7096</v>
      </c>
      <c r="AH28" s="36">
        <f t="shared" si="0"/>
        <v>17676</v>
      </c>
      <c r="AI28" s="36">
        <f t="shared" si="1"/>
        <v>38136</v>
      </c>
      <c r="AJ28" s="37">
        <f t="shared" si="9"/>
        <v>2.4909808342728299</v>
      </c>
      <c r="AK28" s="37">
        <f t="shared" si="10"/>
        <v>5.3742953776775648</v>
      </c>
      <c r="AL28" s="37">
        <f t="shared" si="11"/>
        <v>2.1575016972165648</v>
      </c>
      <c r="AM28" s="39">
        <f t="shared" si="19"/>
        <v>1.219034530149459</v>
      </c>
      <c r="AN28" s="39">
        <f t="shared" si="15"/>
        <v>1.3116651825467498</v>
      </c>
      <c r="AO28" s="40">
        <f t="shared" si="16"/>
        <v>1.2810641942960799</v>
      </c>
    </row>
    <row r="29" spans="1:41" x14ac:dyDescent="0.25">
      <c r="A29" s="34">
        <f t="shared" si="12"/>
        <v>41632</v>
      </c>
      <c r="B29" s="35">
        <v>1039</v>
      </c>
      <c r="C29" s="36">
        <v>2963</v>
      </c>
      <c r="D29" s="36">
        <v>7005</v>
      </c>
      <c r="E29" s="37">
        <f t="shared" si="2"/>
        <v>2.8517805582290663</v>
      </c>
      <c r="F29" s="37">
        <f t="shared" si="3"/>
        <v>6.742059672762271</v>
      </c>
      <c r="G29" s="37">
        <f t="shared" si="4"/>
        <v>2.3641579480256496</v>
      </c>
      <c r="H29" s="39">
        <f t="shared" si="17"/>
        <v>0.95848708487084866</v>
      </c>
      <c r="I29" s="39">
        <f t="shared" si="17"/>
        <v>1.040379213483146</v>
      </c>
      <c r="J29" s="40">
        <f t="shared" si="17"/>
        <v>1.0193538998835856</v>
      </c>
      <c r="K29" s="35">
        <v>3914</v>
      </c>
      <c r="L29" s="36">
        <v>8341</v>
      </c>
      <c r="M29" s="36">
        <v>18764</v>
      </c>
      <c r="N29" s="37">
        <f t="shared" si="5"/>
        <v>2.1310679611650487</v>
      </c>
      <c r="O29" s="37">
        <f t="shared" si="6"/>
        <v>4.7940725600408793</v>
      </c>
      <c r="P29" s="37">
        <f t="shared" si="7"/>
        <v>2.2496103584702074</v>
      </c>
      <c r="Q29" s="39">
        <f t="shared" si="18"/>
        <v>0.78990918264379417</v>
      </c>
      <c r="R29" s="39">
        <f t="shared" si="18"/>
        <v>0.75951557093425603</v>
      </c>
      <c r="S29" s="40">
        <f t="shared" si="18"/>
        <v>0.7977551974831002</v>
      </c>
      <c r="AG29" s="35">
        <f t="shared" si="8"/>
        <v>4953</v>
      </c>
      <c r="AH29" s="36">
        <f t="shared" si="0"/>
        <v>11304</v>
      </c>
      <c r="AI29" s="36">
        <f t="shared" si="1"/>
        <v>25769</v>
      </c>
      <c r="AJ29" s="37">
        <f t="shared" si="9"/>
        <v>2.2822531798909753</v>
      </c>
      <c r="AK29" s="37">
        <f t="shared" si="10"/>
        <v>5.2027054310518874</v>
      </c>
      <c r="AL29" s="37">
        <f t="shared" si="11"/>
        <v>2.2796355272469921</v>
      </c>
      <c r="AM29" s="39">
        <f t="shared" si="19"/>
        <v>0.82016890213611526</v>
      </c>
      <c r="AN29" s="39">
        <f t="shared" si="15"/>
        <v>0.81735357917570495</v>
      </c>
      <c r="AO29" s="40">
        <f t="shared" si="16"/>
        <v>0.84785970453722892</v>
      </c>
    </row>
    <row r="30" spans="1:41" x14ac:dyDescent="0.25">
      <c r="A30" s="34">
        <f t="shared" si="12"/>
        <v>41633</v>
      </c>
      <c r="B30" s="35">
        <v>475</v>
      </c>
      <c r="C30" s="36">
        <v>1188</v>
      </c>
      <c r="D30" s="36">
        <v>3090</v>
      </c>
      <c r="E30" s="37">
        <f t="shared" si="2"/>
        <v>2.5010526315789474</v>
      </c>
      <c r="F30" s="37">
        <f t="shared" si="3"/>
        <v>6.5052631578947366</v>
      </c>
      <c r="G30" s="37">
        <f t="shared" si="4"/>
        <v>2.6010101010101012</v>
      </c>
      <c r="H30" s="39">
        <f t="shared" ref="H30:J36" si="20">B30/B23</f>
        <v>0.42297417631344614</v>
      </c>
      <c r="I30" s="39">
        <f t="shared" si="20"/>
        <v>0.36598890942698709</v>
      </c>
      <c r="J30" s="40">
        <f t="shared" si="20"/>
        <v>0.38765525028227327</v>
      </c>
      <c r="K30" s="35">
        <v>1686</v>
      </c>
      <c r="L30" s="36">
        <v>3401</v>
      </c>
      <c r="M30" s="36">
        <v>8630</v>
      </c>
      <c r="N30" s="37">
        <f t="shared" si="5"/>
        <v>2.0172004744958483</v>
      </c>
      <c r="O30" s="37">
        <f t="shared" si="6"/>
        <v>5.1186239620403322</v>
      </c>
      <c r="P30" s="37">
        <f t="shared" si="7"/>
        <v>2.5374889738312261</v>
      </c>
      <c r="Q30" s="39">
        <f t="shared" ref="Q30:S36" si="21">K30/K23</f>
        <v>0.32712456344586727</v>
      </c>
      <c r="R30" s="39">
        <f t="shared" si="21"/>
        <v>0.29935745092861543</v>
      </c>
      <c r="S30" s="40">
        <f t="shared" si="21"/>
        <v>0.35944854013078431</v>
      </c>
      <c r="AG30" s="35">
        <f t="shared" si="8"/>
        <v>2161</v>
      </c>
      <c r="AH30" s="36">
        <f t="shared" si="0"/>
        <v>4589</v>
      </c>
      <c r="AI30" s="36">
        <f t="shared" si="1"/>
        <v>11720</v>
      </c>
      <c r="AJ30" s="37">
        <f t="shared" si="9"/>
        <v>2.1235539102267467</v>
      </c>
      <c r="AK30" s="37">
        <f t="shared" si="10"/>
        <v>5.4234150856085144</v>
      </c>
      <c r="AL30" s="37">
        <f t="shared" si="11"/>
        <v>2.5539333188058402</v>
      </c>
      <c r="AM30" s="39">
        <f t="shared" si="19"/>
        <v>0.34427274175561573</v>
      </c>
      <c r="AN30" s="39">
        <f t="shared" si="15"/>
        <v>0.31416444170603136</v>
      </c>
      <c r="AO30" s="40">
        <f t="shared" si="16"/>
        <v>0.36647904940587867</v>
      </c>
    </row>
    <row r="31" spans="1:41" x14ac:dyDescent="0.25">
      <c r="A31" s="34">
        <f t="shared" si="12"/>
        <v>41634</v>
      </c>
      <c r="B31" s="35">
        <v>1075</v>
      </c>
      <c r="C31" s="36">
        <v>2960</v>
      </c>
      <c r="D31" s="36">
        <v>7286</v>
      </c>
      <c r="E31" s="37">
        <f t="shared" si="2"/>
        <v>2.7534883720930234</v>
      </c>
      <c r="F31" s="37">
        <f t="shared" si="3"/>
        <v>6.7776744186046516</v>
      </c>
      <c r="G31" s="37">
        <f t="shared" si="4"/>
        <v>2.4614864864864865</v>
      </c>
      <c r="H31" s="39">
        <f t="shared" si="20"/>
        <v>0.88404605263157898</v>
      </c>
      <c r="I31" s="39">
        <f t="shared" si="20"/>
        <v>0.80786026200873362</v>
      </c>
      <c r="J31" s="40">
        <f t="shared" si="20"/>
        <v>0.84534168697064627</v>
      </c>
      <c r="K31" s="35">
        <v>4328</v>
      </c>
      <c r="L31" s="36">
        <v>9218</v>
      </c>
      <c r="M31" s="36">
        <v>20634</v>
      </c>
      <c r="N31" s="37">
        <f t="shared" si="5"/>
        <v>2.1298521256931608</v>
      </c>
      <c r="O31" s="37">
        <f t="shared" si="6"/>
        <v>4.7675600739371538</v>
      </c>
      <c r="P31" s="37">
        <f t="shared" si="7"/>
        <v>2.2384465176827946</v>
      </c>
      <c r="Q31" s="39">
        <f t="shared" si="21"/>
        <v>0.82218844984802431</v>
      </c>
      <c r="R31" s="39">
        <f t="shared" si="21"/>
        <v>0.76899974972887297</v>
      </c>
      <c r="S31" s="40">
        <f t="shared" si="21"/>
        <v>0.82253049509686682</v>
      </c>
      <c r="AG31" s="35">
        <f t="shared" si="8"/>
        <v>5403</v>
      </c>
      <c r="AH31" s="36">
        <f t="shared" si="0"/>
        <v>12178</v>
      </c>
      <c r="AI31" s="36">
        <f t="shared" si="1"/>
        <v>27920</v>
      </c>
      <c r="AJ31" s="37">
        <f t="shared" si="9"/>
        <v>2.2539330001850826</v>
      </c>
      <c r="AK31" s="37">
        <f t="shared" si="10"/>
        <v>5.1674995372940957</v>
      </c>
      <c r="AL31" s="37">
        <f t="shared" si="11"/>
        <v>2.2926588930858927</v>
      </c>
      <c r="AM31" s="39">
        <f t="shared" si="19"/>
        <v>0.83379629629629626</v>
      </c>
      <c r="AN31" s="39">
        <f t="shared" si="15"/>
        <v>0.77809724618235254</v>
      </c>
      <c r="AO31" s="40">
        <f t="shared" si="16"/>
        <v>0.82836374425159476</v>
      </c>
    </row>
    <row r="32" spans="1:41" x14ac:dyDescent="0.25">
      <c r="A32" s="34">
        <f t="shared" si="12"/>
        <v>41635</v>
      </c>
      <c r="B32" s="35">
        <v>1206</v>
      </c>
      <c r="C32" s="36">
        <v>3591</v>
      </c>
      <c r="D32" s="36">
        <v>8614</v>
      </c>
      <c r="E32" s="37">
        <f t="shared" si="2"/>
        <v>2.9776119402985075</v>
      </c>
      <c r="F32" s="37">
        <f t="shared" si="3"/>
        <v>7.1426202321724706</v>
      </c>
      <c r="G32" s="37">
        <f t="shared" si="4"/>
        <v>2.3987747145641882</v>
      </c>
      <c r="H32" s="39">
        <f t="shared" si="20"/>
        <v>0.90676691729323311</v>
      </c>
      <c r="I32" s="39">
        <f t="shared" si="20"/>
        <v>0.85724516591071853</v>
      </c>
      <c r="J32" s="40">
        <f t="shared" si="20"/>
        <v>0.94961966707088519</v>
      </c>
      <c r="K32" s="35">
        <v>5006</v>
      </c>
      <c r="L32" s="36">
        <v>11140</v>
      </c>
      <c r="M32" s="36">
        <v>24806</v>
      </c>
      <c r="N32" s="37">
        <f t="shared" si="5"/>
        <v>2.2253296044746302</v>
      </c>
      <c r="O32" s="37">
        <f t="shared" si="6"/>
        <v>4.9552536955653217</v>
      </c>
      <c r="P32" s="37">
        <f t="shared" si="7"/>
        <v>2.2267504488330343</v>
      </c>
      <c r="Q32" s="39">
        <f t="shared" si="21"/>
        <v>0.8509263980962094</v>
      </c>
      <c r="R32" s="39">
        <f t="shared" si="21"/>
        <v>0.80439020867932698</v>
      </c>
      <c r="S32" s="40">
        <f t="shared" si="21"/>
        <v>0.86537589394732251</v>
      </c>
      <c r="AG32" s="35">
        <f t="shared" si="8"/>
        <v>6212</v>
      </c>
      <c r="AH32" s="36">
        <f t="shared" si="0"/>
        <v>14731</v>
      </c>
      <c r="AI32" s="36">
        <f t="shared" si="1"/>
        <v>33420</v>
      </c>
      <c r="AJ32" s="37">
        <f t="shared" si="9"/>
        <v>2.37137797810689</v>
      </c>
      <c r="AK32" s="37">
        <f t="shared" si="10"/>
        <v>5.3799098518995496</v>
      </c>
      <c r="AL32" s="37">
        <f t="shared" si="11"/>
        <v>2.2686850858733285</v>
      </c>
      <c r="AM32" s="39">
        <f t="shared" si="19"/>
        <v>0.86122279218078468</v>
      </c>
      <c r="AN32" s="39">
        <f t="shared" si="15"/>
        <v>0.81666481871604391</v>
      </c>
      <c r="AO32" s="40">
        <f t="shared" si="16"/>
        <v>0.88562645749417002</v>
      </c>
    </row>
    <row r="33" spans="1:41" x14ac:dyDescent="0.25">
      <c r="A33" s="9">
        <f t="shared" si="12"/>
        <v>41636</v>
      </c>
      <c r="B33" s="24">
        <v>1013</v>
      </c>
      <c r="C33" s="10">
        <v>2889</v>
      </c>
      <c r="D33" s="10">
        <v>6440</v>
      </c>
      <c r="E33" s="11">
        <f t="shared" si="2"/>
        <v>2.8519249753208293</v>
      </c>
      <c r="F33" s="11">
        <f t="shared" si="3"/>
        <v>6.3573543928923986</v>
      </c>
      <c r="G33" s="11">
        <f t="shared" si="4"/>
        <v>2.2291450328833506</v>
      </c>
      <c r="H33" s="17">
        <f t="shared" si="20"/>
        <v>0.90044444444444449</v>
      </c>
      <c r="I33" s="17">
        <f t="shared" si="20"/>
        <v>0.84696569920844322</v>
      </c>
      <c r="J33" s="18">
        <f t="shared" si="20"/>
        <v>0.89994410285075466</v>
      </c>
      <c r="K33" s="24">
        <v>4630</v>
      </c>
      <c r="L33" s="10">
        <v>10367</v>
      </c>
      <c r="M33" s="10">
        <v>22731</v>
      </c>
      <c r="N33" s="11">
        <f t="shared" si="5"/>
        <v>2.2390928725701942</v>
      </c>
      <c r="O33" s="11">
        <f t="shared" si="6"/>
        <v>4.9095032397408209</v>
      </c>
      <c r="P33" s="11">
        <f t="shared" si="7"/>
        <v>2.192630462043021</v>
      </c>
      <c r="Q33" s="17">
        <f t="shared" si="21"/>
        <v>0.99334906672387902</v>
      </c>
      <c r="R33" s="17">
        <f t="shared" si="21"/>
        <v>0.9555719421144806</v>
      </c>
      <c r="S33" s="18">
        <f t="shared" si="21"/>
        <v>1.0037977478472069</v>
      </c>
      <c r="AG33" s="24">
        <f t="shared" si="8"/>
        <v>5643</v>
      </c>
      <c r="AH33" s="10">
        <f t="shared" si="0"/>
        <v>13256</v>
      </c>
      <c r="AI33" s="10">
        <f t="shared" si="1"/>
        <v>29171</v>
      </c>
      <c r="AJ33" s="11">
        <f t="shared" si="9"/>
        <v>2.3491050859471914</v>
      </c>
      <c r="AK33" s="11">
        <f t="shared" si="10"/>
        <v>5.1694134325713277</v>
      </c>
      <c r="AL33" s="11">
        <f t="shared" si="11"/>
        <v>2.2005884127942066</v>
      </c>
      <c r="AM33" s="17">
        <f t="shared" si="19"/>
        <v>0.97528517110266155</v>
      </c>
      <c r="AN33" s="17">
        <f t="shared" si="15"/>
        <v>0.92959326788218799</v>
      </c>
      <c r="AO33" s="18">
        <f t="shared" si="16"/>
        <v>0.97885976980638234</v>
      </c>
    </row>
    <row r="34" spans="1:41" x14ac:dyDescent="0.25">
      <c r="A34" s="9">
        <f t="shared" si="12"/>
        <v>41637</v>
      </c>
      <c r="B34" s="24">
        <v>869</v>
      </c>
      <c r="C34" s="10">
        <v>2310</v>
      </c>
      <c r="D34" s="10">
        <v>5497</v>
      </c>
      <c r="E34" s="11">
        <f t="shared" si="2"/>
        <v>2.6582278481012658</v>
      </c>
      <c r="F34" s="11">
        <f t="shared" si="3"/>
        <v>6.3256616800920602</v>
      </c>
      <c r="G34" s="11">
        <f t="shared" si="4"/>
        <v>2.3796536796536798</v>
      </c>
      <c r="H34" s="17">
        <f t="shared" si="20"/>
        <v>0.89311408016443983</v>
      </c>
      <c r="I34" s="17">
        <f t="shared" si="20"/>
        <v>0.89500193723363042</v>
      </c>
      <c r="J34" s="18">
        <f t="shared" si="20"/>
        <v>1.0593563306995568</v>
      </c>
      <c r="K34" s="24">
        <v>3297</v>
      </c>
      <c r="L34" s="10">
        <v>7255</v>
      </c>
      <c r="M34" s="10">
        <v>15681</v>
      </c>
      <c r="N34" s="11">
        <f t="shared" si="5"/>
        <v>2.200485289657264</v>
      </c>
      <c r="O34" s="11">
        <f t="shared" si="6"/>
        <v>4.7561419472247497</v>
      </c>
      <c r="P34" s="11">
        <f t="shared" si="7"/>
        <v>2.1614059269469332</v>
      </c>
      <c r="Q34" s="17">
        <f t="shared" si="21"/>
        <v>0.85591900311526481</v>
      </c>
      <c r="R34" s="17">
        <f t="shared" si="21"/>
        <v>0.87241462241462242</v>
      </c>
      <c r="S34" s="18">
        <f t="shared" si="21"/>
        <v>0.91557190401121036</v>
      </c>
      <c r="AG34" s="24">
        <f t="shared" si="8"/>
        <v>4166</v>
      </c>
      <c r="AH34" s="10">
        <f t="shared" si="0"/>
        <v>9565</v>
      </c>
      <c r="AI34" s="10">
        <f t="shared" si="1"/>
        <v>21178</v>
      </c>
      <c r="AJ34" s="11">
        <f t="shared" si="9"/>
        <v>2.2959673547767645</v>
      </c>
      <c r="AK34" s="11">
        <f t="shared" si="10"/>
        <v>5.0835333653384538</v>
      </c>
      <c r="AL34" s="11">
        <f t="shared" si="11"/>
        <v>2.2141139571353894</v>
      </c>
      <c r="AM34" s="17">
        <f t="shared" si="19"/>
        <v>0.863419689119171</v>
      </c>
      <c r="AN34" s="17">
        <f t="shared" si="15"/>
        <v>0.87776452234559965</v>
      </c>
      <c r="AO34" s="18">
        <f t="shared" si="16"/>
        <v>0.94900519806416916</v>
      </c>
    </row>
    <row r="35" spans="1:41" x14ac:dyDescent="0.25">
      <c r="A35" s="34">
        <f t="shared" si="12"/>
        <v>41638</v>
      </c>
      <c r="B35" s="35">
        <v>1225</v>
      </c>
      <c r="C35" s="36">
        <v>3813</v>
      </c>
      <c r="D35" s="36">
        <v>9538</v>
      </c>
      <c r="E35" s="37">
        <f t="shared" si="2"/>
        <v>3.1126530612244898</v>
      </c>
      <c r="F35" s="37">
        <f t="shared" si="3"/>
        <v>7.7861224489795919</v>
      </c>
      <c r="G35" s="37">
        <f t="shared" si="4"/>
        <v>2.5014424337791765</v>
      </c>
      <c r="H35" s="39">
        <f t="shared" si="20"/>
        <v>0.91554559043348283</v>
      </c>
      <c r="I35" s="39">
        <f t="shared" si="20"/>
        <v>0.94427934621099552</v>
      </c>
      <c r="J35" s="40">
        <f t="shared" si="20"/>
        <v>1.017061207080401</v>
      </c>
      <c r="K35" s="35">
        <v>5648</v>
      </c>
      <c r="L35" s="36">
        <v>13288</v>
      </c>
      <c r="M35" s="36">
        <v>29104</v>
      </c>
      <c r="N35" s="37">
        <f t="shared" si="5"/>
        <v>2.3526912181303117</v>
      </c>
      <c r="O35" s="37">
        <f t="shared" si="6"/>
        <v>5.1529745042492916</v>
      </c>
      <c r="P35" s="37">
        <f t="shared" si="7"/>
        <v>2.190246839253462</v>
      </c>
      <c r="Q35" s="39">
        <f t="shared" si="21"/>
        <v>0.98089614449461615</v>
      </c>
      <c r="R35" s="39">
        <f t="shared" si="21"/>
        <v>0.97433641296377771</v>
      </c>
      <c r="S35" s="40">
        <f t="shared" si="21"/>
        <v>1.0120314347312052</v>
      </c>
      <c r="AG35" s="35">
        <f t="shared" si="8"/>
        <v>6873</v>
      </c>
      <c r="AH35" s="36">
        <f t="shared" si="0"/>
        <v>17101</v>
      </c>
      <c r="AI35" s="36">
        <f t="shared" si="1"/>
        <v>38642</v>
      </c>
      <c r="AJ35" s="37">
        <f t="shared" si="9"/>
        <v>2.4881420049468939</v>
      </c>
      <c r="AK35" s="37">
        <f t="shared" si="10"/>
        <v>5.6222901207624032</v>
      </c>
      <c r="AL35" s="37">
        <f t="shared" si="11"/>
        <v>2.2596339395356995</v>
      </c>
      <c r="AM35" s="39">
        <f t="shared" si="19"/>
        <v>0.96857384441939121</v>
      </c>
      <c r="AN35" s="39">
        <f t="shared" si="15"/>
        <v>0.96747001584068792</v>
      </c>
      <c r="AO35" s="40">
        <f t="shared" si="16"/>
        <v>1.01326830291588</v>
      </c>
    </row>
    <row r="36" spans="1:41" ht="15.75" thickBot="1" x14ac:dyDescent="0.3">
      <c r="A36" s="41">
        <f t="shared" si="12"/>
        <v>41639</v>
      </c>
      <c r="B36" s="42">
        <v>1092</v>
      </c>
      <c r="C36" s="43">
        <v>3616</v>
      </c>
      <c r="D36" s="43">
        <v>9394</v>
      </c>
      <c r="E36" s="44">
        <f t="shared" si="2"/>
        <v>3.3113553113553111</v>
      </c>
      <c r="F36" s="44">
        <f t="shared" si="3"/>
        <v>8.6025641025641022</v>
      </c>
      <c r="G36" s="44">
        <f t="shared" si="4"/>
        <v>2.5978982300884956</v>
      </c>
      <c r="H36" s="45">
        <f t="shared" si="20"/>
        <v>1.0510105871029836</v>
      </c>
      <c r="I36" s="45">
        <f t="shared" si="20"/>
        <v>1.2203847451906851</v>
      </c>
      <c r="J36" s="46">
        <f t="shared" si="20"/>
        <v>1.3410421127765881</v>
      </c>
      <c r="K36" s="42">
        <v>4277</v>
      </c>
      <c r="L36" s="43">
        <v>9960</v>
      </c>
      <c r="M36" s="43">
        <v>22911</v>
      </c>
      <c r="N36" s="44">
        <f t="shared" si="5"/>
        <v>2.3287350946925414</v>
      </c>
      <c r="O36" s="44">
        <f t="shared" si="6"/>
        <v>5.356792144026187</v>
      </c>
      <c r="P36" s="44">
        <f t="shared" si="7"/>
        <v>2.3003012048192772</v>
      </c>
      <c r="Q36" s="45">
        <f t="shared" si="21"/>
        <v>1.0927439959121104</v>
      </c>
      <c r="R36" s="45">
        <f t="shared" si="21"/>
        <v>1.1941014266874475</v>
      </c>
      <c r="S36" s="46">
        <f t="shared" si="21"/>
        <v>1.2210083137923684</v>
      </c>
      <c r="AG36" s="42">
        <f t="shared" si="8"/>
        <v>5369</v>
      </c>
      <c r="AH36" s="43">
        <f t="shared" si="0"/>
        <v>13576</v>
      </c>
      <c r="AI36" s="43">
        <f t="shared" si="1"/>
        <v>32305</v>
      </c>
      <c r="AJ36" s="44">
        <f t="shared" si="9"/>
        <v>2.5285900540137827</v>
      </c>
      <c r="AK36" s="44">
        <f t="shared" si="10"/>
        <v>6.0169491525423728</v>
      </c>
      <c r="AL36" s="44">
        <f t="shared" si="11"/>
        <v>2.3795668827342369</v>
      </c>
      <c r="AM36" s="45">
        <f t="shared" si="19"/>
        <v>1.083989501312336</v>
      </c>
      <c r="AN36" s="45">
        <f t="shared" si="15"/>
        <v>1.2009907997169145</v>
      </c>
      <c r="AO36" s="46">
        <f t="shared" si="16"/>
        <v>1.2536380922814234</v>
      </c>
    </row>
    <row r="37" spans="1:41" ht="15.75" thickBot="1" x14ac:dyDescent="0.3">
      <c r="A37" s="33" t="s">
        <v>17</v>
      </c>
      <c r="B37" s="28">
        <v>11525</v>
      </c>
      <c r="C37" s="29">
        <f>SUM(C6:C36)</f>
        <v>88967</v>
      </c>
      <c r="D37" s="29">
        <f t="shared" ref="D37" si="22">SUM(D6:D36)</f>
        <v>211616</v>
      </c>
      <c r="E37" s="30">
        <f t="shared" si="2"/>
        <v>7.7194793926247289</v>
      </c>
      <c r="F37" s="30">
        <f t="shared" si="3"/>
        <v>18.361475054229935</v>
      </c>
      <c r="G37" s="30">
        <f t="shared" si="4"/>
        <v>2.3785898142007711</v>
      </c>
      <c r="H37" s="31"/>
      <c r="I37" s="31"/>
      <c r="J37" s="32"/>
      <c r="K37" s="29">
        <v>57416</v>
      </c>
      <c r="L37" s="29">
        <f>SUM(L6:L36)</f>
        <v>293263</v>
      </c>
      <c r="M37" s="29">
        <f t="shared" ref="M37" si="23">SUM(M6:M36)</f>
        <v>627336</v>
      </c>
      <c r="N37" s="30">
        <f t="shared" si="5"/>
        <v>5.1076877525428452</v>
      </c>
      <c r="O37" s="30">
        <f t="shared" si="6"/>
        <v>10.926152988713948</v>
      </c>
      <c r="P37" s="30">
        <f t="shared" si="7"/>
        <v>2.1391583663810301</v>
      </c>
      <c r="Q37" s="31"/>
      <c r="R37" s="31"/>
      <c r="S37" s="32"/>
      <c r="AG37" s="28">
        <f t="shared" si="8"/>
        <v>68941</v>
      </c>
      <c r="AH37" s="29">
        <f t="shared" si="0"/>
        <v>382230</v>
      </c>
      <c r="AI37" s="29">
        <f t="shared" si="1"/>
        <v>838952</v>
      </c>
      <c r="AJ37" s="30">
        <f t="shared" si="9"/>
        <v>5.5443060007832781</v>
      </c>
      <c r="AK37" s="30">
        <f t="shared" si="10"/>
        <v>12.169130125759708</v>
      </c>
      <c r="AL37" s="30">
        <f t="shared" si="11"/>
        <v>2.1948878947230726</v>
      </c>
      <c r="AM37" s="31"/>
      <c r="AN37" s="31"/>
      <c r="AO37" s="32"/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37">
    <cfRule type="cellIs" dxfId="2689" priority="6" operator="lessThan">
      <formula>0.8</formula>
    </cfRule>
    <cfRule type="cellIs" dxfId="2688" priority="5" operator="greaterThan">
      <formula>1.2</formula>
    </cfRule>
  </conditionalFormatting>
  <conditionalFormatting sqref="Q6:S37">
    <cfRule type="cellIs" dxfId="2687" priority="3" operator="greaterThan">
      <formula>1.2</formula>
    </cfRule>
    <cfRule type="cellIs" dxfId="2686" priority="4" operator="lessThan">
      <formula>0.8</formula>
    </cfRule>
  </conditionalFormatting>
  <conditionalFormatting sqref="AM6:AO37">
    <cfRule type="cellIs" dxfId="2685" priority="1" operator="greaterThan">
      <formula>1.2</formula>
    </cfRule>
    <cfRule type="cellIs" dxfId="2684" priority="2" operator="lessThan">
      <formula>0.8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workbookViewId="0">
      <pane ySplit="5" topLeftCell="A34" activePane="bottomLeft" state="frozen"/>
      <selection pane="bottomLeft" activeCell="A37" sqref="A37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4" bestFit="true" customWidth="true" width="8.85546875" collapsed="true"/>
    <col min="5" max="5" customWidth="true" width="8.28515625" collapsed="true"/>
    <col min="6" max="6" customWidth="true" width="9.0" collapsed="true"/>
    <col min="7" max="7" bestFit="true" customWidth="true" style="1" width="8.5703125" collapsed="true"/>
    <col min="8" max="9" bestFit="true" customWidth="true" width="8.85546875" collapsed="true"/>
  </cols>
  <sheetData>
    <row r="1" spans="1:30" ht="21" customHeight="1" x14ac:dyDescent="0.25"/>
    <row r="2" spans="1:30" ht="26.25" customHeight="1" x14ac:dyDescent="0.25"/>
    <row r="3" spans="1:30" ht="15.75" thickBot="1" x14ac:dyDescent="0.3"/>
    <row r="4" spans="1:30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6" t="s">
        <v>6</v>
      </c>
      <c r="H4" s="57"/>
      <c r="I4" s="57"/>
      <c r="J4" s="57"/>
      <c r="K4" s="58"/>
      <c r="Z4" s="56" t="s">
        <v>23</v>
      </c>
      <c r="AA4" s="57"/>
      <c r="AB4" s="57"/>
      <c r="AC4" s="57"/>
      <c r="AD4" s="58"/>
    </row>
    <row r="5" spans="1:30" ht="41.25" customHeight="1" thickBot="1" x14ac:dyDescent="0.3">
      <c r="A5" s="55"/>
      <c r="B5" s="23" t="s">
        <v>1</v>
      </c>
      <c r="C5" s="14" t="s">
        <v>2</v>
      </c>
      <c r="D5" s="15" t="s">
        <v>15</v>
      </c>
      <c r="E5" s="15" t="s">
        <v>10</v>
      </c>
      <c r="F5" s="15" t="s">
        <v>16</v>
      </c>
      <c r="G5" s="23" t="s">
        <v>1</v>
      </c>
      <c r="H5" s="14" t="s">
        <v>2</v>
      </c>
      <c r="I5" s="15" t="s">
        <v>15</v>
      </c>
      <c r="J5" s="15" t="s">
        <v>10</v>
      </c>
      <c r="K5" s="15" t="s">
        <v>16</v>
      </c>
      <c r="Z5" s="23" t="s">
        <v>1</v>
      </c>
      <c r="AA5" s="14" t="s">
        <v>2</v>
      </c>
      <c r="AB5" s="15" t="s">
        <v>15</v>
      </c>
      <c r="AC5" s="15" t="s">
        <v>10</v>
      </c>
      <c r="AD5" s="15" t="s">
        <v>16</v>
      </c>
    </row>
    <row r="6" spans="1:30" x14ac:dyDescent="0.25">
      <c r="A6" s="34">
        <v>41640</v>
      </c>
      <c r="B6" s="35">
        <v>358</v>
      </c>
      <c r="C6" s="36">
        <v>1538</v>
      </c>
      <c r="D6" s="37">
        <f t="shared" ref="D6:D37" si="0">C6/B6</f>
        <v>4.2960893854748603</v>
      </c>
      <c r="E6" s="39">
        <f>B6/REP_SMS_DICIEMBRE13!B30</f>
        <v>1.3408239700374531</v>
      </c>
      <c r="F6" s="40">
        <f>C6/REP_SMS_DICIEMBRE13!C30</f>
        <v>1.3586572438162545</v>
      </c>
      <c r="G6" s="35">
        <v>1077</v>
      </c>
      <c r="H6" s="36">
        <v>4106</v>
      </c>
      <c r="I6" s="37">
        <f t="shared" ref="I6:I37" si="1">H6/G6</f>
        <v>3.8124419684308264</v>
      </c>
      <c r="J6" s="39">
        <f>G6/REP_SMS_DICIEMBRE13!G30</f>
        <v>1.2033519553072625</v>
      </c>
      <c r="K6" s="40">
        <f>H6/REP_SMS_DICIEMBRE13!H30</f>
        <v>1.2115668338742993</v>
      </c>
      <c r="Z6" s="35">
        <f>B6+G6</f>
        <v>1435</v>
      </c>
      <c r="AA6" s="36">
        <f t="shared" ref="AA6:AA37" si="2">C6+H6</f>
        <v>5644</v>
      </c>
      <c r="AB6" s="37">
        <f t="shared" ref="AB6:AB37" si="3">AA6/Z6</f>
        <v>3.9331010452961674</v>
      </c>
      <c r="AC6" s="39">
        <f>Z6/REP_SMS_DICIEMBRE13!Z30</f>
        <v>1.2349397590361446</v>
      </c>
      <c r="AD6" s="40">
        <f>AA6/REP_SMS_DICIEMBRE13!AA30</f>
        <v>1.2483963724839637</v>
      </c>
    </row>
    <row r="7" spans="1:30" x14ac:dyDescent="0.25">
      <c r="A7" s="34">
        <f>A6+1</f>
        <v>41641</v>
      </c>
      <c r="B7" s="35">
        <v>367</v>
      </c>
      <c r="C7" s="36">
        <v>1397</v>
      </c>
      <c r="D7" s="37">
        <f t="shared" si="0"/>
        <v>3.8065395095367847</v>
      </c>
      <c r="E7" s="39">
        <f>B7/REP_SMS_DICIEMBRE13!B31</f>
        <v>0.84953703703703709</v>
      </c>
      <c r="F7" s="40">
        <f>C7/REP_SMS_DICIEMBRE13!C31</f>
        <v>0.72159090909090906</v>
      </c>
      <c r="G7" s="35">
        <v>1206</v>
      </c>
      <c r="H7" s="36">
        <v>4587</v>
      </c>
      <c r="I7" s="37">
        <f t="shared" si="1"/>
        <v>3.8034825870646767</v>
      </c>
      <c r="J7" s="39">
        <f>G7/REP_SMS_DICIEMBRE13!G31</f>
        <v>0.90676691729323311</v>
      </c>
      <c r="K7" s="40">
        <f>H7/REP_SMS_DICIEMBRE13!H31</f>
        <v>0.91666666666666663</v>
      </c>
      <c r="Z7" s="35">
        <f t="shared" ref="Z7:Z37" si="4">B7+G7</f>
        <v>1573</v>
      </c>
      <c r="AA7" s="36">
        <f t="shared" si="2"/>
        <v>5984</v>
      </c>
      <c r="AB7" s="37">
        <f t="shared" si="3"/>
        <v>3.8041958041958042</v>
      </c>
      <c r="AC7" s="39">
        <f>Z7/REP_SMS_DICIEMBRE13!Z31</f>
        <v>0.89273552780930765</v>
      </c>
      <c r="AD7" s="40">
        <f>AA7/REP_SMS_DICIEMBRE13!AA31</f>
        <v>0.86224783861671472</v>
      </c>
    </row>
    <row r="8" spans="1:30" x14ac:dyDescent="0.25">
      <c r="A8" s="34">
        <f t="shared" ref="A8:A36" si="5">A7+1</f>
        <v>41642</v>
      </c>
      <c r="B8" s="35">
        <v>380</v>
      </c>
      <c r="C8" s="36">
        <v>1895</v>
      </c>
      <c r="D8" s="37">
        <f t="shared" si="0"/>
        <v>4.9868421052631575</v>
      </c>
      <c r="E8" s="39">
        <f>B8/REP_SMS_DICIEMBRE13!B32</f>
        <v>0.79166666666666663</v>
      </c>
      <c r="F8" s="40">
        <f>C8/REP_SMS_DICIEMBRE13!C32</f>
        <v>0.89386792452830188</v>
      </c>
      <c r="G8" s="35">
        <v>1352</v>
      </c>
      <c r="H8" s="36">
        <v>5078</v>
      </c>
      <c r="I8" s="37">
        <f t="shared" si="1"/>
        <v>3.7559171597633134</v>
      </c>
      <c r="J8" s="39">
        <f>G8/REP_SMS_DICIEMBRE13!G32</f>
        <v>0.83353884093711472</v>
      </c>
      <c r="K8" s="40">
        <f>H8/REP_SMS_DICIEMBRE13!H32</f>
        <v>0.82301458670988659</v>
      </c>
      <c r="Z8" s="35">
        <f t="shared" si="4"/>
        <v>1732</v>
      </c>
      <c r="AA8" s="36">
        <f t="shared" si="2"/>
        <v>6973</v>
      </c>
      <c r="AB8" s="37">
        <f t="shared" si="3"/>
        <v>4.0259815242494223</v>
      </c>
      <c r="AC8" s="39">
        <f>Z8/REP_SMS_DICIEMBRE13!Z32</f>
        <v>0.82397716460513792</v>
      </c>
      <c r="AD8" s="40">
        <f>AA8/REP_SMS_DICIEMBRE13!AA32</f>
        <v>0.8411338962605549</v>
      </c>
    </row>
    <row r="9" spans="1:30" x14ac:dyDescent="0.25">
      <c r="A9" s="9">
        <f t="shared" si="5"/>
        <v>41643</v>
      </c>
      <c r="B9" s="24">
        <v>319</v>
      </c>
      <c r="C9" s="10">
        <v>1203</v>
      </c>
      <c r="D9" s="11">
        <f t="shared" si="0"/>
        <v>3.7711598746081503</v>
      </c>
      <c r="E9" s="17">
        <f>B9/REP_SMS_DICIEMBRE13!B33</f>
        <v>0.74186046511627912</v>
      </c>
      <c r="F9" s="18">
        <f>C9/REP_SMS_DICIEMBRE13!C33</f>
        <v>0.61159125571936956</v>
      </c>
      <c r="G9" s="24">
        <v>1084</v>
      </c>
      <c r="H9" s="10">
        <v>3988</v>
      </c>
      <c r="I9" s="11">
        <f t="shared" si="1"/>
        <v>3.6789667896678968</v>
      </c>
      <c r="J9" s="17">
        <f>G9/REP_SMS_DICIEMBRE13!G33</f>
        <v>0.74450549450549453</v>
      </c>
      <c r="K9" s="18">
        <f>H9/REP_SMS_DICIEMBRE13!H33</f>
        <v>0.67036476718776261</v>
      </c>
      <c r="Z9" s="24">
        <f t="shared" si="4"/>
        <v>1403</v>
      </c>
      <c r="AA9" s="10">
        <f t="shared" si="2"/>
        <v>5191</v>
      </c>
      <c r="AB9" s="11">
        <f t="shared" si="3"/>
        <v>3.699928724162509</v>
      </c>
      <c r="AC9" s="17">
        <f>Z9/REP_SMS_DICIEMBRE13!Z33</f>
        <v>0.74390243902439024</v>
      </c>
      <c r="AD9" s="18">
        <f>AA9/REP_SMS_DICIEMBRE13!AA33</f>
        <v>0.6557604850934815</v>
      </c>
    </row>
    <row r="10" spans="1:30" x14ac:dyDescent="0.25">
      <c r="A10" s="9">
        <f t="shared" si="5"/>
        <v>41644</v>
      </c>
      <c r="B10" s="24">
        <v>257</v>
      </c>
      <c r="C10" s="10">
        <v>1002</v>
      </c>
      <c r="D10" s="11">
        <f t="shared" si="0"/>
        <v>3.8988326848249026</v>
      </c>
      <c r="E10" s="17">
        <f>B10/REP_SMS_DICIEMBRE13!B34</f>
        <v>0.65728900255754474</v>
      </c>
      <c r="F10" s="18">
        <f>C10/REP_SMS_DICIEMBRE13!C34</f>
        <v>0.52543261667540642</v>
      </c>
      <c r="G10" s="24">
        <v>815</v>
      </c>
      <c r="H10" s="10">
        <v>2971</v>
      </c>
      <c r="I10" s="11">
        <f t="shared" si="1"/>
        <v>3.6453987730061348</v>
      </c>
      <c r="J10" s="17">
        <f>G10/REP_SMS_DICIEMBRE13!G34</f>
        <v>0.66748566748566751</v>
      </c>
      <c r="K10" s="18">
        <f>H10/REP_SMS_DICIEMBRE13!H34</f>
        <v>0.58495766883244737</v>
      </c>
      <c r="Z10" s="24">
        <f t="shared" si="4"/>
        <v>1072</v>
      </c>
      <c r="AA10" s="10">
        <f t="shared" si="2"/>
        <v>3973</v>
      </c>
      <c r="AB10" s="11">
        <f t="shared" si="3"/>
        <v>3.7061567164179103</v>
      </c>
      <c r="AC10" s="17">
        <f>Z10/REP_SMS_DICIEMBRE13!Z34</f>
        <v>0.66501240694789077</v>
      </c>
      <c r="AD10" s="18">
        <f>AA10/REP_SMS_DICIEMBRE13!AA34</f>
        <v>0.56870884626395646</v>
      </c>
    </row>
    <row r="11" spans="1:30" x14ac:dyDescent="0.25">
      <c r="A11" s="34">
        <f t="shared" si="5"/>
        <v>41645</v>
      </c>
      <c r="B11" s="35">
        <v>335</v>
      </c>
      <c r="C11" s="36">
        <v>1445</v>
      </c>
      <c r="D11" s="37">
        <f t="shared" si="0"/>
        <v>4.3134328358208958</v>
      </c>
      <c r="E11" s="39">
        <f>B11/REP_SMS_DICIEMBRE13!B35</f>
        <v>0.71581196581196582</v>
      </c>
      <c r="F11" s="40">
        <f>C11/REP_SMS_DICIEMBRE13!C35</f>
        <v>0.71962151394422313</v>
      </c>
      <c r="G11" s="35">
        <v>1188</v>
      </c>
      <c r="H11" s="36">
        <v>4689</v>
      </c>
      <c r="I11" s="37">
        <f t="shared" si="1"/>
        <v>3.9469696969696968</v>
      </c>
      <c r="J11" s="39">
        <f>G11/REP_SMS_DICIEMBRE13!G35</f>
        <v>0.74623115577889443</v>
      </c>
      <c r="K11" s="40">
        <f>H11/REP_SMS_DICIEMBRE13!H35</f>
        <v>0.72618863249186927</v>
      </c>
      <c r="Z11" s="35">
        <f t="shared" si="4"/>
        <v>1523</v>
      </c>
      <c r="AA11" s="36">
        <f t="shared" si="2"/>
        <v>6134</v>
      </c>
      <c r="AB11" s="37">
        <f t="shared" si="3"/>
        <v>4.0275771503611297</v>
      </c>
      <c r="AC11" s="39">
        <f>Z11/REP_SMS_DICIEMBRE13!Z35</f>
        <v>0.73932038834951452</v>
      </c>
      <c r="AD11" s="40">
        <f>AA11/REP_SMS_DICIEMBRE13!AA35</f>
        <v>0.72463083284111041</v>
      </c>
    </row>
    <row r="12" spans="1:30" x14ac:dyDescent="0.25">
      <c r="A12" s="34">
        <f t="shared" si="5"/>
        <v>41646</v>
      </c>
      <c r="B12" s="35">
        <v>313</v>
      </c>
      <c r="C12" s="36">
        <v>1241</v>
      </c>
      <c r="D12" s="37">
        <f t="shared" si="0"/>
        <v>3.9648562300319488</v>
      </c>
      <c r="E12" s="39">
        <f>B12/REP_SMS_DICIEMBRE13!B36</f>
        <v>0.66173361522198737</v>
      </c>
      <c r="F12" s="40">
        <f>C12/REP_SMS_DICIEMBRE13!C36</f>
        <v>0.56589147286821706</v>
      </c>
      <c r="G12" s="35">
        <v>1211</v>
      </c>
      <c r="H12" s="36">
        <v>4486</v>
      </c>
      <c r="I12" s="37">
        <f t="shared" si="1"/>
        <v>3.704376548307184</v>
      </c>
      <c r="J12" s="39">
        <f>G12/REP_SMS_DICIEMBRE13!G36</f>
        <v>0.82213170400543112</v>
      </c>
      <c r="K12" s="40">
        <f>H12/REP_SMS_DICIEMBRE13!H36</f>
        <v>0.65479492044956944</v>
      </c>
      <c r="Z12" s="35">
        <f t="shared" si="4"/>
        <v>1524</v>
      </c>
      <c r="AA12" s="36">
        <f t="shared" si="2"/>
        <v>5727</v>
      </c>
      <c r="AB12" s="37">
        <f t="shared" si="3"/>
        <v>3.7578740157480315</v>
      </c>
      <c r="AC12" s="39">
        <f>Z12/REP_SMS_DICIEMBRE13!Z36</f>
        <v>0.78314491264131547</v>
      </c>
      <c r="AD12" s="40">
        <f>AA12/REP_SMS_DICIEMBRE13!AA36</f>
        <v>0.6332375055285272</v>
      </c>
    </row>
    <row r="13" spans="1:30" x14ac:dyDescent="0.25">
      <c r="A13" s="34">
        <f t="shared" si="5"/>
        <v>41647</v>
      </c>
      <c r="B13" s="35">
        <v>311</v>
      </c>
      <c r="C13" s="36">
        <v>1213</v>
      </c>
      <c r="D13" s="37">
        <f t="shared" si="0"/>
        <v>3.90032154340836</v>
      </c>
      <c r="E13" s="39">
        <f t="shared" ref="E13:E36" si="6">B13/B6</f>
        <v>0.86871508379888274</v>
      </c>
      <c r="F13" s="40">
        <f t="shared" ref="F13:F36" si="7">C13/C6</f>
        <v>0.78868660598179452</v>
      </c>
      <c r="G13" s="35">
        <v>1252</v>
      </c>
      <c r="H13" s="36">
        <v>4751</v>
      </c>
      <c r="I13" s="37">
        <f t="shared" si="1"/>
        <v>3.7947284345047922</v>
      </c>
      <c r="J13" s="39">
        <f t="shared" ref="J13:J36" si="8">G13/G6</f>
        <v>1.1624883936861652</v>
      </c>
      <c r="K13" s="40">
        <f t="shared" ref="K13:K36" si="9">H13/H6</f>
        <v>1.1570871894788115</v>
      </c>
      <c r="Z13" s="35">
        <f t="shared" si="4"/>
        <v>1563</v>
      </c>
      <c r="AA13" s="36">
        <f t="shared" si="2"/>
        <v>5964</v>
      </c>
      <c r="AB13" s="37">
        <f t="shared" si="3"/>
        <v>3.8157389635316701</v>
      </c>
      <c r="AC13" s="39">
        <f t="shared" ref="AC13:AD28" si="10">Z13/Z6</f>
        <v>1.0891986062717771</v>
      </c>
      <c r="AD13" s="40">
        <f t="shared" si="10"/>
        <v>1.0566973777462791</v>
      </c>
    </row>
    <row r="14" spans="1:30" x14ac:dyDescent="0.25">
      <c r="A14" s="34">
        <f t="shared" si="5"/>
        <v>41648</v>
      </c>
      <c r="B14" s="35">
        <v>315</v>
      </c>
      <c r="C14" s="36">
        <v>1217</v>
      </c>
      <c r="D14" s="37">
        <f t="shared" si="0"/>
        <v>3.8634920634920635</v>
      </c>
      <c r="E14" s="39">
        <f t="shared" si="6"/>
        <v>0.85831062670299729</v>
      </c>
      <c r="F14" s="40">
        <f t="shared" si="7"/>
        <v>0.87115246957766646</v>
      </c>
      <c r="G14" s="35">
        <v>1239</v>
      </c>
      <c r="H14" s="36">
        <v>4384</v>
      </c>
      <c r="I14" s="37">
        <f t="shared" si="1"/>
        <v>3.5383373688458435</v>
      </c>
      <c r="J14" s="39">
        <f t="shared" si="8"/>
        <v>1.027363184079602</v>
      </c>
      <c r="K14" s="40">
        <f t="shared" si="9"/>
        <v>0.95574449531284067</v>
      </c>
      <c r="Z14" s="35">
        <f t="shared" si="4"/>
        <v>1554</v>
      </c>
      <c r="AA14" s="36">
        <f t="shared" si="2"/>
        <v>5601</v>
      </c>
      <c r="AB14" s="37">
        <f t="shared" si="3"/>
        <v>3.6042471042471043</v>
      </c>
      <c r="AC14" s="39">
        <f t="shared" si="10"/>
        <v>0.98792116973935151</v>
      </c>
      <c r="AD14" s="40">
        <f t="shared" si="10"/>
        <v>0.93599598930481287</v>
      </c>
    </row>
    <row r="15" spans="1:30" x14ac:dyDescent="0.25">
      <c r="A15" s="34">
        <f t="shared" si="5"/>
        <v>41649</v>
      </c>
      <c r="B15" s="35">
        <v>379</v>
      </c>
      <c r="C15" s="36">
        <v>1478</v>
      </c>
      <c r="D15" s="37">
        <f t="shared" si="0"/>
        <v>3.8997361477572561</v>
      </c>
      <c r="E15" s="39">
        <f t="shared" si="6"/>
        <v>0.99736842105263157</v>
      </c>
      <c r="F15" s="40">
        <f t="shared" si="7"/>
        <v>0.77994722955145124</v>
      </c>
      <c r="G15" s="35">
        <v>1303</v>
      </c>
      <c r="H15" s="36">
        <v>4689</v>
      </c>
      <c r="I15" s="37">
        <f t="shared" si="1"/>
        <v>3.5986185725249427</v>
      </c>
      <c r="J15" s="39">
        <f t="shared" si="8"/>
        <v>0.96375739644970415</v>
      </c>
      <c r="K15" s="40">
        <f t="shared" si="9"/>
        <v>0.92339503741630569</v>
      </c>
      <c r="Z15" s="35">
        <f t="shared" si="4"/>
        <v>1682</v>
      </c>
      <c r="AA15" s="36">
        <f t="shared" si="2"/>
        <v>6167</v>
      </c>
      <c r="AB15" s="37">
        <f t="shared" si="3"/>
        <v>3.6664684898929845</v>
      </c>
      <c r="AC15" s="39">
        <f t="shared" si="10"/>
        <v>0.97113163972286376</v>
      </c>
      <c r="AD15" s="40">
        <f t="shared" si="10"/>
        <v>0.88441130073139251</v>
      </c>
    </row>
    <row r="16" spans="1:30" x14ac:dyDescent="0.25">
      <c r="A16" s="9">
        <f t="shared" si="5"/>
        <v>41650</v>
      </c>
      <c r="B16" s="24">
        <v>279</v>
      </c>
      <c r="C16" s="10">
        <v>1056</v>
      </c>
      <c r="D16" s="11">
        <f t="shared" si="0"/>
        <v>3.78494623655914</v>
      </c>
      <c r="E16" s="17">
        <f t="shared" si="6"/>
        <v>0.87460815047021945</v>
      </c>
      <c r="F16" s="18">
        <f t="shared" si="7"/>
        <v>0.87780548628428923</v>
      </c>
      <c r="G16" s="24">
        <v>966</v>
      </c>
      <c r="H16" s="10">
        <v>3568</v>
      </c>
      <c r="I16" s="11">
        <f t="shared" si="1"/>
        <v>3.6935817805383024</v>
      </c>
      <c r="J16" s="17">
        <f t="shared" si="8"/>
        <v>0.89114391143911442</v>
      </c>
      <c r="K16" s="18">
        <f t="shared" si="9"/>
        <v>0.8946840521564694</v>
      </c>
      <c r="Z16" s="24">
        <f t="shared" si="4"/>
        <v>1245</v>
      </c>
      <c r="AA16" s="10">
        <f t="shared" si="2"/>
        <v>4624</v>
      </c>
      <c r="AB16" s="11">
        <f t="shared" si="3"/>
        <v>3.7140562248995983</v>
      </c>
      <c r="AC16" s="17">
        <f t="shared" si="10"/>
        <v>0.88738417676407699</v>
      </c>
      <c r="AD16" s="18">
        <f t="shared" si="10"/>
        <v>0.89077249084954724</v>
      </c>
    </row>
    <row r="17" spans="1:30" x14ac:dyDescent="0.25">
      <c r="A17" s="9">
        <f t="shared" si="5"/>
        <v>41651</v>
      </c>
      <c r="B17" s="24">
        <v>245</v>
      </c>
      <c r="C17" s="10">
        <v>1106</v>
      </c>
      <c r="D17" s="11">
        <f t="shared" si="0"/>
        <v>4.5142857142857142</v>
      </c>
      <c r="E17" s="17">
        <f t="shared" si="6"/>
        <v>0.953307392996109</v>
      </c>
      <c r="F17" s="18">
        <f t="shared" si="7"/>
        <v>1.1037924151696608</v>
      </c>
      <c r="G17" s="24">
        <v>781</v>
      </c>
      <c r="H17" s="10">
        <v>2788</v>
      </c>
      <c r="I17" s="11">
        <f t="shared" si="1"/>
        <v>3.5697823303457108</v>
      </c>
      <c r="J17" s="17">
        <f t="shared" si="8"/>
        <v>0.95828220858895707</v>
      </c>
      <c r="K17" s="18">
        <f t="shared" si="9"/>
        <v>0.93840457758330531</v>
      </c>
      <c r="Z17" s="24">
        <f t="shared" si="4"/>
        <v>1026</v>
      </c>
      <c r="AA17" s="10">
        <f t="shared" si="2"/>
        <v>3894</v>
      </c>
      <c r="AB17" s="11">
        <f t="shared" si="3"/>
        <v>3.7953216374269005</v>
      </c>
      <c r="AC17" s="17">
        <f t="shared" si="10"/>
        <v>0.95708955223880599</v>
      </c>
      <c r="AD17" s="18">
        <f t="shared" si="10"/>
        <v>0.98011578152529577</v>
      </c>
    </row>
    <row r="18" spans="1:30" x14ac:dyDescent="0.25">
      <c r="A18" s="34">
        <f t="shared" si="5"/>
        <v>41652</v>
      </c>
      <c r="B18" s="35">
        <v>321</v>
      </c>
      <c r="C18" s="36">
        <v>1289</v>
      </c>
      <c r="D18" s="37">
        <f t="shared" si="0"/>
        <v>4.0155763239875393</v>
      </c>
      <c r="E18" s="39">
        <f t="shared" si="6"/>
        <v>0.95820895522388061</v>
      </c>
      <c r="F18" s="40">
        <f t="shared" si="7"/>
        <v>0.89204152249134949</v>
      </c>
      <c r="G18" s="35">
        <v>1204</v>
      </c>
      <c r="H18" s="36">
        <v>4063</v>
      </c>
      <c r="I18" s="37">
        <f t="shared" si="1"/>
        <v>3.3745847176079735</v>
      </c>
      <c r="J18" s="39">
        <f t="shared" si="8"/>
        <v>1.0134680134680134</v>
      </c>
      <c r="K18" s="40">
        <f t="shared" si="9"/>
        <v>0.86649605459586265</v>
      </c>
      <c r="Z18" s="35">
        <f t="shared" si="4"/>
        <v>1525</v>
      </c>
      <c r="AA18" s="36">
        <f t="shared" si="2"/>
        <v>5352</v>
      </c>
      <c r="AB18" s="37">
        <f t="shared" si="3"/>
        <v>3.5095081967213115</v>
      </c>
      <c r="AC18" s="39">
        <f t="shared" si="10"/>
        <v>1.0013131976362442</v>
      </c>
      <c r="AD18" s="40">
        <f t="shared" si="10"/>
        <v>0.87251385718943597</v>
      </c>
    </row>
    <row r="19" spans="1:30" x14ac:dyDescent="0.25">
      <c r="A19" s="34">
        <f t="shared" si="5"/>
        <v>41653</v>
      </c>
      <c r="B19" s="35">
        <v>336</v>
      </c>
      <c r="C19" s="36">
        <v>1292</v>
      </c>
      <c r="D19" s="37">
        <f t="shared" si="0"/>
        <v>3.8452380952380953</v>
      </c>
      <c r="E19" s="39">
        <f t="shared" si="6"/>
        <v>1.0734824281150159</v>
      </c>
      <c r="F19" s="40">
        <f t="shared" si="7"/>
        <v>1.0410958904109588</v>
      </c>
      <c r="G19" s="35">
        <v>1205</v>
      </c>
      <c r="H19" s="36">
        <v>4056</v>
      </c>
      <c r="I19" s="37">
        <f t="shared" si="1"/>
        <v>3.3659751037344399</v>
      </c>
      <c r="J19" s="39">
        <f t="shared" si="8"/>
        <v>0.9950454170107349</v>
      </c>
      <c r="K19" s="40">
        <f t="shared" si="9"/>
        <v>0.90414623272403027</v>
      </c>
      <c r="Z19" s="35">
        <f t="shared" si="4"/>
        <v>1541</v>
      </c>
      <c r="AA19" s="36">
        <f t="shared" si="2"/>
        <v>5348</v>
      </c>
      <c r="AB19" s="37">
        <f t="shared" si="3"/>
        <v>3.4704737183646981</v>
      </c>
      <c r="AC19" s="39">
        <f t="shared" si="10"/>
        <v>1.0111548556430445</v>
      </c>
      <c r="AD19" s="40">
        <f t="shared" si="10"/>
        <v>0.93382224550375414</v>
      </c>
    </row>
    <row r="20" spans="1:30" x14ac:dyDescent="0.25">
      <c r="A20" s="34">
        <f t="shared" si="5"/>
        <v>41654</v>
      </c>
      <c r="B20" s="35">
        <v>337</v>
      </c>
      <c r="C20" s="36">
        <v>1247</v>
      </c>
      <c r="D20" s="37">
        <f t="shared" si="0"/>
        <v>3.7002967359050447</v>
      </c>
      <c r="E20" s="39">
        <f t="shared" si="6"/>
        <v>1.0836012861736335</v>
      </c>
      <c r="F20" s="40">
        <f t="shared" si="7"/>
        <v>1.0280296784830998</v>
      </c>
      <c r="G20" s="35">
        <v>1237</v>
      </c>
      <c r="H20" s="36">
        <v>4451</v>
      </c>
      <c r="I20" s="37">
        <f t="shared" si="1"/>
        <v>3.5982215036378333</v>
      </c>
      <c r="J20" s="39">
        <f t="shared" si="8"/>
        <v>0.98801916932907352</v>
      </c>
      <c r="K20" s="40">
        <f t="shared" si="9"/>
        <v>0.93685539886339719</v>
      </c>
      <c r="Z20" s="35">
        <f t="shared" si="4"/>
        <v>1574</v>
      </c>
      <c r="AA20" s="36">
        <f t="shared" si="2"/>
        <v>5698</v>
      </c>
      <c r="AB20" s="37">
        <f t="shared" si="3"/>
        <v>3.6200762388818299</v>
      </c>
      <c r="AC20" s="39">
        <f t="shared" si="10"/>
        <v>1.0070377479206654</v>
      </c>
      <c r="AD20" s="40">
        <f t="shared" si="10"/>
        <v>0.95539906103286387</v>
      </c>
    </row>
    <row r="21" spans="1:30" x14ac:dyDescent="0.25">
      <c r="A21" s="34">
        <f t="shared" si="5"/>
        <v>41655</v>
      </c>
      <c r="B21" s="35">
        <v>351</v>
      </c>
      <c r="C21" s="36">
        <v>1384</v>
      </c>
      <c r="D21" s="37">
        <f t="shared" si="0"/>
        <v>3.9430199430199431</v>
      </c>
      <c r="E21" s="39">
        <f t="shared" si="6"/>
        <v>1.1142857142857143</v>
      </c>
      <c r="F21" s="40">
        <f t="shared" si="7"/>
        <v>1.1372226787181594</v>
      </c>
      <c r="G21" s="35">
        <v>1426</v>
      </c>
      <c r="H21" s="36">
        <v>4916</v>
      </c>
      <c r="I21" s="37">
        <f t="shared" si="1"/>
        <v>3.4474053295932681</v>
      </c>
      <c r="J21" s="39">
        <f t="shared" si="8"/>
        <v>1.1509281678773204</v>
      </c>
      <c r="K21" s="40">
        <f t="shared" si="9"/>
        <v>1.1213503649635037</v>
      </c>
      <c r="Z21" s="35">
        <f t="shared" si="4"/>
        <v>1777</v>
      </c>
      <c r="AA21" s="36">
        <f t="shared" si="2"/>
        <v>6300</v>
      </c>
      <c r="AB21" s="37">
        <f t="shared" si="3"/>
        <v>3.5453010692177829</v>
      </c>
      <c r="AC21" s="39">
        <f t="shared" si="10"/>
        <v>1.1435006435006434</v>
      </c>
      <c r="AD21" s="40">
        <f t="shared" si="10"/>
        <v>1.1247991430101767</v>
      </c>
    </row>
    <row r="22" spans="1:30" x14ac:dyDescent="0.25">
      <c r="A22" s="34">
        <f t="shared" si="5"/>
        <v>41656</v>
      </c>
      <c r="B22" s="35">
        <v>349</v>
      </c>
      <c r="C22" s="36">
        <v>1395</v>
      </c>
      <c r="D22" s="37">
        <f t="shared" si="0"/>
        <v>3.9971346704871058</v>
      </c>
      <c r="E22" s="39">
        <f t="shared" si="6"/>
        <v>0.920844327176781</v>
      </c>
      <c r="F22" s="40">
        <f t="shared" si="7"/>
        <v>0.94384303112313939</v>
      </c>
      <c r="G22" s="35">
        <v>1359</v>
      </c>
      <c r="H22" s="36">
        <v>4646</v>
      </c>
      <c r="I22" s="37">
        <f t="shared" si="1"/>
        <v>3.4186902133922001</v>
      </c>
      <c r="J22" s="39">
        <f t="shared" si="8"/>
        <v>1.0429777436684573</v>
      </c>
      <c r="K22" s="40">
        <f t="shared" si="9"/>
        <v>0.99082960119428454</v>
      </c>
      <c r="Z22" s="35">
        <f t="shared" si="4"/>
        <v>1708</v>
      </c>
      <c r="AA22" s="36">
        <f t="shared" si="2"/>
        <v>6041</v>
      </c>
      <c r="AB22" s="37">
        <f t="shared" si="3"/>
        <v>3.5368852459016393</v>
      </c>
      <c r="AC22" s="39">
        <f t="shared" si="10"/>
        <v>1.0154577883472058</v>
      </c>
      <c r="AD22" s="40">
        <f t="shared" si="10"/>
        <v>0.97956867196367758</v>
      </c>
    </row>
    <row r="23" spans="1:30" x14ac:dyDescent="0.25">
      <c r="A23" s="9">
        <f t="shared" si="5"/>
        <v>41657</v>
      </c>
      <c r="B23" s="24">
        <v>310</v>
      </c>
      <c r="C23" s="10">
        <v>1314</v>
      </c>
      <c r="D23" s="11">
        <f t="shared" si="0"/>
        <v>4.2387096774193544</v>
      </c>
      <c r="E23" s="17">
        <f t="shared" si="6"/>
        <v>1.1111111111111112</v>
      </c>
      <c r="F23" s="18">
        <f t="shared" si="7"/>
        <v>1.2443181818181819</v>
      </c>
      <c r="G23" s="24">
        <v>1074</v>
      </c>
      <c r="H23" s="10">
        <v>4036</v>
      </c>
      <c r="I23" s="11">
        <f t="shared" si="1"/>
        <v>3.7579143389199254</v>
      </c>
      <c r="J23" s="17">
        <f t="shared" si="8"/>
        <v>1.1118012422360248</v>
      </c>
      <c r="K23" s="18">
        <f t="shared" si="9"/>
        <v>1.1311659192825112</v>
      </c>
      <c r="Z23" s="24">
        <f t="shared" si="4"/>
        <v>1384</v>
      </c>
      <c r="AA23" s="10">
        <f t="shared" si="2"/>
        <v>5350</v>
      </c>
      <c r="AB23" s="11">
        <f t="shared" si="3"/>
        <v>3.8656069364161851</v>
      </c>
      <c r="AC23" s="17">
        <f t="shared" si="10"/>
        <v>1.1116465863453815</v>
      </c>
      <c r="AD23" s="18">
        <f t="shared" si="10"/>
        <v>1.1570069204152249</v>
      </c>
    </row>
    <row r="24" spans="1:30" x14ac:dyDescent="0.25">
      <c r="A24" s="9">
        <f t="shared" si="5"/>
        <v>41658</v>
      </c>
      <c r="B24" s="24">
        <v>258</v>
      </c>
      <c r="C24" s="10">
        <v>1016</v>
      </c>
      <c r="D24" s="11">
        <f t="shared" si="0"/>
        <v>3.9379844961240309</v>
      </c>
      <c r="E24" s="17">
        <f t="shared" si="6"/>
        <v>1.0530612244897959</v>
      </c>
      <c r="F24" s="18">
        <f t="shared" si="7"/>
        <v>0.91862567811934903</v>
      </c>
      <c r="G24" s="24">
        <v>804</v>
      </c>
      <c r="H24" s="10">
        <v>3096</v>
      </c>
      <c r="I24" s="11">
        <f t="shared" si="1"/>
        <v>3.8507462686567164</v>
      </c>
      <c r="J24" s="17">
        <f t="shared" si="8"/>
        <v>1.0294494238156211</v>
      </c>
      <c r="K24" s="18">
        <f t="shared" si="9"/>
        <v>1.1104734576757531</v>
      </c>
      <c r="Z24" s="24">
        <f t="shared" si="4"/>
        <v>1062</v>
      </c>
      <c r="AA24" s="10">
        <f t="shared" si="2"/>
        <v>4112</v>
      </c>
      <c r="AB24" s="11">
        <f t="shared" si="3"/>
        <v>3.871939736346516</v>
      </c>
      <c r="AC24" s="17">
        <f t="shared" si="10"/>
        <v>1.0350877192982457</v>
      </c>
      <c r="AD24" s="18">
        <f t="shared" si="10"/>
        <v>1.0559835644581408</v>
      </c>
    </row>
    <row r="25" spans="1:30" x14ac:dyDescent="0.25">
      <c r="A25" s="34">
        <f t="shared" si="5"/>
        <v>41659</v>
      </c>
      <c r="B25" s="35">
        <v>332</v>
      </c>
      <c r="C25" s="36">
        <v>1270</v>
      </c>
      <c r="D25" s="37">
        <f t="shared" si="0"/>
        <v>3.8253012048192772</v>
      </c>
      <c r="E25" s="39">
        <f t="shared" si="6"/>
        <v>1.0342679127725856</v>
      </c>
      <c r="F25" s="40">
        <f t="shared" si="7"/>
        <v>0.98525989138867343</v>
      </c>
      <c r="G25" s="35">
        <v>1127</v>
      </c>
      <c r="H25" s="36">
        <v>4009</v>
      </c>
      <c r="I25" s="37">
        <f t="shared" si="1"/>
        <v>3.5572315882874888</v>
      </c>
      <c r="J25" s="39">
        <f t="shared" si="8"/>
        <v>0.93604651162790697</v>
      </c>
      <c r="K25" s="40">
        <f t="shared" si="9"/>
        <v>0.98670932808269751</v>
      </c>
      <c r="Z25" s="35">
        <f t="shared" si="4"/>
        <v>1459</v>
      </c>
      <c r="AA25" s="36">
        <f t="shared" si="2"/>
        <v>5279</v>
      </c>
      <c r="AB25" s="37">
        <f t="shared" si="3"/>
        <v>3.6182316655243318</v>
      </c>
      <c r="AC25" s="39">
        <f t="shared" si="10"/>
        <v>0.95672131147540984</v>
      </c>
      <c r="AD25" s="40">
        <f t="shared" si="10"/>
        <v>0.9863602391629297</v>
      </c>
    </row>
    <row r="26" spans="1:30" x14ac:dyDescent="0.25">
      <c r="A26" s="34">
        <f t="shared" si="5"/>
        <v>41660</v>
      </c>
      <c r="B26" s="35">
        <v>389</v>
      </c>
      <c r="C26" s="36">
        <v>1633</v>
      </c>
      <c r="D26" s="37">
        <f t="shared" si="0"/>
        <v>4.1979434447300772</v>
      </c>
      <c r="E26" s="39">
        <f t="shared" si="6"/>
        <v>1.1577380952380953</v>
      </c>
      <c r="F26" s="40">
        <f t="shared" si="7"/>
        <v>1.2639318885448916</v>
      </c>
      <c r="G26" s="35">
        <v>1221</v>
      </c>
      <c r="H26" s="36">
        <v>4241</v>
      </c>
      <c r="I26" s="37">
        <f t="shared" si="1"/>
        <v>3.4733824733824732</v>
      </c>
      <c r="J26" s="39">
        <f t="shared" si="8"/>
        <v>1.0132780082987551</v>
      </c>
      <c r="K26" s="40">
        <f t="shared" si="9"/>
        <v>1.0456114398422092</v>
      </c>
      <c r="Z26" s="35">
        <f t="shared" si="4"/>
        <v>1610</v>
      </c>
      <c r="AA26" s="36">
        <f t="shared" si="2"/>
        <v>5874</v>
      </c>
      <c r="AB26" s="37">
        <f t="shared" si="3"/>
        <v>3.648447204968944</v>
      </c>
      <c r="AC26" s="39">
        <f t="shared" si="10"/>
        <v>1.044776119402985</v>
      </c>
      <c r="AD26" s="40">
        <f t="shared" si="10"/>
        <v>1.0983545250560958</v>
      </c>
    </row>
    <row r="27" spans="1:30" x14ac:dyDescent="0.25">
      <c r="A27" s="34">
        <f t="shared" si="5"/>
        <v>41661</v>
      </c>
      <c r="B27" s="35">
        <v>380</v>
      </c>
      <c r="C27" s="36">
        <v>1603</v>
      </c>
      <c r="D27" s="37">
        <f t="shared" si="0"/>
        <v>4.2184210526315793</v>
      </c>
      <c r="E27" s="39">
        <f t="shared" si="6"/>
        <v>1.1275964391691395</v>
      </c>
      <c r="F27" s="40">
        <f t="shared" si="7"/>
        <v>1.2854851643945469</v>
      </c>
      <c r="G27" s="35">
        <v>1338</v>
      </c>
      <c r="H27" s="36">
        <v>4388</v>
      </c>
      <c r="I27" s="37">
        <f t="shared" si="1"/>
        <v>3.2795216741405082</v>
      </c>
      <c r="J27" s="39">
        <f t="shared" si="8"/>
        <v>1.0816491511721908</v>
      </c>
      <c r="K27" s="40">
        <f t="shared" si="9"/>
        <v>0.98584587733093687</v>
      </c>
      <c r="Z27" s="35">
        <f t="shared" si="4"/>
        <v>1718</v>
      </c>
      <c r="AA27" s="36">
        <f t="shared" si="2"/>
        <v>5991</v>
      </c>
      <c r="AB27" s="37">
        <f t="shared" si="3"/>
        <v>3.4871944121071015</v>
      </c>
      <c r="AC27" s="39">
        <f t="shared" si="10"/>
        <v>1.0914866581956797</v>
      </c>
      <c r="AD27" s="40">
        <f t="shared" si="10"/>
        <v>1.0514215514215515</v>
      </c>
    </row>
    <row r="28" spans="1:30" x14ac:dyDescent="0.25">
      <c r="A28" s="34">
        <f t="shared" si="5"/>
        <v>41662</v>
      </c>
      <c r="B28" s="35">
        <v>342</v>
      </c>
      <c r="C28" s="36">
        <v>1364</v>
      </c>
      <c r="D28" s="37">
        <f t="shared" si="0"/>
        <v>3.9883040935672516</v>
      </c>
      <c r="E28" s="39">
        <f t="shared" si="6"/>
        <v>0.97435897435897434</v>
      </c>
      <c r="F28" s="40">
        <f t="shared" si="7"/>
        <v>0.98554913294797686</v>
      </c>
      <c r="G28" s="35">
        <v>1256</v>
      </c>
      <c r="H28" s="36">
        <v>3980</v>
      </c>
      <c r="I28" s="37">
        <f t="shared" si="1"/>
        <v>3.1687898089171975</v>
      </c>
      <c r="J28" s="39">
        <f t="shared" si="8"/>
        <v>0.88078541374474051</v>
      </c>
      <c r="K28" s="40">
        <f t="shared" si="9"/>
        <v>0.80960130187144019</v>
      </c>
      <c r="Z28" s="35">
        <f t="shared" si="4"/>
        <v>1598</v>
      </c>
      <c r="AA28" s="36">
        <f t="shared" si="2"/>
        <v>5344</v>
      </c>
      <c r="AB28" s="37">
        <f t="shared" si="3"/>
        <v>3.344180225281602</v>
      </c>
      <c r="AC28" s="39">
        <f t="shared" si="10"/>
        <v>0.89926842993809797</v>
      </c>
      <c r="AD28" s="40">
        <f t="shared" si="10"/>
        <v>0.84825396825396826</v>
      </c>
    </row>
    <row r="29" spans="1:30" x14ac:dyDescent="0.25">
      <c r="A29" s="34">
        <f t="shared" si="5"/>
        <v>41663</v>
      </c>
      <c r="B29" s="35">
        <v>361</v>
      </c>
      <c r="C29" s="36">
        <v>1513</v>
      </c>
      <c r="D29" s="37">
        <f t="shared" si="0"/>
        <v>4.1911357340720219</v>
      </c>
      <c r="E29" s="39">
        <f t="shared" si="6"/>
        <v>1.0343839541547277</v>
      </c>
      <c r="F29" s="40">
        <f t="shared" si="7"/>
        <v>1.0845878136200717</v>
      </c>
      <c r="G29" s="35">
        <v>1210</v>
      </c>
      <c r="H29" s="36">
        <v>3889</v>
      </c>
      <c r="I29" s="37">
        <f t="shared" si="1"/>
        <v>3.2140495867768597</v>
      </c>
      <c r="J29" s="39">
        <f t="shared" si="8"/>
        <v>0.89036055923473145</v>
      </c>
      <c r="K29" s="40">
        <f t="shared" si="9"/>
        <v>0.83706414119672834</v>
      </c>
      <c r="Z29" s="35">
        <f t="shared" si="4"/>
        <v>1571</v>
      </c>
      <c r="AA29" s="36">
        <f t="shared" si="2"/>
        <v>5402</v>
      </c>
      <c r="AB29" s="37">
        <f t="shared" si="3"/>
        <v>3.4385741565881602</v>
      </c>
      <c r="AC29" s="39">
        <f t="shared" ref="AC29:AD36" si="11">Z29/Z22</f>
        <v>0.91978922716627631</v>
      </c>
      <c r="AD29" s="40">
        <f t="shared" si="11"/>
        <v>0.8942228107929151</v>
      </c>
    </row>
    <row r="30" spans="1:30" x14ac:dyDescent="0.25">
      <c r="A30" s="9">
        <f t="shared" si="5"/>
        <v>41664</v>
      </c>
      <c r="B30" s="24">
        <v>299</v>
      </c>
      <c r="C30" s="10">
        <v>1356</v>
      </c>
      <c r="D30" s="11">
        <f t="shared" si="0"/>
        <v>4.5351170568561869</v>
      </c>
      <c r="E30" s="17">
        <f t="shared" si="6"/>
        <v>0.96451612903225803</v>
      </c>
      <c r="F30" s="18">
        <f t="shared" si="7"/>
        <v>1.0319634703196348</v>
      </c>
      <c r="G30" s="24">
        <v>898</v>
      </c>
      <c r="H30" s="10">
        <v>3169</v>
      </c>
      <c r="I30" s="11">
        <f t="shared" si="1"/>
        <v>3.5289532293986636</v>
      </c>
      <c r="J30" s="17">
        <f t="shared" si="8"/>
        <v>0.83612662942271876</v>
      </c>
      <c r="K30" s="18">
        <f t="shared" si="9"/>
        <v>0.78518334985133797</v>
      </c>
      <c r="Z30" s="24">
        <f t="shared" si="4"/>
        <v>1197</v>
      </c>
      <c r="AA30" s="10">
        <f t="shared" si="2"/>
        <v>4525</v>
      </c>
      <c r="AB30" s="11">
        <f t="shared" si="3"/>
        <v>3.780284043441938</v>
      </c>
      <c r="AC30" s="17">
        <f t="shared" si="11"/>
        <v>0.86488439306358378</v>
      </c>
      <c r="AD30" s="18">
        <f t="shared" si="11"/>
        <v>0.84579439252336452</v>
      </c>
    </row>
    <row r="31" spans="1:30" x14ac:dyDescent="0.25">
      <c r="A31" s="9">
        <f t="shared" si="5"/>
        <v>41665</v>
      </c>
      <c r="B31" s="24">
        <v>229</v>
      </c>
      <c r="C31" s="10">
        <v>963</v>
      </c>
      <c r="D31" s="11">
        <f t="shared" si="0"/>
        <v>4.2052401746724888</v>
      </c>
      <c r="E31" s="17">
        <f t="shared" si="6"/>
        <v>0.88759689922480622</v>
      </c>
      <c r="F31" s="18">
        <f t="shared" si="7"/>
        <v>0.94783464566929132</v>
      </c>
      <c r="G31" s="24">
        <v>764</v>
      </c>
      <c r="H31" s="10">
        <v>2860</v>
      </c>
      <c r="I31" s="11">
        <f t="shared" si="1"/>
        <v>3.743455497382199</v>
      </c>
      <c r="J31" s="17">
        <f t="shared" si="8"/>
        <v>0.95024875621890548</v>
      </c>
      <c r="K31" s="18">
        <f t="shared" si="9"/>
        <v>0.92377260981912146</v>
      </c>
      <c r="Z31" s="24">
        <f t="shared" si="4"/>
        <v>993</v>
      </c>
      <c r="AA31" s="10">
        <f t="shared" si="2"/>
        <v>3823</v>
      </c>
      <c r="AB31" s="11">
        <f t="shared" si="3"/>
        <v>3.8499496475327293</v>
      </c>
      <c r="AC31" s="17">
        <f t="shared" si="11"/>
        <v>0.93502824858757061</v>
      </c>
      <c r="AD31" s="18">
        <f t="shared" si="11"/>
        <v>0.92971789883268485</v>
      </c>
    </row>
    <row r="32" spans="1:30" x14ac:dyDescent="0.25">
      <c r="A32" s="34">
        <f t="shared" si="5"/>
        <v>41666</v>
      </c>
      <c r="B32" s="35">
        <v>332</v>
      </c>
      <c r="C32" s="36">
        <v>1244</v>
      </c>
      <c r="D32" s="37">
        <f t="shared" si="0"/>
        <v>3.7469879518072289</v>
      </c>
      <c r="E32" s="39">
        <f t="shared" si="6"/>
        <v>1</v>
      </c>
      <c r="F32" s="40">
        <f t="shared" si="7"/>
        <v>0.97952755905511812</v>
      </c>
      <c r="G32" s="35">
        <v>1072</v>
      </c>
      <c r="H32" s="36">
        <v>3463</v>
      </c>
      <c r="I32" s="37">
        <f t="shared" si="1"/>
        <v>3.2304104477611939</v>
      </c>
      <c r="J32" s="39">
        <f t="shared" si="8"/>
        <v>0.95119787045252879</v>
      </c>
      <c r="K32" s="40">
        <f t="shared" si="9"/>
        <v>0.86380643552007985</v>
      </c>
      <c r="Z32" s="35">
        <f t="shared" si="4"/>
        <v>1404</v>
      </c>
      <c r="AA32" s="36">
        <f t="shared" si="2"/>
        <v>4707</v>
      </c>
      <c r="AB32" s="37">
        <f t="shared" si="3"/>
        <v>3.3525641025641026</v>
      </c>
      <c r="AC32" s="39">
        <f t="shared" si="11"/>
        <v>0.96230294722412613</v>
      </c>
      <c r="AD32" s="40">
        <f t="shared" si="11"/>
        <v>0.89164614510323925</v>
      </c>
    </row>
    <row r="33" spans="1:30" x14ac:dyDescent="0.25">
      <c r="A33" s="34">
        <f t="shared" si="5"/>
        <v>41667</v>
      </c>
      <c r="B33" s="35">
        <v>293</v>
      </c>
      <c r="C33" s="36">
        <v>1128</v>
      </c>
      <c r="D33" s="37">
        <f t="shared" si="0"/>
        <v>3.8498293515358362</v>
      </c>
      <c r="E33" s="39">
        <f t="shared" si="6"/>
        <v>0.7532133676092545</v>
      </c>
      <c r="F33" s="40">
        <f t="shared" si="7"/>
        <v>0.69075321494182484</v>
      </c>
      <c r="G33" s="35">
        <v>1218</v>
      </c>
      <c r="H33" s="36">
        <v>4683</v>
      </c>
      <c r="I33" s="37">
        <f t="shared" si="1"/>
        <v>3.8448275862068964</v>
      </c>
      <c r="J33" s="39">
        <f t="shared" si="8"/>
        <v>0.99754299754299758</v>
      </c>
      <c r="K33" s="40">
        <f t="shared" si="9"/>
        <v>1.1042207026644659</v>
      </c>
      <c r="Z33" s="35">
        <f t="shared" si="4"/>
        <v>1511</v>
      </c>
      <c r="AA33" s="36">
        <f t="shared" si="2"/>
        <v>5811</v>
      </c>
      <c r="AB33" s="37">
        <f t="shared" si="3"/>
        <v>3.8457974851091992</v>
      </c>
      <c r="AC33" s="39">
        <f t="shared" si="11"/>
        <v>0.93850931677018634</v>
      </c>
      <c r="AD33" s="40">
        <f t="shared" si="11"/>
        <v>0.98927477017364662</v>
      </c>
    </row>
    <row r="34" spans="1:30" x14ac:dyDescent="0.25">
      <c r="A34" s="34">
        <f t="shared" si="5"/>
        <v>41668</v>
      </c>
      <c r="B34" s="35">
        <v>296</v>
      </c>
      <c r="C34" s="36">
        <v>1506</v>
      </c>
      <c r="D34" s="37">
        <f t="shared" si="0"/>
        <v>5.0878378378378377</v>
      </c>
      <c r="E34" s="39">
        <f t="shared" si="6"/>
        <v>0.77894736842105261</v>
      </c>
      <c r="F34" s="40">
        <f t="shared" si="7"/>
        <v>0.93948845913911416</v>
      </c>
      <c r="G34" s="35">
        <v>1242</v>
      </c>
      <c r="H34" s="36">
        <v>4650</v>
      </c>
      <c r="I34" s="37">
        <f t="shared" si="1"/>
        <v>3.743961352657005</v>
      </c>
      <c r="J34" s="39">
        <f t="shared" si="8"/>
        <v>0.9282511210762332</v>
      </c>
      <c r="K34" s="40">
        <f t="shared" si="9"/>
        <v>1.0597082953509571</v>
      </c>
      <c r="Z34" s="35">
        <f t="shared" si="4"/>
        <v>1538</v>
      </c>
      <c r="AA34" s="36">
        <f t="shared" si="2"/>
        <v>6156</v>
      </c>
      <c r="AB34" s="37">
        <f t="shared" si="3"/>
        <v>4.0026007802340704</v>
      </c>
      <c r="AC34" s="39">
        <f t="shared" si="11"/>
        <v>0.89522700814901046</v>
      </c>
      <c r="AD34" s="40">
        <f t="shared" si="11"/>
        <v>1.027541311967952</v>
      </c>
    </row>
    <row r="35" spans="1:30" x14ac:dyDescent="0.25">
      <c r="A35" s="34">
        <f t="shared" si="5"/>
        <v>41669</v>
      </c>
      <c r="B35" s="35">
        <v>330</v>
      </c>
      <c r="C35" s="36">
        <v>1495</v>
      </c>
      <c r="D35" s="37">
        <f t="shared" si="0"/>
        <v>4.5303030303030303</v>
      </c>
      <c r="E35" s="39">
        <f t="shared" si="6"/>
        <v>0.96491228070175439</v>
      </c>
      <c r="F35" s="40">
        <f t="shared" si="7"/>
        <v>1.096041055718475</v>
      </c>
      <c r="G35" s="35">
        <v>1242</v>
      </c>
      <c r="H35" s="36">
        <v>4751</v>
      </c>
      <c r="I35" s="37">
        <f t="shared" si="1"/>
        <v>3.8252818035426732</v>
      </c>
      <c r="J35" s="39">
        <f t="shared" si="8"/>
        <v>0.98885350318471332</v>
      </c>
      <c r="K35" s="40">
        <f t="shared" si="9"/>
        <v>1.1937185929648242</v>
      </c>
      <c r="Z35" s="35">
        <f t="shared" si="4"/>
        <v>1572</v>
      </c>
      <c r="AA35" s="36">
        <f t="shared" si="2"/>
        <v>6246</v>
      </c>
      <c r="AB35" s="37">
        <f t="shared" si="3"/>
        <v>3.9732824427480917</v>
      </c>
      <c r="AC35" s="39">
        <f t="shared" si="11"/>
        <v>0.98372966207759704</v>
      </c>
      <c r="AD35" s="40">
        <f t="shared" si="11"/>
        <v>1.1687874251497006</v>
      </c>
    </row>
    <row r="36" spans="1:30" ht="15.75" thickBot="1" x14ac:dyDescent="0.3">
      <c r="A36" s="41">
        <f t="shared" si="5"/>
        <v>41670</v>
      </c>
      <c r="B36" s="42">
        <v>377</v>
      </c>
      <c r="C36" s="43">
        <v>1543</v>
      </c>
      <c r="D36" s="44">
        <f t="shared" si="0"/>
        <v>4.0928381962864719</v>
      </c>
      <c r="E36" s="45">
        <f t="shared" si="6"/>
        <v>1.0443213296398892</v>
      </c>
      <c r="F36" s="46">
        <f t="shared" si="7"/>
        <v>1.0198281559814937</v>
      </c>
      <c r="G36" s="42">
        <v>1361</v>
      </c>
      <c r="H36" s="43">
        <v>4909</v>
      </c>
      <c r="I36" s="44">
        <f t="shared" si="1"/>
        <v>3.6069066862601029</v>
      </c>
      <c r="J36" s="45">
        <f t="shared" si="8"/>
        <v>1.1247933884297521</v>
      </c>
      <c r="K36" s="46">
        <f t="shared" si="9"/>
        <v>1.262278220622268</v>
      </c>
      <c r="Z36" s="42">
        <f t="shared" si="4"/>
        <v>1738</v>
      </c>
      <c r="AA36" s="43">
        <f t="shared" si="2"/>
        <v>6452</v>
      </c>
      <c r="AB36" s="44">
        <f t="shared" si="3"/>
        <v>3.7123130034522438</v>
      </c>
      <c r="AC36" s="45">
        <f t="shared" si="11"/>
        <v>1.1063017186505411</v>
      </c>
      <c r="AD36" s="46">
        <f t="shared" si="11"/>
        <v>1.1943724546464272</v>
      </c>
    </row>
    <row r="37" spans="1:30" ht="15.75" thickBot="1" x14ac:dyDescent="0.3">
      <c r="A37" s="33" t="s">
        <v>17</v>
      </c>
      <c r="B37" s="28">
        <v>4466</v>
      </c>
      <c r="C37" s="29">
        <f>SUM(C6:C36)</f>
        <v>41346</v>
      </c>
      <c r="D37" s="30">
        <f t="shared" si="0"/>
        <v>9.2579489476041203</v>
      </c>
      <c r="E37" s="31">
        <f>B37/REP_SMS_DICIEMBRE13!B37</f>
        <v>0.76616915422885568</v>
      </c>
      <c r="F37" s="32">
        <f>C37/REP_SMS_DICIEMBRE13!C37</f>
        <v>0.75038112522686029</v>
      </c>
      <c r="G37" s="28">
        <v>16619</v>
      </c>
      <c r="H37" s="29">
        <f>SUM(H6:H36)</f>
        <v>128341</v>
      </c>
      <c r="I37" s="30">
        <f t="shared" si="1"/>
        <v>7.7225464829412118</v>
      </c>
      <c r="J37" s="31">
        <f>G37/REP_SMS_DICIEMBRE13!G37</f>
        <v>0.7842480298239819</v>
      </c>
      <c r="K37" s="32">
        <f>H37/REP_SMS_DICIEMBRE13!H37</f>
        <v>0.78078174904942965</v>
      </c>
      <c r="Z37" s="28">
        <f t="shared" si="4"/>
        <v>21085</v>
      </c>
      <c r="AA37" s="29">
        <f t="shared" si="2"/>
        <v>169687</v>
      </c>
      <c r="AB37" s="30">
        <f t="shared" si="3"/>
        <v>8.0477590704292155</v>
      </c>
      <c r="AC37" s="31">
        <f>Z37/REP_SMS_DICIEMBRE13!Z37</f>
        <v>0.78034789045151742</v>
      </c>
      <c r="AD37" s="32">
        <f>AA37/REP_SMS_DICIEMBRE13!AA37</f>
        <v>0.77314956145346847</v>
      </c>
    </row>
    <row r="38" spans="1:30" x14ac:dyDescent="0.25">
      <c r="A38" s="13"/>
      <c r="B38" s="4"/>
      <c r="C38" s="4"/>
      <c r="D38" s="5"/>
      <c r="E38" s="19"/>
      <c r="F38" s="19"/>
      <c r="G38" s="4"/>
      <c r="H38" s="4"/>
      <c r="I38" s="5"/>
      <c r="J38" s="19"/>
      <c r="K38" s="19"/>
    </row>
    <row r="39" spans="1:30" x14ac:dyDescent="0.25">
      <c r="A39" s="2"/>
      <c r="B39" s="27"/>
      <c r="C39" s="2"/>
      <c r="D39" s="2"/>
      <c r="E39" s="2"/>
      <c r="F39" s="2"/>
      <c r="G39" s="27"/>
      <c r="H39" s="2"/>
      <c r="I39" s="2"/>
    </row>
    <row r="40" spans="1:30" x14ac:dyDescent="0.25">
      <c r="A40" s="2"/>
      <c r="B40" s="27"/>
      <c r="C40" s="2"/>
      <c r="D40" s="2"/>
      <c r="E40" s="2"/>
      <c r="F40" s="2"/>
      <c r="G40" s="27"/>
      <c r="H40" s="2"/>
      <c r="I40" s="2"/>
    </row>
    <row r="41" spans="1:30" x14ac:dyDescent="0.25">
      <c r="A41" s="2"/>
      <c r="B41" s="27"/>
      <c r="C41" s="2"/>
      <c r="D41" s="2"/>
      <c r="E41" s="2"/>
      <c r="F41" s="2"/>
      <c r="G41" s="27"/>
      <c r="H41" s="2"/>
      <c r="I41" s="2"/>
    </row>
  </sheetData>
  <mergeCells count="4">
    <mergeCell ref="A4:A5"/>
    <mergeCell ref="B4:F4"/>
    <mergeCell ref="G4:K4"/>
    <mergeCell ref="Z4:AD4"/>
  </mergeCells>
  <conditionalFormatting sqref="E13:F15 E21:F22 E35:F36 E28:F29">
    <cfRule type="cellIs" dxfId="2499" priority="89" operator="greaterThan">
      <formula>1.2</formula>
    </cfRule>
    <cfRule type="cellIs" dxfId="2498" priority="90" operator="lessThan">
      <formula>0.8</formula>
    </cfRule>
  </conditionalFormatting>
  <conditionalFormatting sqref="E6:F12">
    <cfRule type="cellIs" dxfId="2497" priority="87" operator="greaterThan">
      <formula>1.2</formula>
    </cfRule>
    <cfRule type="cellIs" dxfId="2496" priority="88" operator="lessThan">
      <formula>0.8</formula>
    </cfRule>
  </conditionalFormatting>
  <conditionalFormatting sqref="E18:F18">
    <cfRule type="cellIs" dxfId="2495" priority="85" operator="greaterThan">
      <formula>1.2</formula>
    </cfRule>
    <cfRule type="cellIs" dxfId="2494" priority="86" operator="lessThan">
      <formula>0.8</formula>
    </cfRule>
  </conditionalFormatting>
  <conditionalFormatting sqref="E32:F32">
    <cfRule type="cellIs" dxfId="2493" priority="83" operator="greaterThan">
      <formula>1.2</formula>
    </cfRule>
    <cfRule type="cellIs" dxfId="2492" priority="84" operator="lessThan">
      <formula>0.8</formula>
    </cfRule>
  </conditionalFormatting>
  <conditionalFormatting sqref="E25:F25">
    <cfRule type="cellIs" dxfId="2491" priority="81" operator="greaterThan">
      <formula>1.2</formula>
    </cfRule>
    <cfRule type="cellIs" dxfId="2490" priority="82" operator="lessThan">
      <formula>0.8</formula>
    </cfRule>
  </conditionalFormatting>
  <conditionalFormatting sqref="E37:F37">
    <cfRule type="cellIs" dxfId="2489" priority="79" operator="greaterThan">
      <formula>1.2</formula>
    </cfRule>
    <cfRule type="cellIs" dxfId="2488" priority="80" operator="lessThan">
      <formula>0.8</formula>
    </cfRule>
  </conditionalFormatting>
  <conditionalFormatting sqref="E20:F20">
    <cfRule type="cellIs" dxfId="2487" priority="77" operator="greaterThan">
      <formula>1.2</formula>
    </cfRule>
    <cfRule type="cellIs" dxfId="2486" priority="78" operator="lessThan">
      <formula>0.8</formula>
    </cfRule>
  </conditionalFormatting>
  <conditionalFormatting sqref="E19:F19">
    <cfRule type="cellIs" dxfId="2485" priority="75" operator="greaterThan">
      <formula>1.2</formula>
    </cfRule>
    <cfRule type="cellIs" dxfId="2484" priority="76" operator="lessThan">
      <formula>0.8</formula>
    </cfRule>
  </conditionalFormatting>
  <conditionalFormatting sqref="E27:F27">
    <cfRule type="cellIs" dxfId="2483" priority="73" operator="greaterThan">
      <formula>1.2</formula>
    </cfRule>
    <cfRule type="cellIs" dxfId="2482" priority="74" operator="lessThan">
      <formula>0.8</formula>
    </cfRule>
  </conditionalFormatting>
  <conditionalFormatting sqref="E26:F26">
    <cfRule type="cellIs" dxfId="2481" priority="71" operator="greaterThan">
      <formula>1.2</formula>
    </cfRule>
    <cfRule type="cellIs" dxfId="2480" priority="72" operator="lessThan">
      <formula>0.8</formula>
    </cfRule>
  </conditionalFormatting>
  <conditionalFormatting sqref="E34:F34">
    <cfRule type="cellIs" dxfId="2479" priority="69" operator="greaterThan">
      <formula>1.2</formula>
    </cfRule>
    <cfRule type="cellIs" dxfId="2478" priority="70" operator="lessThan">
      <formula>0.8</formula>
    </cfRule>
  </conditionalFormatting>
  <conditionalFormatting sqref="E33:F33">
    <cfRule type="cellIs" dxfId="2477" priority="67" operator="greaterThan">
      <formula>1.2</formula>
    </cfRule>
    <cfRule type="cellIs" dxfId="2476" priority="68" operator="lessThan">
      <formula>0.8</formula>
    </cfRule>
  </conditionalFormatting>
  <conditionalFormatting sqref="E16:F17">
    <cfRule type="cellIs" dxfId="2475" priority="65" operator="greaterThan">
      <formula>1.2</formula>
    </cfRule>
    <cfRule type="cellIs" dxfId="2474" priority="66" operator="lessThan">
      <formula>0.8</formula>
    </cfRule>
  </conditionalFormatting>
  <conditionalFormatting sqref="E23:F24">
    <cfRule type="cellIs" dxfId="2473" priority="63" operator="greaterThan">
      <formula>1.2</formula>
    </cfRule>
    <cfRule type="cellIs" dxfId="2472" priority="64" operator="lessThan">
      <formula>0.8</formula>
    </cfRule>
  </conditionalFormatting>
  <conditionalFormatting sqref="E30:F31">
    <cfRule type="cellIs" dxfId="2471" priority="61" operator="greaterThan">
      <formula>1.2</formula>
    </cfRule>
    <cfRule type="cellIs" dxfId="2470" priority="62" operator="lessThan">
      <formula>0.8</formula>
    </cfRule>
  </conditionalFormatting>
  <conditionalFormatting sqref="J13:K15 J21:K22 J35:K36 J28:K29">
    <cfRule type="cellIs" dxfId="2469" priority="59" operator="greaterThan">
      <formula>1.2</formula>
    </cfRule>
    <cfRule type="cellIs" dxfId="2468" priority="60" operator="lessThan">
      <formula>0.8</formula>
    </cfRule>
  </conditionalFormatting>
  <conditionalFormatting sqref="J6:K12">
    <cfRule type="cellIs" dxfId="2467" priority="57" operator="greaterThan">
      <formula>1.2</formula>
    </cfRule>
    <cfRule type="cellIs" dxfId="2466" priority="58" operator="lessThan">
      <formula>0.8</formula>
    </cfRule>
  </conditionalFormatting>
  <conditionalFormatting sqref="J18:K18">
    <cfRule type="cellIs" dxfId="2465" priority="55" operator="greaterThan">
      <formula>1.2</formula>
    </cfRule>
    <cfRule type="cellIs" dxfId="2464" priority="56" operator="lessThan">
      <formula>0.8</formula>
    </cfRule>
  </conditionalFormatting>
  <conditionalFormatting sqref="J32:K32">
    <cfRule type="cellIs" dxfId="2463" priority="53" operator="greaterThan">
      <formula>1.2</formula>
    </cfRule>
    <cfRule type="cellIs" dxfId="2462" priority="54" operator="lessThan">
      <formula>0.8</formula>
    </cfRule>
  </conditionalFormatting>
  <conditionalFormatting sqref="J25:K25">
    <cfRule type="cellIs" dxfId="2461" priority="51" operator="greaterThan">
      <formula>1.2</formula>
    </cfRule>
    <cfRule type="cellIs" dxfId="2460" priority="52" operator="lessThan">
      <formula>0.8</formula>
    </cfRule>
  </conditionalFormatting>
  <conditionalFormatting sqref="J37:K37">
    <cfRule type="cellIs" dxfId="2459" priority="49" operator="greaterThan">
      <formula>1.2</formula>
    </cfRule>
    <cfRule type="cellIs" dxfId="2458" priority="50" operator="lessThan">
      <formula>0.8</formula>
    </cfRule>
  </conditionalFormatting>
  <conditionalFormatting sqref="J20:K20">
    <cfRule type="cellIs" dxfId="2457" priority="47" operator="greaterThan">
      <formula>1.2</formula>
    </cfRule>
    <cfRule type="cellIs" dxfId="2456" priority="48" operator="lessThan">
      <formula>0.8</formula>
    </cfRule>
  </conditionalFormatting>
  <conditionalFormatting sqref="J19:K19">
    <cfRule type="cellIs" dxfId="2455" priority="45" operator="greaterThan">
      <formula>1.2</formula>
    </cfRule>
    <cfRule type="cellIs" dxfId="2454" priority="46" operator="lessThan">
      <formula>0.8</formula>
    </cfRule>
  </conditionalFormatting>
  <conditionalFormatting sqref="J27:K27">
    <cfRule type="cellIs" dxfId="2453" priority="43" operator="greaterThan">
      <formula>1.2</formula>
    </cfRule>
    <cfRule type="cellIs" dxfId="2452" priority="44" operator="lessThan">
      <formula>0.8</formula>
    </cfRule>
  </conditionalFormatting>
  <conditionalFormatting sqref="J26:K26">
    <cfRule type="cellIs" dxfId="2451" priority="41" operator="greaterThan">
      <formula>1.2</formula>
    </cfRule>
    <cfRule type="cellIs" dxfId="2450" priority="42" operator="lessThan">
      <formula>0.8</formula>
    </cfRule>
  </conditionalFormatting>
  <conditionalFormatting sqref="J34:K34">
    <cfRule type="cellIs" dxfId="2449" priority="39" operator="greaterThan">
      <formula>1.2</formula>
    </cfRule>
    <cfRule type="cellIs" dxfId="2448" priority="40" operator="lessThan">
      <formula>0.8</formula>
    </cfRule>
  </conditionalFormatting>
  <conditionalFormatting sqref="J33:K33">
    <cfRule type="cellIs" dxfId="2447" priority="37" operator="greaterThan">
      <formula>1.2</formula>
    </cfRule>
    <cfRule type="cellIs" dxfId="2446" priority="38" operator="lessThan">
      <formula>0.8</formula>
    </cfRule>
  </conditionalFormatting>
  <conditionalFormatting sqref="J16:K17">
    <cfRule type="cellIs" dxfId="2445" priority="35" operator="greaterThan">
      <formula>1.2</formula>
    </cfRule>
    <cfRule type="cellIs" dxfId="2444" priority="36" operator="lessThan">
      <formula>0.8</formula>
    </cfRule>
  </conditionalFormatting>
  <conditionalFormatting sqref="J23:K24">
    <cfRule type="cellIs" dxfId="2443" priority="33" operator="greaterThan">
      <formula>1.2</formula>
    </cfRule>
    <cfRule type="cellIs" dxfId="2442" priority="34" operator="lessThan">
      <formula>0.8</formula>
    </cfRule>
  </conditionalFormatting>
  <conditionalFormatting sqref="J30:K31">
    <cfRule type="cellIs" dxfId="2441" priority="31" operator="greaterThan">
      <formula>1.2</formula>
    </cfRule>
    <cfRule type="cellIs" dxfId="2440" priority="32" operator="lessThan">
      <formula>0.8</formula>
    </cfRule>
  </conditionalFormatting>
  <conditionalFormatting sqref="AC13:AD15 AC21:AD22 AC35:AD36 AC28:AD29">
    <cfRule type="cellIs" dxfId="2439" priority="29" operator="greaterThan">
      <formula>1.2</formula>
    </cfRule>
    <cfRule type="cellIs" dxfId="2438" priority="30" operator="lessThan">
      <formula>0.8</formula>
    </cfRule>
  </conditionalFormatting>
  <conditionalFormatting sqref="AC6:AD12">
    <cfRule type="cellIs" dxfId="2437" priority="27" operator="greaterThan">
      <formula>1.2</formula>
    </cfRule>
    <cfRule type="cellIs" dxfId="2436" priority="28" operator="lessThan">
      <formula>0.8</formula>
    </cfRule>
  </conditionalFormatting>
  <conditionalFormatting sqref="AC18:AD18">
    <cfRule type="cellIs" dxfId="2435" priority="25" operator="greaterThan">
      <formula>1.2</formula>
    </cfRule>
    <cfRule type="cellIs" dxfId="2434" priority="26" operator="lessThan">
      <formula>0.8</formula>
    </cfRule>
  </conditionalFormatting>
  <conditionalFormatting sqref="AC32:AD32">
    <cfRule type="cellIs" dxfId="2433" priority="23" operator="greaterThan">
      <formula>1.2</formula>
    </cfRule>
    <cfRule type="cellIs" dxfId="2432" priority="24" operator="lessThan">
      <formula>0.8</formula>
    </cfRule>
  </conditionalFormatting>
  <conditionalFormatting sqref="AC25:AD25">
    <cfRule type="cellIs" dxfId="2431" priority="21" operator="greaterThan">
      <formula>1.2</formula>
    </cfRule>
    <cfRule type="cellIs" dxfId="2430" priority="22" operator="lessThan">
      <formula>0.8</formula>
    </cfRule>
  </conditionalFormatting>
  <conditionalFormatting sqref="AC37:AD37">
    <cfRule type="cellIs" dxfId="2429" priority="19" operator="greaterThan">
      <formula>1.2</formula>
    </cfRule>
    <cfRule type="cellIs" dxfId="2428" priority="20" operator="lessThan">
      <formula>0.8</formula>
    </cfRule>
  </conditionalFormatting>
  <conditionalFormatting sqref="AC20:AD20">
    <cfRule type="cellIs" dxfId="2427" priority="17" operator="greaterThan">
      <formula>1.2</formula>
    </cfRule>
    <cfRule type="cellIs" dxfId="2426" priority="18" operator="lessThan">
      <formula>0.8</formula>
    </cfRule>
  </conditionalFormatting>
  <conditionalFormatting sqref="AC19:AD19">
    <cfRule type="cellIs" dxfId="2425" priority="15" operator="greaterThan">
      <formula>1.2</formula>
    </cfRule>
    <cfRule type="cellIs" dxfId="2424" priority="16" operator="lessThan">
      <formula>0.8</formula>
    </cfRule>
  </conditionalFormatting>
  <conditionalFormatting sqref="AC27:AD27">
    <cfRule type="cellIs" dxfId="2423" priority="13" operator="greaterThan">
      <formula>1.2</formula>
    </cfRule>
    <cfRule type="cellIs" dxfId="2422" priority="14" operator="lessThan">
      <formula>0.8</formula>
    </cfRule>
  </conditionalFormatting>
  <conditionalFormatting sqref="AC26:AD26">
    <cfRule type="cellIs" dxfId="2421" priority="11" operator="greaterThan">
      <formula>1.2</formula>
    </cfRule>
    <cfRule type="cellIs" dxfId="2420" priority="12" operator="lessThan">
      <formula>0.8</formula>
    </cfRule>
  </conditionalFormatting>
  <conditionalFormatting sqref="AC34:AD34">
    <cfRule type="cellIs" dxfId="2419" priority="9" operator="greaterThan">
      <formula>1.2</formula>
    </cfRule>
    <cfRule type="cellIs" dxfId="2418" priority="10" operator="lessThan">
      <formula>0.8</formula>
    </cfRule>
  </conditionalFormatting>
  <conditionalFormatting sqref="AC33:AD33">
    <cfRule type="cellIs" dxfId="2417" priority="7" operator="greaterThan">
      <formula>1.2</formula>
    </cfRule>
    <cfRule type="cellIs" dxfId="2416" priority="8" operator="lessThan">
      <formula>0.8</formula>
    </cfRule>
  </conditionalFormatting>
  <conditionalFormatting sqref="AC16:AD17">
    <cfRule type="cellIs" dxfId="2415" priority="5" operator="greaterThan">
      <formula>1.2</formula>
    </cfRule>
    <cfRule type="cellIs" dxfId="2414" priority="6" operator="lessThan">
      <formula>0.8</formula>
    </cfRule>
  </conditionalFormatting>
  <conditionalFormatting sqref="AC23:AD24">
    <cfRule type="cellIs" dxfId="2413" priority="3" operator="greaterThan">
      <formula>1.2</formula>
    </cfRule>
    <cfRule type="cellIs" dxfId="2412" priority="4" operator="lessThan">
      <formula>0.8</formula>
    </cfRule>
  </conditionalFormatting>
  <conditionalFormatting sqref="AC30:AD31">
    <cfRule type="cellIs" dxfId="2411" priority="1" operator="greaterThan">
      <formula>1.2</formula>
    </cfRule>
    <cfRule type="cellIs" dxfId="2410" priority="2" operator="lessThan">
      <formula>0.8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workbookViewId="0">
      <pane ySplit="5" topLeftCell="A6" activePane="bottomLeft" state="frozen"/>
      <selection pane="bottomLeft" activeCell="E6" sqref="E6"/>
    </sheetView>
  </sheetViews>
  <sheetFormatPr baseColWidth="10" defaultRowHeight="15" x14ac:dyDescent="0.25"/>
  <cols>
    <col min="1" max="1" bestFit="true" customWidth="true" width="26.5703125" collapsed="true"/>
    <col min="2" max="2" bestFit="true" customWidth="true" style="1" width="8.5703125" collapsed="true"/>
    <col min="3" max="4" bestFit="true" customWidth="true" width="8.85546875" collapsed="true"/>
    <col min="5" max="5" customWidth="true" width="8.28515625" collapsed="true"/>
    <col min="6" max="6" customWidth="true" width="9.0" collapsed="true"/>
    <col min="7" max="7" bestFit="true" customWidth="true" style="1" width="8.5703125" collapsed="true"/>
    <col min="8" max="9" bestFit="true" customWidth="true" width="8.85546875" collapsed="true"/>
  </cols>
  <sheetData>
    <row r="1" spans="1:30" ht="21" customHeight="1" x14ac:dyDescent="0.25"/>
    <row r="2" spans="1:30" ht="26.25" customHeight="1" x14ac:dyDescent="0.25"/>
    <row r="3" spans="1:30" ht="15.75" thickBot="1" x14ac:dyDescent="0.3"/>
    <row r="4" spans="1:30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6" t="s">
        <v>6</v>
      </c>
      <c r="H4" s="57"/>
      <c r="I4" s="57"/>
      <c r="J4" s="57"/>
      <c r="K4" s="58"/>
      <c r="Z4" s="56" t="s">
        <v>23</v>
      </c>
      <c r="AA4" s="57"/>
      <c r="AB4" s="57"/>
      <c r="AC4" s="57"/>
      <c r="AD4" s="58"/>
    </row>
    <row r="5" spans="1:30" ht="41.25" customHeight="1" thickBot="1" x14ac:dyDescent="0.3">
      <c r="A5" s="55"/>
      <c r="B5" s="23" t="s">
        <v>1</v>
      </c>
      <c r="C5" s="14" t="s">
        <v>2</v>
      </c>
      <c r="D5" s="15" t="s">
        <v>15</v>
      </c>
      <c r="E5" s="15" t="s">
        <v>10</v>
      </c>
      <c r="F5" s="15" t="s">
        <v>16</v>
      </c>
      <c r="G5" s="23" t="s">
        <v>1</v>
      </c>
      <c r="H5" s="14" t="s">
        <v>2</v>
      </c>
      <c r="I5" s="15" t="s">
        <v>15</v>
      </c>
      <c r="J5" s="15" t="s">
        <v>10</v>
      </c>
      <c r="K5" s="15" t="s">
        <v>16</v>
      </c>
      <c r="Z5" s="23" t="s">
        <v>1</v>
      </c>
      <c r="AA5" s="14" t="s">
        <v>2</v>
      </c>
      <c r="AB5" s="15" t="s">
        <v>15</v>
      </c>
      <c r="AC5" s="15" t="s">
        <v>10</v>
      </c>
      <c r="AD5" s="15" t="s">
        <v>16</v>
      </c>
    </row>
    <row r="6" spans="1:30" x14ac:dyDescent="0.25">
      <c r="A6" s="9">
        <v>41671</v>
      </c>
      <c r="B6" s="24">
        <v>327</v>
      </c>
      <c r="C6" s="10">
        <v>1263</v>
      </c>
      <c r="D6" s="11">
        <f t="shared" ref="D6:D37" si="0">C6/B6</f>
        <v>3.8623853211009176</v>
      </c>
      <c r="E6" s="17">
        <f>B6/REP_SMS_ENERO!B30</f>
        <v>1.0936454849498327</v>
      </c>
      <c r="F6" s="18">
        <f>C6/REP_SMS_ENERO!C30</f>
        <v>0.93141592920353977</v>
      </c>
      <c r="G6" s="24">
        <v>1141</v>
      </c>
      <c r="H6" s="10">
        <v>4084</v>
      </c>
      <c r="I6" s="11">
        <f t="shared" ref="I6:I37" si="1">H6/G6</f>
        <v>3.5793163891323401</v>
      </c>
      <c r="J6" s="17">
        <f>G6/REP_SMS_ENERO!G30</f>
        <v>1.2706013363028954</v>
      </c>
      <c r="K6" s="18">
        <f>H6/REP_SMS_ENERO!H30</f>
        <v>1.288734616598296</v>
      </c>
      <c r="Z6" s="24">
        <f>B6+G6</f>
        <v>1468</v>
      </c>
      <c r="AA6" s="10">
        <f t="shared" ref="AA6:AA37" si="2">C6+H6</f>
        <v>5347</v>
      </c>
      <c r="AB6" s="11">
        <f t="shared" ref="AB6:AB37" si="3">AA6/Z6</f>
        <v>3.6423705722070845</v>
      </c>
      <c r="AC6" s="17">
        <f>Z6/REP_SMS_ENERO!Z30</f>
        <v>1.2263993316624895</v>
      </c>
      <c r="AD6" s="18">
        <f>AA6/REP_SMS_ENERO!AA30</f>
        <v>1.181657458563536</v>
      </c>
    </row>
    <row r="7" spans="1:30" x14ac:dyDescent="0.25">
      <c r="A7" s="9">
        <f>A6+1</f>
        <v>41672</v>
      </c>
      <c r="B7" s="24">
        <v>264</v>
      </c>
      <c r="C7" s="10">
        <v>1135</v>
      </c>
      <c r="D7" s="11">
        <f t="shared" si="0"/>
        <v>4.2992424242424239</v>
      </c>
      <c r="E7" s="17">
        <f>B7/REP_SMS_ENERO!B31</f>
        <v>1.1528384279475983</v>
      </c>
      <c r="F7" s="18">
        <f>C7/REP_SMS_ENERO!C31</f>
        <v>1.1786085150571133</v>
      </c>
      <c r="G7" s="24">
        <v>887</v>
      </c>
      <c r="H7" s="10">
        <v>3637</v>
      </c>
      <c r="I7" s="11">
        <f t="shared" si="1"/>
        <v>4.1003382187147688</v>
      </c>
      <c r="J7" s="17">
        <f>G7/REP_SMS_ENERO!G31</f>
        <v>1.1609947643979057</v>
      </c>
      <c r="K7" s="18">
        <f>H7/REP_SMS_ENERO!H31</f>
        <v>1.2716783216783216</v>
      </c>
      <c r="Z7" s="24">
        <f t="shared" ref="Z7:Z37" si="4">B7+G7</f>
        <v>1151</v>
      </c>
      <c r="AA7" s="10">
        <f t="shared" si="2"/>
        <v>4772</v>
      </c>
      <c r="AB7" s="11">
        <f t="shared" si="3"/>
        <v>4.1459600347523891</v>
      </c>
      <c r="AC7" s="17">
        <f>Z7/REP_SMS_ENERO!Z31</f>
        <v>1.1591137965760323</v>
      </c>
      <c r="AD7" s="18">
        <f>AA7/REP_SMS_ENERO!AA31</f>
        <v>1.2482343709128956</v>
      </c>
    </row>
    <row r="8" spans="1:30" x14ac:dyDescent="0.25">
      <c r="A8" s="3">
        <f t="shared" ref="A8:A36" si="5">A7+1</f>
        <v>41673</v>
      </c>
      <c r="B8" s="25">
        <v>336</v>
      </c>
      <c r="C8" s="4">
        <v>1259</v>
      </c>
      <c r="D8" s="5">
        <f t="shared" si="0"/>
        <v>3.7470238095238093</v>
      </c>
      <c r="E8" s="39">
        <f>B8/REP_SMS_ENERO!B32</f>
        <v>1.0120481927710843</v>
      </c>
      <c r="F8" s="40">
        <f>C8/REP_SMS_ENERO!C32</f>
        <v>1.0120578778135048</v>
      </c>
      <c r="G8" s="25">
        <v>1196</v>
      </c>
      <c r="H8" s="4">
        <v>4541</v>
      </c>
      <c r="I8" s="5">
        <f t="shared" si="1"/>
        <v>3.7968227424749164</v>
      </c>
      <c r="J8" s="39">
        <f>G8/REP_SMS_ENERO!G32</f>
        <v>1.1156716417910448</v>
      </c>
      <c r="K8" s="40">
        <f>H8/REP_SMS_ENERO!H32</f>
        <v>1.3112907883338145</v>
      </c>
      <c r="Z8" s="35">
        <f t="shared" si="4"/>
        <v>1532</v>
      </c>
      <c r="AA8" s="36">
        <f t="shared" si="2"/>
        <v>5800</v>
      </c>
      <c r="AB8" s="37">
        <f t="shared" si="3"/>
        <v>3.7859007832898173</v>
      </c>
      <c r="AC8" s="39">
        <f>Z8/REP_SMS_ENERO!Z32</f>
        <v>1.0911680911680912</v>
      </c>
      <c r="AD8" s="40">
        <f>AA8/REP_SMS_ENERO!AA32</f>
        <v>1.232207350754196</v>
      </c>
    </row>
    <row r="9" spans="1:30" x14ac:dyDescent="0.25">
      <c r="A9" s="3">
        <f t="shared" si="5"/>
        <v>41674</v>
      </c>
      <c r="B9" s="25">
        <v>320</v>
      </c>
      <c r="C9" s="4">
        <v>1419</v>
      </c>
      <c r="D9" s="5">
        <f t="shared" si="0"/>
        <v>4.4343750000000002</v>
      </c>
      <c r="E9" s="39">
        <f>B9/REP_SMS_ENERO!B33</f>
        <v>1.0921501706484642</v>
      </c>
      <c r="F9" s="40">
        <f>C9/REP_SMS_ENERO!C33</f>
        <v>1.2579787234042554</v>
      </c>
      <c r="G9" s="25">
        <v>1144</v>
      </c>
      <c r="H9" s="4">
        <v>3845</v>
      </c>
      <c r="I9" s="5">
        <f t="shared" si="1"/>
        <v>3.3610139860139858</v>
      </c>
      <c r="J9" s="39">
        <f>G9/REP_SMS_ENERO!G33</f>
        <v>0.93924466338259438</v>
      </c>
      <c r="K9" s="40">
        <f>H9/REP_SMS_ENERO!H33</f>
        <v>0.82105487935084343</v>
      </c>
      <c r="Z9" s="35">
        <f t="shared" si="4"/>
        <v>1464</v>
      </c>
      <c r="AA9" s="36">
        <f t="shared" si="2"/>
        <v>5264</v>
      </c>
      <c r="AB9" s="37">
        <f t="shared" si="3"/>
        <v>3.5956284153005464</v>
      </c>
      <c r="AC9" s="39">
        <f>Z9/REP_SMS_ENERO!Z33</f>
        <v>0.96889477167438787</v>
      </c>
      <c r="AD9" s="40">
        <f>AA9/REP_SMS_ENERO!AA33</f>
        <v>0.90586818103596622</v>
      </c>
    </row>
    <row r="10" spans="1:30" x14ac:dyDescent="0.25">
      <c r="A10" s="3">
        <f t="shared" si="5"/>
        <v>41675</v>
      </c>
      <c r="B10" s="25">
        <v>308</v>
      </c>
      <c r="C10" s="4">
        <v>1274</v>
      </c>
      <c r="D10" s="5">
        <f t="shared" si="0"/>
        <v>4.1363636363636367</v>
      </c>
      <c r="E10" s="39">
        <f>B10/REP_SMS_ENERO!B34</f>
        <v>1.0405405405405406</v>
      </c>
      <c r="F10" s="40">
        <f>C10/REP_SMS_ENERO!C34</f>
        <v>0.84594953519256311</v>
      </c>
      <c r="G10" s="25">
        <v>1146</v>
      </c>
      <c r="H10" s="4">
        <v>4358</v>
      </c>
      <c r="I10" s="5">
        <f t="shared" si="1"/>
        <v>3.8027923211169283</v>
      </c>
      <c r="J10" s="39">
        <f>G10/REP_SMS_ENERO!G34</f>
        <v>0.92270531400966183</v>
      </c>
      <c r="K10" s="40">
        <f>H10/REP_SMS_ENERO!H34</f>
        <v>0.93720430107526886</v>
      </c>
      <c r="Z10" s="35">
        <f t="shared" si="4"/>
        <v>1454</v>
      </c>
      <c r="AA10" s="36">
        <f t="shared" si="2"/>
        <v>5632</v>
      </c>
      <c r="AB10" s="37">
        <f t="shared" si="3"/>
        <v>3.8734525447042643</v>
      </c>
      <c r="AC10" s="39">
        <f>Z10/REP_SMS_ENERO!Z34</f>
        <v>0.9453836150845254</v>
      </c>
      <c r="AD10" s="40">
        <f>AA10/REP_SMS_ENERO!AA34</f>
        <v>0.91487979207277448</v>
      </c>
    </row>
    <row r="11" spans="1:30" x14ac:dyDescent="0.25">
      <c r="A11" s="3">
        <f t="shared" si="5"/>
        <v>41676</v>
      </c>
      <c r="B11" s="25">
        <v>316</v>
      </c>
      <c r="C11" s="4">
        <v>1384</v>
      </c>
      <c r="D11" s="5">
        <f t="shared" si="0"/>
        <v>4.3797468354430382</v>
      </c>
      <c r="E11" s="39">
        <f>B11/REP_SMS_ENERO!B35</f>
        <v>0.95757575757575752</v>
      </c>
      <c r="F11" s="40">
        <f>C11/REP_SMS_ENERO!C35</f>
        <v>0.92575250836120404</v>
      </c>
      <c r="G11" s="25">
        <v>1200</v>
      </c>
      <c r="H11" s="4">
        <v>4177</v>
      </c>
      <c r="I11" s="5">
        <f t="shared" si="1"/>
        <v>3.4808333333333334</v>
      </c>
      <c r="J11" s="39">
        <f>G11/REP_SMS_ENERO!G35</f>
        <v>0.96618357487922701</v>
      </c>
      <c r="K11" s="40">
        <f>H11/REP_SMS_ENERO!H35</f>
        <v>0.8791833298252999</v>
      </c>
      <c r="Z11" s="35">
        <f t="shared" si="4"/>
        <v>1516</v>
      </c>
      <c r="AA11" s="36">
        <f t="shared" si="2"/>
        <v>5561</v>
      </c>
      <c r="AB11" s="37">
        <f t="shared" si="3"/>
        <v>3.6682058047493404</v>
      </c>
      <c r="AC11" s="39">
        <f>Z11/REP_SMS_ENERO!Z35</f>
        <v>0.96437659033078882</v>
      </c>
      <c r="AD11" s="40">
        <f>AA11/REP_SMS_ENERO!AA35</f>
        <v>0.89032981107909059</v>
      </c>
    </row>
    <row r="12" spans="1:30" x14ac:dyDescent="0.25">
      <c r="A12" s="3">
        <f t="shared" si="5"/>
        <v>41677</v>
      </c>
      <c r="B12" s="25">
        <v>316</v>
      </c>
      <c r="C12" s="4">
        <v>1224</v>
      </c>
      <c r="D12" s="5">
        <f t="shared" si="0"/>
        <v>3.8734177215189876</v>
      </c>
      <c r="E12" s="39">
        <f>B12/REP_SMS_ENERO!B36</f>
        <v>0.8381962864721485</v>
      </c>
      <c r="F12" s="40">
        <f>C12/REP_SMS_ENERO!C36</f>
        <v>0.79325988334413478</v>
      </c>
      <c r="G12" s="25">
        <v>1292</v>
      </c>
      <c r="H12" s="4">
        <v>4295</v>
      </c>
      <c r="I12" s="5">
        <f t="shared" si="1"/>
        <v>3.3243034055727554</v>
      </c>
      <c r="J12" s="39">
        <f>G12/REP_SMS_ENERO!G36</f>
        <v>0.94930198383541509</v>
      </c>
      <c r="K12" s="40">
        <f>H12/REP_SMS_ENERO!H36</f>
        <v>0.87492360969647587</v>
      </c>
      <c r="Z12" s="35">
        <f t="shared" si="4"/>
        <v>1608</v>
      </c>
      <c r="AA12" s="36">
        <f t="shared" si="2"/>
        <v>5519</v>
      </c>
      <c r="AB12" s="37">
        <f t="shared" si="3"/>
        <v>3.4322139303482588</v>
      </c>
      <c r="AC12" s="39">
        <f>Z12/REP_SMS_ENERO!Z36</f>
        <v>0.92520138089758341</v>
      </c>
      <c r="AD12" s="40">
        <f>AA12/REP_SMS_ENERO!AA36</f>
        <v>0.85539367637941721</v>
      </c>
    </row>
    <row r="13" spans="1:30" x14ac:dyDescent="0.25">
      <c r="A13" s="9">
        <f t="shared" si="5"/>
        <v>41678</v>
      </c>
      <c r="B13" s="24">
        <v>274</v>
      </c>
      <c r="C13" s="10">
        <v>1269</v>
      </c>
      <c r="D13" s="11">
        <f t="shared" si="0"/>
        <v>4.6313868613138682</v>
      </c>
      <c r="E13" s="17">
        <f t="shared" ref="E13:E36" si="6">B13/B6</f>
        <v>0.8379204892966361</v>
      </c>
      <c r="F13" s="18">
        <f t="shared" ref="F13:F36" si="7">C13/C6</f>
        <v>1.004750593824228</v>
      </c>
      <c r="G13" s="24">
        <v>1048</v>
      </c>
      <c r="H13" s="10">
        <v>3848</v>
      </c>
      <c r="I13" s="11">
        <f t="shared" si="1"/>
        <v>3.6717557251908395</v>
      </c>
      <c r="J13" s="17">
        <f t="shared" ref="J13:J36" si="8">G13/G6</f>
        <v>0.91849255039439093</v>
      </c>
      <c r="K13" s="18">
        <f t="shared" ref="K13:K36" si="9">H13/H6</f>
        <v>0.94221351616062687</v>
      </c>
      <c r="Z13" s="24">
        <f t="shared" si="4"/>
        <v>1322</v>
      </c>
      <c r="AA13" s="10">
        <f t="shared" si="2"/>
        <v>5117</v>
      </c>
      <c r="AB13" s="11">
        <f t="shared" si="3"/>
        <v>3.8706505295007565</v>
      </c>
      <c r="AC13" s="17">
        <f t="shared" ref="AC13:AD28" si="10">Z13/Z6</f>
        <v>0.90054495912806543</v>
      </c>
      <c r="AD13" s="18">
        <f t="shared" si="10"/>
        <v>0.95698522536001496</v>
      </c>
    </row>
    <row r="14" spans="1:30" x14ac:dyDescent="0.25">
      <c r="A14" s="9">
        <f t="shared" si="5"/>
        <v>41679</v>
      </c>
      <c r="B14" s="24">
        <v>250</v>
      </c>
      <c r="C14" s="10">
        <v>1117</v>
      </c>
      <c r="D14" s="11">
        <f t="shared" si="0"/>
        <v>4.468</v>
      </c>
      <c r="E14" s="17">
        <f t="shared" si="6"/>
        <v>0.94696969696969702</v>
      </c>
      <c r="F14" s="18">
        <f t="shared" si="7"/>
        <v>0.98414096916299565</v>
      </c>
      <c r="G14" s="24">
        <v>844</v>
      </c>
      <c r="H14" s="10">
        <v>3153</v>
      </c>
      <c r="I14" s="11">
        <f t="shared" si="1"/>
        <v>3.735781990521327</v>
      </c>
      <c r="J14" s="17">
        <f t="shared" si="8"/>
        <v>0.95152198421645995</v>
      </c>
      <c r="K14" s="18">
        <f t="shared" si="9"/>
        <v>0.86692328842452571</v>
      </c>
      <c r="Z14" s="24">
        <f t="shared" si="4"/>
        <v>1094</v>
      </c>
      <c r="AA14" s="10">
        <f t="shared" si="2"/>
        <v>4270</v>
      </c>
      <c r="AB14" s="11">
        <f t="shared" si="3"/>
        <v>3.9031078610603291</v>
      </c>
      <c r="AC14" s="17">
        <f t="shared" si="10"/>
        <v>0.95047784535186797</v>
      </c>
      <c r="AD14" s="18">
        <f t="shared" si="10"/>
        <v>0.89480301760268233</v>
      </c>
    </row>
    <row r="15" spans="1:30" x14ac:dyDescent="0.25">
      <c r="A15" s="3">
        <f t="shared" si="5"/>
        <v>41680</v>
      </c>
      <c r="B15" s="25">
        <v>320</v>
      </c>
      <c r="C15" s="4">
        <v>1091</v>
      </c>
      <c r="D15" s="5">
        <f t="shared" si="0"/>
        <v>3.4093749999999998</v>
      </c>
      <c r="E15" s="39">
        <f t="shared" si="6"/>
        <v>0.95238095238095233</v>
      </c>
      <c r="F15" s="40">
        <f t="shared" si="7"/>
        <v>0.86656076250992853</v>
      </c>
      <c r="G15" s="25">
        <v>1263</v>
      </c>
      <c r="H15" s="4">
        <v>4237</v>
      </c>
      <c r="I15" s="5">
        <f t="shared" si="1"/>
        <v>3.3547110055423595</v>
      </c>
      <c r="J15" s="39">
        <f t="shared" si="8"/>
        <v>1.056020066889632</v>
      </c>
      <c r="K15" s="40">
        <f t="shared" si="9"/>
        <v>0.93305439330543938</v>
      </c>
      <c r="Z15" s="35">
        <f t="shared" si="4"/>
        <v>1583</v>
      </c>
      <c r="AA15" s="36">
        <f t="shared" si="2"/>
        <v>5328</v>
      </c>
      <c r="AB15" s="37">
        <f t="shared" si="3"/>
        <v>3.3657612128869236</v>
      </c>
      <c r="AC15" s="39">
        <f t="shared" si="10"/>
        <v>1.0332898172323759</v>
      </c>
      <c r="AD15" s="40">
        <f t="shared" si="10"/>
        <v>0.91862068965517241</v>
      </c>
    </row>
    <row r="16" spans="1:30" x14ac:dyDescent="0.25">
      <c r="A16" s="3">
        <f t="shared" si="5"/>
        <v>41681</v>
      </c>
      <c r="B16" s="25">
        <v>286</v>
      </c>
      <c r="C16" s="4">
        <v>1189</v>
      </c>
      <c r="D16" s="5">
        <f t="shared" si="0"/>
        <v>4.1573426573426575</v>
      </c>
      <c r="E16" s="39">
        <f t="shared" si="6"/>
        <v>0.89375000000000004</v>
      </c>
      <c r="F16" s="40">
        <f t="shared" si="7"/>
        <v>0.8379140239605356</v>
      </c>
      <c r="G16" s="25">
        <v>1283</v>
      </c>
      <c r="H16" s="4">
        <v>4749</v>
      </c>
      <c r="I16" s="5">
        <f t="shared" si="1"/>
        <v>3.7014809041309431</v>
      </c>
      <c r="J16" s="39">
        <f t="shared" si="8"/>
        <v>1.1215034965034965</v>
      </c>
      <c r="K16" s="40">
        <f t="shared" si="9"/>
        <v>1.2351105331599479</v>
      </c>
      <c r="Z16" s="35">
        <f t="shared" si="4"/>
        <v>1569</v>
      </c>
      <c r="AA16" s="36">
        <f t="shared" si="2"/>
        <v>5938</v>
      </c>
      <c r="AB16" s="37">
        <f t="shared" si="3"/>
        <v>3.7845761631612493</v>
      </c>
      <c r="AC16" s="39">
        <f t="shared" si="10"/>
        <v>1.0717213114754098</v>
      </c>
      <c r="AD16" s="40">
        <f t="shared" si="10"/>
        <v>1.1280395136778116</v>
      </c>
    </row>
    <row r="17" spans="1:30" x14ac:dyDescent="0.25">
      <c r="A17" s="3">
        <f t="shared" si="5"/>
        <v>41682</v>
      </c>
      <c r="B17" s="25">
        <v>355</v>
      </c>
      <c r="C17" s="4">
        <v>1391</v>
      </c>
      <c r="D17" s="5">
        <f t="shared" si="0"/>
        <v>3.9183098591549297</v>
      </c>
      <c r="E17" s="39">
        <f t="shared" si="6"/>
        <v>1.1525974025974026</v>
      </c>
      <c r="F17" s="40">
        <f t="shared" si="7"/>
        <v>1.0918367346938775</v>
      </c>
      <c r="G17" s="25">
        <v>1266</v>
      </c>
      <c r="H17" s="4">
        <v>4680</v>
      </c>
      <c r="I17" s="5">
        <f t="shared" si="1"/>
        <v>3.6966824644549763</v>
      </c>
      <c r="J17" s="39">
        <f t="shared" si="8"/>
        <v>1.1047120418848169</v>
      </c>
      <c r="K17" s="40">
        <f t="shared" si="9"/>
        <v>1.0738871041762277</v>
      </c>
      <c r="Z17" s="35">
        <f t="shared" si="4"/>
        <v>1621</v>
      </c>
      <c r="AA17" s="36">
        <f t="shared" si="2"/>
        <v>6071</v>
      </c>
      <c r="AB17" s="37">
        <f t="shared" si="3"/>
        <v>3.745219000616903</v>
      </c>
      <c r="AC17" s="39">
        <f t="shared" si="10"/>
        <v>1.1148555708390646</v>
      </c>
      <c r="AD17" s="40">
        <f t="shared" si="10"/>
        <v>1.0779474431818181</v>
      </c>
    </row>
    <row r="18" spans="1:30" x14ac:dyDescent="0.25">
      <c r="A18" s="3">
        <f t="shared" si="5"/>
        <v>41683</v>
      </c>
      <c r="B18" s="25">
        <v>355</v>
      </c>
      <c r="C18" s="4">
        <v>1431</v>
      </c>
      <c r="D18" s="5">
        <f t="shared" si="0"/>
        <v>4.0309859154929581</v>
      </c>
      <c r="E18" s="39">
        <f t="shared" si="6"/>
        <v>1.1234177215189873</v>
      </c>
      <c r="F18" s="40">
        <f t="shared" si="7"/>
        <v>1.0339595375722543</v>
      </c>
      <c r="G18" s="25">
        <v>1350</v>
      </c>
      <c r="H18" s="4">
        <v>5131</v>
      </c>
      <c r="I18" s="5">
        <f t="shared" si="1"/>
        <v>3.8007407407407405</v>
      </c>
      <c r="J18" s="39">
        <f t="shared" si="8"/>
        <v>1.125</v>
      </c>
      <c r="K18" s="40">
        <f t="shared" si="9"/>
        <v>1.2283935839118985</v>
      </c>
      <c r="Z18" s="35">
        <f t="shared" si="4"/>
        <v>1705</v>
      </c>
      <c r="AA18" s="36">
        <f t="shared" si="2"/>
        <v>6562</v>
      </c>
      <c r="AB18" s="37">
        <f t="shared" si="3"/>
        <v>3.8486803519061583</v>
      </c>
      <c r="AC18" s="39">
        <f t="shared" si="10"/>
        <v>1.1246701846965699</v>
      </c>
      <c r="AD18" s="40">
        <f t="shared" si="10"/>
        <v>1.1800035964754541</v>
      </c>
    </row>
    <row r="19" spans="1:30" x14ac:dyDescent="0.25">
      <c r="A19" s="3">
        <f t="shared" si="5"/>
        <v>41684</v>
      </c>
      <c r="B19" s="25">
        <v>386</v>
      </c>
      <c r="C19" s="4">
        <v>1511</v>
      </c>
      <c r="D19" s="5">
        <f t="shared" si="0"/>
        <v>3.9145077720207255</v>
      </c>
      <c r="E19" s="39">
        <f t="shared" si="6"/>
        <v>1.2215189873417722</v>
      </c>
      <c r="F19" s="40">
        <f t="shared" si="7"/>
        <v>1.2344771241830066</v>
      </c>
      <c r="G19" s="25">
        <v>1492</v>
      </c>
      <c r="H19" s="4">
        <v>4952</v>
      </c>
      <c r="I19" s="5">
        <f t="shared" si="1"/>
        <v>3.3190348525469169</v>
      </c>
      <c r="J19" s="39">
        <f t="shared" si="8"/>
        <v>1.1547987616099071</v>
      </c>
      <c r="K19" s="40">
        <f t="shared" si="9"/>
        <v>1.1529685681024446</v>
      </c>
      <c r="Z19" s="35">
        <f t="shared" si="4"/>
        <v>1878</v>
      </c>
      <c r="AA19" s="36">
        <f t="shared" si="2"/>
        <v>6463</v>
      </c>
      <c r="AB19" s="37">
        <f t="shared" si="3"/>
        <v>3.4414270500532482</v>
      </c>
      <c r="AC19" s="39">
        <f t="shared" si="10"/>
        <v>1.1679104477611941</v>
      </c>
      <c r="AD19" s="40">
        <f t="shared" si="10"/>
        <v>1.1710454792534879</v>
      </c>
    </row>
    <row r="20" spans="1:30" x14ac:dyDescent="0.25">
      <c r="A20" s="9">
        <f t="shared" si="5"/>
        <v>41685</v>
      </c>
      <c r="B20" s="24">
        <v>289</v>
      </c>
      <c r="C20" s="10">
        <v>1222</v>
      </c>
      <c r="D20" s="11">
        <f t="shared" si="0"/>
        <v>4.2283737024221457</v>
      </c>
      <c r="E20" s="17">
        <f t="shared" si="6"/>
        <v>1.0547445255474452</v>
      </c>
      <c r="F20" s="18">
        <f t="shared" si="7"/>
        <v>0.96296296296296291</v>
      </c>
      <c r="G20" s="24">
        <v>1068</v>
      </c>
      <c r="H20" s="10">
        <v>3564</v>
      </c>
      <c r="I20" s="11">
        <f t="shared" si="1"/>
        <v>3.3370786516853932</v>
      </c>
      <c r="J20" s="17">
        <f t="shared" si="8"/>
        <v>1.0190839694656488</v>
      </c>
      <c r="K20" s="18">
        <f t="shared" si="9"/>
        <v>0.92619542619542616</v>
      </c>
      <c r="Z20" s="24">
        <f t="shared" si="4"/>
        <v>1357</v>
      </c>
      <c r="AA20" s="10">
        <f t="shared" si="2"/>
        <v>4786</v>
      </c>
      <c r="AB20" s="11">
        <f t="shared" si="3"/>
        <v>3.5268975681650701</v>
      </c>
      <c r="AC20" s="17">
        <f t="shared" si="10"/>
        <v>1.0264750378214826</v>
      </c>
      <c r="AD20" s="18">
        <f t="shared" si="10"/>
        <v>0.93531366034786012</v>
      </c>
    </row>
    <row r="21" spans="1:30" x14ac:dyDescent="0.25">
      <c r="A21" s="9">
        <f t="shared" si="5"/>
        <v>41686</v>
      </c>
      <c r="B21" s="24">
        <v>234</v>
      </c>
      <c r="C21" s="10">
        <v>894</v>
      </c>
      <c r="D21" s="11">
        <f t="shared" si="0"/>
        <v>3.8205128205128207</v>
      </c>
      <c r="E21" s="17">
        <f t="shared" si="6"/>
        <v>0.93600000000000005</v>
      </c>
      <c r="F21" s="18">
        <f t="shared" si="7"/>
        <v>0.80035810205908686</v>
      </c>
      <c r="G21" s="24">
        <v>884</v>
      </c>
      <c r="H21" s="10">
        <v>2934</v>
      </c>
      <c r="I21" s="11">
        <f t="shared" si="1"/>
        <v>3.319004524886878</v>
      </c>
      <c r="J21" s="17">
        <f t="shared" si="8"/>
        <v>1.04739336492891</v>
      </c>
      <c r="K21" s="18">
        <f t="shared" si="9"/>
        <v>0.93054234062797336</v>
      </c>
      <c r="Z21" s="24">
        <f t="shared" si="4"/>
        <v>1118</v>
      </c>
      <c r="AA21" s="10">
        <f t="shared" si="2"/>
        <v>3828</v>
      </c>
      <c r="AB21" s="11">
        <f t="shared" si="3"/>
        <v>3.4239713774597496</v>
      </c>
      <c r="AC21" s="17">
        <f t="shared" si="10"/>
        <v>1.0219378427787935</v>
      </c>
      <c r="AD21" s="18">
        <f t="shared" si="10"/>
        <v>0.89648711943793913</v>
      </c>
    </row>
    <row r="22" spans="1:30" x14ac:dyDescent="0.25">
      <c r="A22" s="3">
        <f t="shared" si="5"/>
        <v>41687</v>
      </c>
      <c r="B22" s="25">
        <v>295</v>
      </c>
      <c r="C22" s="4">
        <v>1087</v>
      </c>
      <c r="D22" s="5">
        <f t="shared" si="0"/>
        <v>3.6847457627118643</v>
      </c>
      <c r="E22" s="39">
        <f t="shared" si="6"/>
        <v>0.921875</v>
      </c>
      <c r="F22" s="40">
        <f t="shared" si="7"/>
        <v>0.99633363886342807</v>
      </c>
      <c r="G22" s="25">
        <v>1123</v>
      </c>
      <c r="H22" s="4">
        <v>3928</v>
      </c>
      <c r="I22" s="5">
        <f t="shared" si="1"/>
        <v>3.497773820124666</v>
      </c>
      <c r="J22" s="39">
        <f t="shared" si="8"/>
        <v>0.88915281076801267</v>
      </c>
      <c r="K22" s="40">
        <f t="shared" si="9"/>
        <v>0.92707104083077652</v>
      </c>
      <c r="Z22" s="35">
        <f t="shared" si="4"/>
        <v>1418</v>
      </c>
      <c r="AA22" s="36">
        <f t="shared" si="2"/>
        <v>5015</v>
      </c>
      <c r="AB22" s="37">
        <f t="shared" si="3"/>
        <v>3.5366713681241184</v>
      </c>
      <c r="AC22" s="39">
        <f t="shared" si="10"/>
        <v>0.89576753000631715</v>
      </c>
      <c r="AD22" s="40">
        <f t="shared" si="10"/>
        <v>0.94125375375375375</v>
      </c>
    </row>
    <row r="23" spans="1:30" x14ac:dyDescent="0.25">
      <c r="A23" s="3">
        <f t="shared" si="5"/>
        <v>41688</v>
      </c>
      <c r="B23" s="25">
        <v>351</v>
      </c>
      <c r="C23" s="4">
        <v>1387</v>
      </c>
      <c r="D23" s="5">
        <f t="shared" si="0"/>
        <v>3.9515669515669516</v>
      </c>
      <c r="E23" s="39">
        <f t="shared" si="6"/>
        <v>1.2272727272727273</v>
      </c>
      <c r="F23" s="40">
        <f t="shared" si="7"/>
        <v>1.1665264928511354</v>
      </c>
      <c r="G23" s="25">
        <v>1251</v>
      </c>
      <c r="H23" s="4">
        <v>4489</v>
      </c>
      <c r="I23" s="5">
        <f t="shared" si="1"/>
        <v>3.5883293365307756</v>
      </c>
      <c r="J23" s="39">
        <f t="shared" si="8"/>
        <v>0.97505845674201086</v>
      </c>
      <c r="K23" s="40">
        <f t="shared" si="9"/>
        <v>0.94525163192251005</v>
      </c>
      <c r="Z23" s="35">
        <f t="shared" si="4"/>
        <v>1602</v>
      </c>
      <c r="AA23" s="36">
        <f t="shared" si="2"/>
        <v>5876</v>
      </c>
      <c r="AB23" s="37">
        <f t="shared" si="3"/>
        <v>3.6679151061173534</v>
      </c>
      <c r="AC23" s="39">
        <f t="shared" si="10"/>
        <v>1.0210325047801148</v>
      </c>
      <c r="AD23" s="40">
        <f t="shared" si="10"/>
        <v>0.98955877399797909</v>
      </c>
    </row>
    <row r="24" spans="1:30" x14ac:dyDescent="0.25">
      <c r="A24" s="3">
        <f t="shared" si="5"/>
        <v>41689</v>
      </c>
      <c r="B24" s="25">
        <v>337</v>
      </c>
      <c r="C24" s="4">
        <v>1354</v>
      </c>
      <c r="D24" s="5">
        <f t="shared" si="0"/>
        <v>4.017804154302671</v>
      </c>
      <c r="E24" s="39">
        <f t="shared" si="6"/>
        <v>0.94929577464788728</v>
      </c>
      <c r="F24" s="40">
        <f t="shared" si="7"/>
        <v>0.97340043134435661</v>
      </c>
      <c r="G24" s="25">
        <v>1240</v>
      </c>
      <c r="H24" s="4">
        <v>4307</v>
      </c>
      <c r="I24" s="5">
        <f t="shared" si="1"/>
        <v>3.4733870967741933</v>
      </c>
      <c r="J24" s="39">
        <f t="shared" si="8"/>
        <v>0.97946287519747233</v>
      </c>
      <c r="K24" s="40">
        <f t="shared" si="9"/>
        <v>0.92029914529914525</v>
      </c>
      <c r="Z24" s="35">
        <f t="shared" si="4"/>
        <v>1577</v>
      </c>
      <c r="AA24" s="36">
        <f t="shared" si="2"/>
        <v>5661</v>
      </c>
      <c r="AB24" s="37">
        <f t="shared" si="3"/>
        <v>3.5897273303741279</v>
      </c>
      <c r="AC24" s="39">
        <f t="shared" si="10"/>
        <v>0.97285626156693394</v>
      </c>
      <c r="AD24" s="40">
        <f t="shared" si="10"/>
        <v>0.93246582111678467</v>
      </c>
    </row>
    <row r="25" spans="1:30" x14ac:dyDescent="0.25">
      <c r="A25" s="3">
        <f t="shared" si="5"/>
        <v>41690</v>
      </c>
      <c r="B25" s="25">
        <v>322</v>
      </c>
      <c r="C25" s="4">
        <v>1488</v>
      </c>
      <c r="D25" s="5">
        <f t="shared" si="0"/>
        <v>4.6211180124223601</v>
      </c>
      <c r="E25" s="39">
        <f t="shared" si="6"/>
        <v>0.90704225352112677</v>
      </c>
      <c r="F25" s="40">
        <f t="shared" si="7"/>
        <v>1.0398322851153039</v>
      </c>
      <c r="G25" s="25">
        <v>1291</v>
      </c>
      <c r="H25" s="4">
        <v>4415</v>
      </c>
      <c r="I25" s="5">
        <f t="shared" si="1"/>
        <v>3.4198295894655306</v>
      </c>
      <c r="J25" s="39">
        <f t="shared" si="8"/>
        <v>0.95629629629629631</v>
      </c>
      <c r="K25" s="40">
        <f t="shared" si="9"/>
        <v>0.86045605145195869</v>
      </c>
      <c r="Z25" s="35">
        <f t="shared" si="4"/>
        <v>1613</v>
      </c>
      <c r="AA25" s="36">
        <f t="shared" si="2"/>
        <v>5903</v>
      </c>
      <c r="AB25" s="37">
        <f t="shared" si="3"/>
        <v>3.6596404215747054</v>
      </c>
      <c r="AC25" s="39">
        <f t="shared" si="10"/>
        <v>0.94604105571847508</v>
      </c>
      <c r="AD25" s="40">
        <f t="shared" si="10"/>
        <v>0.89957330082291986</v>
      </c>
    </row>
    <row r="26" spans="1:30" x14ac:dyDescent="0.25">
      <c r="A26" s="3">
        <f t="shared" si="5"/>
        <v>41691</v>
      </c>
      <c r="B26" s="25">
        <v>337</v>
      </c>
      <c r="C26" s="4">
        <v>1384</v>
      </c>
      <c r="D26" s="5">
        <f t="shared" si="0"/>
        <v>4.1068249258160234</v>
      </c>
      <c r="E26" s="39">
        <f t="shared" si="6"/>
        <v>0.87305699481865284</v>
      </c>
      <c r="F26" s="40">
        <f t="shared" si="7"/>
        <v>0.91594970218398408</v>
      </c>
      <c r="G26" s="25">
        <v>1285</v>
      </c>
      <c r="H26" s="4">
        <v>4392</v>
      </c>
      <c r="I26" s="5">
        <f t="shared" si="1"/>
        <v>3.4178988326848248</v>
      </c>
      <c r="J26" s="39">
        <f t="shared" si="8"/>
        <v>0.86126005361930291</v>
      </c>
      <c r="K26" s="40">
        <f t="shared" si="9"/>
        <v>0.88691437802907913</v>
      </c>
      <c r="Z26" s="35">
        <f t="shared" si="4"/>
        <v>1622</v>
      </c>
      <c r="AA26" s="36">
        <f t="shared" si="2"/>
        <v>5776</v>
      </c>
      <c r="AB26" s="37">
        <f t="shared" si="3"/>
        <v>3.5610357583230581</v>
      </c>
      <c r="AC26" s="39">
        <f t="shared" si="10"/>
        <v>0.86368477103301389</v>
      </c>
      <c r="AD26" s="40">
        <f t="shared" si="10"/>
        <v>0.89370261488472846</v>
      </c>
    </row>
    <row r="27" spans="1:30" x14ac:dyDescent="0.25">
      <c r="A27" s="9">
        <f t="shared" si="5"/>
        <v>41692</v>
      </c>
      <c r="B27" s="24">
        <v>300</v>
      </c>
      <c r="C27" s="10">
        <v>1553</v>
      </c>
      <c r="D27" s="11">
        <f t="shared" si="0"/>
        <v>5.1766666666666667</v>
      </c>
      <c r="E27" s="17">
        <f t="shared" si="6"/>
        <v>1.0380622837370241</v>
      </c>
      <c r="F27" s="18">
        <f t="shared" si="7"/>
        <v>1.2708674304418985</v>
      </c>
      <c r="G27" s="24">
        <v>1124</v>
      </c>
      <c r="H27" s="10">
        <v>3943</v>
      </c>
      <c r="I27" s="11">
        <f t="shared" si="1"/>
        <v>3.5080071174377223</v>
      </c>
      <c r="J27" s="17">
        <f t="shared" si="8"/>
        <v>1.0524344569288389</v>
      </c>
      <c r="K27" s="18">
        <f t="shared" si="9"/>
        <v>1.106341189674523</v>
      </c>
      <c r="Z27" s="24">
        <f t="shared" si="4"/>
        <v>1424</v>
      </c>
      <c r="AA27" s="10">
        <f t="shared" si="2"/>
        <v>5496</v>
      </c>
      <c r="AB27" s="11">
        <f t="shared" si="3"/>
        <v>3.8595505617977528</v>
      </c>
      <c r="AC27" s="17">
        <f t="shared" si="10"/>
        <v>1.0493736182756079</v>
      </c>
      <c r="AD27" s="18">
        <f t="shared" si="10"/>
        <v>1.1483493522774759</v>
      </c>
    </row>
    <row r="28" spans="1:30" x14ac:dyDescent="0.25">
      <c r="A28" s="9">
        <f t="shared" si="5"/>
        <v>41693</v>
      </c>
      <c r="B28" s="24">
        <v>239</v>
      </c>
      <c r="C28" s="10">
        <v>1049</v>
      </c>
      <c r="D28" s="11">
        <f t="shared" si="0"/>
        <v>4.3891213389121342</v>
      </c>
      <c r="E28" s="17">
        <f t="shared" si="6"/>
        <v>1.0213675213675213</v>
      </c>
      <c r="F28" s="18">
        <f t="shared" si="7"/>
        <v>1.1733780760626398</v>
      </c>
      <c r="G28" s="24">
        <v>834</v>
      </c>
      <c r="H28" s="10">
        <v>2921</v>
      </c>
      <c r="I28" s="11">
        <f t="shared" si="1"/>
        <v>3.5023980815347722</v>
      </c>
      <c r="J28" s="17">
        <f t="shared" si="8"/>
        <v>0.9434389140271493</v>
      </c>
      <c r="K28" s="18">
        <f t="shared" si="9"/>
        <v>0.99556918882072254</v>
      </c>
      <c r="Z28" s="24">
        <f t="shared" si="4"/>
        <v>1073</v>
      </c>
      <c r="AA28" s="10">
        <f t="shared" si="2"/>
        <v>3970</v>
      </c>
      <c r="AB28" s="11">
        <f t="shared" si="3"/>
        <v>3.6999068033550793</v>
      </c>
      <c r="AC28" s="17">
        <f t="shared" si="10"/>
        <v>0.9597495527728086</v>
      </c>
      <c r="AD28" s="18">
        <f t="shared" si="10"/>
        <v>1.0370950888192267</v>
      </c>
    </row>
    <row r="29" spans="1:30" x14ac:dyDescent="0.25">
      <c r="A29" s="3">
        <f t="shared" si="5"/>
        <v>41694</v>
      </c>
      <c r="B29" s="25">
        <v>317</v>
      </c>
      <c r="C29" s="4">
        <v>1131</v>
      </c>
      <c r="D29" s="5">
        <f t="shared" si="0"/>
        <v>3.5678233438485805</v>
      </c>
      <c r="E29" s="39">
        <f t="shared" si="6"/>
        <v>1.0745762711864406</v>
      </c>
      <c r="F29" s="40">
        <f t="shared" si="7"/>
        <v>1.0404783808647655</v>
      </c>
      <c r="G29" s="25">
        <v>1137</v>
      </c>
      <c r="H29" s="4">
        <v>3741</v>
      </c>
      <c r="I29" s="5">
        <f t="shared" si="1"/>
        <v>3.2902374670184695</v>
      </c>
      <c r="J29" s="39">
        <f t="shared" si="8"/>
        <v>1.01246660730187</v>
      </c>
      <c r="K29" s="40">
        <f t="shared" si="9"/>
        <v>0.95239307535641549</v>
      </c>
      <c r="Z29" s="35">
        <f t="shared" si="4"/>
        <v>1454</v>
      </c>
      <c r="AA29" s="36">
        <f t="shared" si="2"/>
        <v>4872</v>
      </c>
      <c r="AB29" s="37">
        <f t="shared" si="3"/>
        <v>3.3507565337001375</v>
      </c>
      <c r="AC29" s="39">
        <f t="shared" ref="AC29:AD36" si="11">Z29/Z22</f>
        <v>1.0253878702397743</v>
      </c>
      <c r="AD29" s="40">
        <f t="shared" si="11"/>
        <v>0.97148554336989035</v>
      </c>
    </row>
    <row r="30" spans="1:30" x14ac:dyDescent="0.25">
      <c r="A30" s="3">
        <f t="shared" si="5"/>
        <v>41695</v>
      </c>
      <c r="B30" s="25">
        <v>314</v>
      </c>
      <c r="C30" s="4">
        <v>1344</v>
      </c>
      <c r="D30" s="5">
        <f t="shared" si="0"/>
        <v>4.2802547770700636</v>
      </c>
      <c r="E30" s="39">
        <f t="shared" si="6"/>
        <v>0.89458689458689455</v>
      </c>
      <c r="F30" s="40">
        <f t="shared" si="7"/>
        <v>0.96899783705839937</v>
      </c>
      <c r="G30" s="25">
        <v>1233</v>
      </c>
      <c r="H30" s="4">
        <v>4106</v>
      </c>
      <c r="I30" s="5">
        <f t="shared" si="1"/>
        <v>3.3300892133008921</v>
      </c>
      <c r="J30" s="39">
        <f t="shared" si="8"/>
        <v>0.98561151079136688</v>
      </c>
      <c r="K30" s="40">
        <f t="shared" si="9"/>
        <v>0.9146803296948095</v>
      </c>
      <c r="Z30" s="35">
        <f t="shared" si="4"/>
        <v>1547</v>
      </c>
      <c r="AA30" s="36">
        <f t="shared" si="2"/>
        <v>5450</v>
      </c>
      <c r="AB30" s="37">
        <f t="shared" si="3"/>
        <v>3.5229476405946993</v>
      </c>
      <c r="AC30" s="39">
        <f t="shared" si="11"/>
        <v>0.96566791510611738</v>
      </c>
      <c r="AD30" s="40">
        <f t="shared" si="11"/>
        <v>0.92750170183798497</v>
      </c>
    </row>
    <row r="31" spans="1:30" x14ac:dyDescent="0.25">
      <c r="A31" s="3">
        <f t="shared" si="5"/>
        <v>41696</v>
      </c>
      <c r="B31" s="25">
        <v>310</v>
      </c>
      <c r="C31" s="4">
        <v>1376</v>
      </c>
      <c r="D31" s="5">
        <f t="shared" si="0"/>
        <v>4.4387096774193546</v>
      </c>
      <c r="E31" s="39">
        <f t="shared" si="6"/>
        <v>0.91988130563798221</v>
      </c>
      <c r="F31" s="40">
        <f t="shared" si="7"/>
        <v>1.016248153618907</v>
      </c>
      <c r="G31" s="25">
        <v>1147</v>
      </c>
      <c r="H31" s="4">
        <v>3925</v>
      </c>
      <c r="I31" s="5">
        <f t="shared" si="1"/>
        <v>3.4219703574542284</v>
      </c>
      <c r="J31" s="39">
        <f t="shared" si="8"/>
        <v>0.92500000000000004</v>
      </c>
      <c r="K31" s="40">
        <f t="shared" si="9"/>
        <v>0.91130717436730901</v>
      </c>
      <c r="Z31" s="35">
        <f t="shared" si="4"/>
        <v>1457</v>
      </c>
      <c r="AA31" s="36">
        <f t="shared" si="2"/>
        <v>5301</v>
      </c>
      <c r="AB31" s="37">
        <f t="shared" si="3"/>
        <v>3.6382978723404253</v>
      </c>
      <c r="AC31" s="39">
        <f t="shared" si="11"/>
        <v>0.92390615091946737</v>
      </c>
      <c r="AD31" s="40">
        <f t="shared" si="11"/>
        <v>0.93640699523052462</v>
      </c>
    </row>
    <row r="32" spans="1:30" x14ac:dyDescent="0.25">
      <c r="A32" s="3">
        <f t="shared" si="5"/>
        <v>41697</v>
      </c>
      <c r="B32" s="25">
        <v>315</v>
      </c>
      <c r="C32" s="4">
        <v>1218</v>
      </c>
      <c r="D32" s="5">
        <f t="shared" si="0"/>
        <v>3.8666666666666667</v>
      </c>
      <c r="E32" s="39">
        <f t="shared" si="6"/>
        <v>0.97826086956521741</v>
      </c>
      <c r="F32" s="40">
        <f t="shared" si="7"/>
        <v>0.81854838709677424</v>
      </c>
      <c r="G32" s="25">
        <v>1114</v>
      </c>
      <c r="H32" s="4">
        <v>3789</v>
      </c>
      <c r="I32" s="5">
        <f t="shared" si="1"/>
        <v>3.4012567324955119</v>
      </c>
      <c r="J32" s="39">
        <f t="shared" si="8"/>
        <v>0.86289697908597984</v>
      </c>
      <c r="K32" s="40">
        <f t="shared" si="9"/>
        <v>0.85821064552661386</v>
      </c>
      <c r="Z32" s="35">
        <f t="shared" si="4"/>
        <v>1429</v>
      </c>
      <c r="AA32" s="36">
        <f t="shared" si="2"/>
        <v>5007</v>
      </c>
      <c r="AB32" s="37">
        <f t="shared" si="3"/>
        <v>3.5038488453463961</v>
      </c>
      <c r="AC32" s="39">
        <f t="shared" si="11"/>
        <v>0.88592684438933667</v>
      </c>
      <c r="AD32" s="40">
        <f t="shared" si="11"/>
        <v>0.84821277316618671</v>
      </c>
    </row>
    <row r="33" spans="1:30" x14ac:dyDescent="0.25">
      <c r="A33" s="3">
        <f t="shared" si="5"/>
        <v>41698</v>
      </c>
      <c r="B33" s="25">
        <v>380</v>
      </c>
      <c r="C33" s="4">
        <v>1539</v>
      </c>
      <c r="D33" s="5">
        <f t="shared" si="0"/>
        <v>4.05</v>
      </c>
      <c r="E33" s="39">
        <f t="shared" si="6"/>
        <v>1.1275964391691395</v>
      </c>
      <c r="F33" s="40">
        <f t="shared" si="7"/>
        <v>1.1119942196531791</v>
      </c>
      <c r="G33" s="25">
        <v>1358</v>
      </c>
      <c r="H33" s="4">
        <v>5069</v>
      </c>
      <c r="I33" s="5">
        <f t="shared" si="1"/>
        <v>3.7326951399116348</v>
      </c>
      <c r="J33" s="39">
        <f t="shared" si="8"/>
        <v>1.0568093385214008</v>
      </c>
      <c r="K33" s="40">
        <f t="shared" si="9"/>
        <v>1.154143897996357</v>
      </c>
      <c r="Z33" s="35">
        <f t="shared" si="4"/>
        <v>1738</v>
      </c>
      <c r="AA33" s="36">
        <f t="shared" si="2"/>
        <v>6608</v>
      </c>
      <c r="AB33" s="37">
        <f t="shared" si="3"/>
        <v>3.8020713463751439</v>
      </c>
      <c r="AC33" s="39">
        <f t="shared" si="11"/>
        <v>1.0715166461159062</v>
      </c>
      <c r="AD33" s="40">
        <f t="shared" si="11"/>
        <v>1.1440443213296398</v>
      </c>
    </row>
    <row r="34" spans="1:30" x14ac:dyDescent="0.25">
      <c r="A34" s="9">
        <f t="shared" si="5"/>
        <v>41699</v>
      </c>
      <c r="B34" s="24"/>
      <c r="C34" s="10"/>
      <c r="D34" s="11" t="e">
        <f t="shared" si="0"/>
        <v>#DIV/0!</v>
      </c>
      <c r="E34" s="17">
        <f t="shared" si="6"/>
        <v>0</v>
      </c>
      <c r="F34" s="18">
        <f t="shared" si="7"/>
        <v>0</v>
      </c>
      <c r="G34" s="24"/>
      <c r="H34" s="10"/>
      <c r="I34" s="11" t="e">
        <f t="shared" si="1"/>
        <v>#DIV/0!</v>
      </c>
      <c r="J34" s="17">
        <f t="shared" si="8"/>
        <v>0</v>
      </c>
      <c r="K34" s="18">
        <f t="shared" si="9"/>
        <v>0</v>
      </c>
      <c r="Z34" s="24">
        <f t="shared" si="4"/>
        <v>0</v>
      </c>
      <c r="AA34" s="10">
        <f t="shared" si="2"/>
        <v>0</v>
      </c>
      <c r="AB34" s="11" t="e">
        <f t="shared" si="3"/>
        <v>#DIV/0!</v>
      </c>
      <c r="AC34" s="17">
        <f t="shared" si="11"/>
        <v>0</v>
      </c>
      <c r="AD34" s="18">
        <f t="shared" si="11"/>
        <v>0</v>
      </c>
    </row>
    <row r="35" spans="1:30" x14ac:dyDescent="0.25">
      <c r="A35" s="9">
        <f t="shared" si="5"/>
        <v>41700</v>
      </c>
      <c r="B35" s="24"/>
      <c r="C35" s="10"/>
      <c r="D35" s="11" t="e">
        <f t="shared" si="0"/>
        <v>#DIV/0!</v>
      </c>
      <c r="E35" s="17">
        <f t="shared" si="6"/>
        <v>0</v>
      </c>
      <c r="F35" s="18">
        <f t="shared" si="7"/>
        <v>0</v>
      </c>
      <c r="G35" s="24"/>
      <c r="H35" s="10"/>
      <c r="I35" s="11" t="e">
        <f t="shared" si="1"/>
        <v>#DIV/0!</v>
      </c>
      <c r="J35" s="17">
        <f t="shared" si="8"/>
        <v>0</v>
      </c>
      <c r="K35" s="18">
        <f t="shared" si="9"/>
        <v>0</v>
      </c>
      <c r="Z35" s="24">
        <f t="shared" si="4"/>
        <v>0</v>
      </c>
      <c r="AA35" s="10">
        <f t="shared" si="2"/>
        <v>0</v>
      </c>
      <c r="AB35" s="11" t="e">
        <f t="shared" si="3"/>
        <v>#DIV/0!</v>
      </c>
      <c r="AC35" s="17">
        <f t="shared" si="11"/>
        <v>0</v>
      </c>
      <c r="AD35" s="18">
        <f t="shared" si="11"/>
        <v>0</v>
      </c>
    </row>
    <row r="36" spans="1:30" ht="15.75" thickBot="1" x14ac:dyDescent="0.3">
      <c r="A36" s="6">
        <f t="shared" si="5"/>
        <v>41701</v>
      </c>
      <c r="B36" s="26"/>
      <c r="C36" s="7"/>
      <c r="D36" s="8" t="e">
        <f t="shared" si="0"/>
        <v>#DIV/0!</v>
      </c>
      <c r="E36" s="45">
        <f t="shared" si="6"/>
        <v>0</v>
      </c>
      <c r="F36" s="46">
        <f t="shared" si="7"/>
        <v>0</v>
      </c>
      <c r="G36" s="26"/>
      <c r="H36" s="7"/>
      <c r="I36" s="8" t="e">
        <f t="shared" si="1"/>
        <v>#DIV/0!</v>
      </c>
      <c r="J36" s="45">
        <f t="shared" si="8"/>
        <v>0</v>
      </c>
      <c r="K36" s="46">
        <f t="shared" si="9"/>
        <v>0</v>
      </c>
      <c r="Z36" s="42">
        <f t="shared" si="4"/>
        <v>0</v>
      </c>
      <c r="AA36" s="43">
        <f t="shared" si="2"/>
        <v>0</v>
      </c>
      <c r="AB36" s="44" t="e">
        <f t="shared" si="3"/>
        <v>#DIV/0!</v>
      </c>
      <c r="AC36" s="45">
        <f t="shared" si="11"/>
        <v>0</v>
      </c>
      <c r="AD36" s="46">
        <f t="shared" si="11"/>
        <v>0</v>
      </c>
    </row>
    <row r="37" spans="1:30" ht="15.75" thickBot="1" x14ac:dyDescent="0.3">
      <c r="A37" s="33" t="s">
        <v>17</v>
      </c>
      <c r="B37" s="28">
        <v>3799</v>
      </c>
      <c r="C37" s="29">
        <f>SUM(C6:C36)</f>
        <v>35983</v>
      </c>
      <c r="D37" s="30">
        <f t="shared" si="0"/>
        <v>9.4717030797578303</v>
      </c>
      <c r="E37" s="31">
        <f>B37/REP_SMS_ENERO!B37</f>
        <v>0.85064935064935066</v>
      </c>
      <c r="F37" s="32">
        <f>C37/REP_SMS_ENERO!C37</f>
        <v>0.87028974991534858</v>
      </c>
      <c r="G37" s="28">
        <v>15394</v>
      </c>
      <c r="H37" s="29">
        <f>SUM(H6:H36)</f>
        <v>115210</v>
      </c>
      <c r="I37" s="30">
        <f t="shared" si="1"/>
        <v>7.4840847083279201</v>
      </c>
      <c r="J37" s="31">
        <f>G37/REP_SMS_ENERO!G37</f>
        <v>0.9262891870750346</v>
      </c>
      <c r="K37" s="32">
        <f>H37/REP_SMS_ENERO!H37</f>
        <v>0.89768663170771612</v>
      </c>
      <c r="Z37" s="28">
        <f t="shared" si="4"/>
        <v>19193</v>
      </c>
      <c r="AA37" s="29">
        <f t="shared" si="2"/>
        <v>151193</v>
      </c>
      <c r="AB37" s="30">
        <f t="shared" si="3"/>
        <v>7.8775074245818786</v>
      </c>
      <c r="AC37" s="31">
        <f>Z37/REP_SMS_ENERO!Z37</f>
        <v>0.91026796300687696</v>
      </c>
      <c r="AD37" s="32">
        <f>AA37/REP_SMS_ENERO!AA37</f>
        <v>0.89101109690194302</v>
      </c>
    </row>
    <row r="38" spans="1:30" x14ac:dyDescent="0.25">
      <c r="A38" s="13"/>
      <c r="B38" s="4"/>
      <c r="C38" s="4"/>
      <c r="D38" s="5"/>
      <c r="E38" s="19"/>
      <c r="F38" s="19"/>
      <c r="G38" s="4"/>
      <c r="H38" s="4"/>
      <c r="I38" s="5"/>
      <c r="J38" s="19"/>
      <c r="K38" s="19"/>
    </row>
    <row r="39" spans="1:30" x14ac:dyDescent="0.25">
      <c r="A39" s="2"/>
      <c r="B39" s="27"/>
      <c r="C39" s="2"/>
      <c r="D39" s="2"/>
      <c r="E39" s="2"/>
      <c r="F39" s="2"/>
      <c r="G39" s="27"/>
      <c r="H39" s="2"/>
      <c r="I39" s="2"/>
    </row>
    <row r="40" spans="1:30" x14ac:dyDescent="0.25">
      <c r="A40" s="2"/>
      <c r="B40" s="27"/>
      <c r="C40" s="2"/>
      <c r="D40" s="2"/>
      <c r="E40" s="2"/>
      <c r="F40" s="2"/>
      <c r="G40" s="27"/>
      <c r="H40" s="2"/>
      <c r="I40" s="2"/>
    </row>
    <row r="41" spans="1:30" x14ac:dyDescent="0.25">
      <c r="A41" s="2"/>
      <c r="B41" s="27"/>
      <c r="C41" s="2"/>
      <c r="D41" s="2"/>
      <c r="E41" s="2"/>
      <c r="F41" s="2"/>
      <c r="G41" s="27"/>
      <c r="H41" s="2"/>
      <c r="I41" s="2"/>
    </row>
  </sheetData>
  <mergeCells count="4">
    <mergeCell ref="A4:A5"/>
    <mergeCell ref="B4:F4"/>
    <mergeCell ref="G4:K4"/>
    <mergeCell ref="Z4:AD4"/>
  </mergeCells>
  <conditionalFormatting sqref="E13:F15 E22:F22 E36:F36 E29:F29">
    <cfRule type="cellIs" dxfId="2409" priority="95" operator="greaterThan">
      <formula>1.2</formula>
    </cfRule>
    <cfRule type="cellIs" dxfId="2408" priority="96" operator="lessThan">
      <formula>0.8</formula>
    </cfRule>
  </conditionalFormatting>
  <conditionalFormatting sqref="E6:F12">
    <cfRule type="cellIs" dxfId="2407" priority="93" operator="greaterThan">
      <formula>1.2</formula>
    </cfRule>
    <cfRule type="cellIs" dxfId="2406" priority="94" operator="lessThan">
      <formula>0.8</formula>
    </cfRule>
  </conditionalFormatting>
  <conditionalFormatting sqref="E18:F18">
    <cfRule type="cellIs" dxfId="2405" priority="91" operator="greaterThan">
      <formula>1.2</formula>
    </cfRule>
    <cfRule type="cellIs" dxfId="2404" priority="92" operator="lessThan">
      <formula>0.8</formula>
    </cfRule>
  </conditionalFormatting>
  <conditionalFormatting sqref="E32:F32">
    <cfRule type="cellIs" dxfId="2403" priority="89" operator="greaterThan">
      <formula>1.2</formula>
    </cfRule>
    <cfRule type="cellIs" dxfId="2402" priority="90" operator="lessThan">
      <formula>0.8</formula>
    </cfRule>
  </conditionalFormatting>
  <conditionalFormatting sqref="E25:F25">
    <cfRule type="cellIs" dxfId="2401" priority="87" operator="greaterThan">
      <formula>1.2</formula>
    </cfRule>
    <cfRule type="cellIs" dxfId="2400" priority="88" operator="lessThan">
      <formula>0.8</formula>
    </cfRule>
  </conditionalFormatting>
  <conditionalFormatting sqref="E37:F37">
    <cfRule type="cellIs" dxfId="2399" priority="85" operator="greaterThan">
      <formula>1.2</formula>
    </cfRule>
    <cfRule type="cellIs" dxfId="2398" priority="86" operator="lessThan">
      <formula>0.8</formula>
    </cfRule>
  </conditionalFormatting>
  <conditionalFormatting sqref="E19:F19">
    <cfRule type="cellIs" dxfId="2397" priority="81" operator="greaterThan">
      <formula>1.2</formula>
    </cfRule>
    <cfRule type="cellIs" dxfId="2396" priority="82" operator="lessThan">
      <formula>0.8</formula>
    </cfRule>
  </conditionalFormatting>
  <conditionalFormatting sqref="E26:F26">
    <cfRule type="cellIs" dxfId="2395" priority="77" operator="greaterThan">
      <formula>1.2</formula>
    </cfRule>
    <cfRule type="cellIs" dxfId="2394" priority="78" operator="lessThan">
      <formula>0.8</formula>
    </cfRule>
  </conditionalFormatting>
  <conditionalFormatting sqref="E33:F33">
    <cfRule type="cellIs" dxfId="2393" priority="73" operator="greaterThan">
      <formula>1.2</formula>
    </cfRule>
    <cfRule type="cellIs" dxfId="2392" priority="74" operator="lessThan">
      <formula>0.8</formula>
    </cfRule>
  </conditionalFormatting>
  <conditionalFormatting sqref="E16:F17">
    <cfRule type="cellIs" dxfId="2391" priority="71" operator="greaterThan">
      <formula>1.2</formula>
    </cfRule>
    <cfRule type="cellIs" dxfId="2390" priority="72" operator="lessThan">
      <formula>0.8</formula>
    </cfRule>
  </conditionalFormatting>
  <conditionalFormatting sqref="E23:F24">
    <cfRule type="cellIs" dxfId="2389" priority="69" operator="greaterThan">
      <formula>1.2</formula>
    </cfRule>
    <cfRule type="cellIs" dxfId="2388" priority="70" operator="lessThan">
      <formula>0.8</formula>
    </cfRule>
  </conditionalFormatting>
  <conditionalFormatting sqref="E30:F31">
    <cfRule type="cellIs" dxfId="2387" priority="67" operator="greaterThan">
      <formula>1.2</formula>
    </cfRule>
    <cfRule type="cellIs" dxfId="2386" priority="68" operator="lessThan">
      <formula>0.8</formula>
    </cfRule>
  </conditionalFormatting>
  <conditionalFormatting sqref="E20:F21">
    <cfRule type="cellIs" dxfId="2385" priority="65" operator="greaterThan">
      <formula>1.2</formula>
    </cfRule>
    <cfRule type="cellIs" dxfId="2384" priority="66" operator="lessThan">
      <formula>0.8</formula>
    </cfRule>
  </conditionalFormatting>
  <conditionalFormatting sqref="E27:F28">
    <cfRule type="cellIs" dxfId="2383" priority="63" operator="greaterThan">
      <formula>1.2</formula>
    </cfRule>
    <cfRule type="cellIs" dxfId="2382" priority="64" operator="lessThan">
      <formula>0.8</formula>
    </cfRule>
  </conditionalFormatting>
  <conditionalFormatting sqref="E34:F35">
    <cfRule type="cellIs" dxfId="2381" priority="61" operator="greaterThan">
      <formula>1.2</formula>
    </cfRule>
    <cfRule type="cellIs" dxfId="2380" priority="62" operator="lessThan">
      <formula>0.8</formula>
    </cfRule>
  </conditionalFormatting>
  <conditionalFormatting sqref="J13:K15 J22:K22 J36:K36 J29:K29">
    <cfRule type="cellIs" dxfId="2379" priority="59" operator="greaterThan">
      <formula>1.2</formula>
    </cfRule>
    <cfRule type="cellIs" dxfId="2378" priority="60" operator="lessThan">
      <formula>0.8</formula>
    </cfRule>
  </conditionalFormatting>
  <conditionalFormatting sqref="J6:K12">
    <cfRule type="cellIs" dxfId="2377" priority="57" operator="greaterThan">
      <formula>1.2</formula>
    </cfRule>
    <cfRule type="cellIs" dxfId="2376" priority="58" operator="lessThan">
      <formula>0.8</formula>
    </cfRule>
  </conditionalFormatting>
  <conditionalFormatting sqref="J18:K18">
    <cfRule type="cellIs" dxfId="2375" priority="55" operator="greaterThan">
      <formula>1.2</formula>
    </cfRule>
    <cfRule type="cellIs" dxfId="2374" priority="56" operator="lessThan">
      <formula>0.8</formula>
    </cfRule>
  </conditionalFormatting>
  <conditionalFormatting sqref="J32:K32">
    <cfRule type="cellIs" dxfId="2373" priority="53" operator="greaterThan">
      <formula>1.2</formula>
    </cfRule>
    <cfRule type="cellIs" dxfId="2372" priority="54" operator="lessThan">
      <formula>0.8</formula>
    </cfRule>
  </conditionalFormatting>
  <conditionalFormatting sqref="J25:K25">
    <cfRule type="cellIs" dxfId="2371" priority="51" operator="greaterThan">
      <formula>1.2</formula>
    </cfRule>
    <cfRule type="cellIs" dxfId="2370" priority="52" operator="lessThan">
      <formula>0.8</formula>
    </cfRule>
  </conditionalFormatting>
  <conditionalFormatting sqref="J37:K37">
    <cfRule type="cellIs" dxfId="2369" priority="49" operator="greaterThan">
      <formula>1.2</formula>
    </cfRule>
    <cfRule type="cellIs" dxfId="2368" priority="50" operator="lessThan">
      <formula>0.8</formula>
    </cfRule>
  </conditionalFormatting>
  <conditionalFormatting sqref="J19:K19">
    <cfRule type="cellIs" dxfId="2367" priority="47" operator="greaterThan">
      <formula>1.2</formula>
    </cfRule>
    <cfRule type="cellIs" dxfId="2366" priority="48" operator="lessThan">
      <formula>0.8</formula>
    </cfRule>
  </conditionalFormatting>
  <conditionalFormatting sqref="J26:K26">
    <cfRule type="cellIs" dxfId="2365" priority="45" operator="greaterThan">
      <formula>1.2</formula>
    </cfRule>
    <cfRule type="cellIs" dxfId="2364" priority="46" operator="lessThan">
      <formula>0.8</formula>
    </cfRule>
  </conditionalFormatting>
  <conditionalFormatting sqref="J33:K33">
    <cfRule type="cellIs" dxfId="2363" priority="43" operator="greaterThan">
      <formula>1.2</formula>
    </cfRule>
    <cfRule type="cellIs" dxfId="2362" priority="44" operator="lessThan">
      <formula>0.8</formula>
    </cfRule>
  </conditionalFormatting>
  <conditionalFormatting sqref="J16:K17">
    <cfRule type="cellIs" dxfId="2361" priority="41" operator="greaterThan">
      <formula>1.2</formula>
    </cfRule>
    <cfRule type="cellIs" dxfId="2360" priority="42" operator="lessThan">
      <formula>0.8</formula>
    </cfRule>
  </conditionalFormatting>
  <conditionalFormatting sqref="J23:K24">
    <cfRule type="cellIs" dxfId="2359" priority="39" operator="greaterThan">
      <formula>1.2</formula>
    </cfRule>
    <cfRule type="cellIs" dxfId="2358" priority="40" operator="lessThan">
      <formula>0.8</formula>
    </cfRule>
  </conditionalFormatting>
  <conditionalFormatting sqref="J30:K31">
    <cfRule type="cellIs" dxfId="2357" priority="37" operator="greaterThan">
      <formula>1.2</formula>
    </cfRule>
    <cfRule type="cellIs" dxfId="2356" priority="38" operator="lessThan">
      <formula>0.8</formula>
    </cfRule>
  </conditionalFormatting>
  <conditionalFormatting sqref="J20:K21">
    <cfRule type="cellIs" dxfId="2355" priority="35" operator="greaterThan">
      <formula>1.2</formula>
    </cfRule>
    <cfRule type="cellIs" dxfId="2354" priority="36" operator="lessThan">
      <formula>0.8</formula>
    </cfRule>
  </conditionalFormatting>
  <conditionalFormatting sqref="J27:K28">
    <cfRule type="cellIs" dxfId="2353" priority="33" operator="greaterThan">
      <formula>1.2</formula>
    </cfRule>
    <cfRule type="cellIs" dxfId="2352" priority="34" operator="lessThan">
      <formula>0.8</formula>
    </cfRule>
  </conditionalFormatting>
  <conditionalFormatting sqref="J34:K35">
    <cfRule type="cellIs" dxfId="2351" priority="31" operator="greaterThan">
      <formula>1.2</formula>
    </cfRule>
    <cfRule type="cellIs" dxfId="2350" priority="32" operator="lessThan">
      <formula>0.8</formula>
    </cfRule>
  </conditionalFormatting>
  <conditionalFormatting sqref="AC13:AD15 AC22:AD22 AC36:AD36 AC29:AD29">
    <cfRule type="cellIs" dxfId="2349" priority="29" operator="greaterThan">
      <formula>1.2</formula>
    </cfRule>
    <cfRule type="cellIs" dxfId="2348" priority="30" operator="lessThan">
      <formula>0.8</formula>
    </cfRule>
  </conditionalFormatting>
  <conditionalFormatting sqref="AC6:AD12">
    <cfRule type="cellIs" dxfId="2347" priority="27" operator="greaterThan">
      <formula>1.2</formula>
    </cfRule>
    <cfRule type="cellIs" dxfId="2346" priority="28" operator="lessThan">
      <formula>0.8</formula>
    </cfRule>
  </conditionalFormatting>
  <conditionalFormatting sqref="AC18:AD18">
    <cfRule type="cellIs" dxfId="2345" priority="25" operator="greaterThan">
      <formula>1.2</formula>
    </cfRule>
    <cfRule type="cellIs" dxfId="2344" priority="26" operator="lessThan">
      <formula>0.8</formula>
    </cfRule>
  </conditionalFormatting>
  <conditionalFormatting sqref="AC32:AD32">
    <cfRule type="cellIs" dxfId="2343" priority="23" operator="greaterThan">
      <formula>1.2</formula>
    </cfRule>
    <cfRule type="cellIs" dxfId="2342" priority="24" operator="lessThan">
      <formula>0.8</formula>
    </cfRule>
  </conditionalFormatting>
  <conditionalFormatting sqref="AC25:AD25">
    <cfRule type="cellIs" dxfId="2341" priority="21" operator="greaterThan">
      <formula>1.2</formula>
    </cfRule>
    <cfRule type="cellIs" dxfId="2340" priority="22" operator="lessThan">
      <formula>0.8</formula>
    </cfRule>
  </conditionalFormatting>
  <conditionalFormatting sqref="AC37:AD37">
    <cfRule type="cellIs" dxfId="2339" priority="19" operator="greaterThan">
      <formula>1.2</formula>
    </cfRule>
    <cfRule type="cellIs" dxfId="2338" priority="20" operator="lessThan">
      <formula>0.8</formula>
    </cfRule>
  </conditionalFormatting>
  <conditionalFormatting sqref="AC19:AD19">
    <cfRule type="cellIs" dxfId="2337" priority="17" operator="greaterThan">
      <formula>1.2</formula>
    </cfRule>
    <cfRule type="cellIs" dxfId="2336" priority="18" operator="lessThan">
      <formula>0.8</formula>
    </cfRule>
  </conditionalFormatting>
  <conditionalFormatting sqref="AC26:AD26">
    <cfRule type="cellIs" dxfId="2335" priority="15" operator="greaterThan">
      <formula>1.2</formula>
    </cfRule>
    <cfRule type="cellIs" dxfId="2334" priority="16" operator="lessThan">
      <formula>0.8</formula>
    </cfRule>
  </conditionalFormatting>
  <conditionalFormatting sqref="AC33:AD33">
    <cfRule type="cellIs" dxfId="2333" priority="13" operator="greaterThan">
      <formula>1.2</formula>
    </cfRule>
    <cfRule type="cellIs" dxfId="2332" priority="14" operator="lessThan">
      <formula>0.8</formula>
    </cfRule>
  </conditionalFormatting>
  <conditionalFormatting sqref="AC16:AD17">
    <cfRule type="cellIs" dxfId="2331" priority="11" operator="greaterThan">
      <formula>1.2</formula>
    </cfRule>
    <cfRule type="cellIs" dxfId="2330" priority="12" operator="lessThan">
      <formula>0.8</formula>
    </cfRule>
  </conditionalFormatting>
  <conditionalFormatting sqref="AC23:AD24">
    <cfRule type="cellIs" dxfId="2329" priority="9" operator="greaterThan">
      <formula>1.2</formula>
    </cfRule>
    <cfRule type="cellIs" dxfId="2328" priority="10" operator="lessThan">
      <formula>0.8</formula>
    </cfRule>
  </conditionalFormatting>
  <conditionalFormatting sqref="AC30:AD31">
    <cfRule type="cellIs" dxfId="2327" priority="7" operator="greaterThan">
      <formula>1.2</formula>
    </cfRule>
    <cfRule type="cellIs" dxfId="2326" priority="8" operator="lessThan">
      <formula>0.8</formula>
    </cfRule>
  </conditionalFormatting>
  <conditionalFormatting sqref="AC20:AD21">
    <cfRule type="cellIs" dxfId="2325" priority="5" operator="greaterThan">
      <formula>1.2</formula>
    </cfRule>
    <cfRule type="cellIs" dxfId="2324" priority="6" operator="lessThan">
      <formula>0.8</formula>
    </cfRule>
  </conditionalFormatting>
  <conditionalFormatting sqref="AC27:AD28">
    <cfRule type="cellIs" dxfId="2323" priority="3" operator="greaterThan">
      <formula>1.2</formula>
    </cfRule>
    <cfRule type="cellIs" dxfId="2322" priority="4" operator="lessThan">
      <formula>0.8</formula>
    </cfRule>
  </conditionalFormatting>
  <conditionalFormatting sqref="AC34:AD35">
    <cfRule type="cellIs" dxfId="2321" priority="1" operator="greaterThan">
      <formula>1.2</formula>
    </cfRule>
    <cfRule type="cellIs" dxfId="2320" priority="2" operator="lessThan">
      <formula>0.8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workbookViewId="0">
      <pane ySplit="5" topLeftCell="A6" activePane="bottomLeft" state="frozen"/>
      <selection pane="bottomLeft" activeCell="C6" sqref="C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4" bestFit="true" customWidth="true" width="8.85546875" collapsed="true"/>
    <col min="5" max="5" customWidth="true" width="8.28515625" collapsed="true"/>
    <col min="6" max="6" customWidth="true" width="9.0" collapsed="true"/>
    <col min="7" max="7" bestFit="true" customWidth="true" style="1" width="8.5703125" collapsed="true"/>
    <col min="8" max="9" bestFit="true" customWidth="true" width="8.85546875" collapsed="true"/>
  </cols>
  <sheetData>
    <row r="1" spans="1:30" ht="21" customHeight="1" x14ac:dyDescent="0.25"/>
    <row r="2" spans="1:30" ht="26.25" customHeight="1" x14ac:dyDescent="0.25"/>
    <row r="3" spans="1:30" ht="15.75" thickBot="1" x14ac:dyDescent="0.3"/>
    <row r="4" spans="1:30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6" t="s">
        <v>6</v>
      </c>
      <c r="H4" s="57"/>
      <c r="I4" s="57"/>
      <c r="J4" s="57"/>
      <c r="K4" s="58"/>
      <c r="Z4" s="56" t="s">
        <v>23</v>
      </c>
      <c r="AA4" s="57"/>
      <c r="AB4" s="57"/>
      <c r="AC4" s="57"/>
      <c r="AD4" s="58"/>
    </row>
    <row r="5" spans="1:30" ht="41.25" customHeight="1" thickBot="1" x14ac:dyDescent="0.3">
      <c r="A5" s="55"/>
      <c r="B5" s="23" t="s">
        <v>1</v>
      </c>
      <c r="C5" s="14" t="s">
        <v>2</v>
      </c>
      <c r="D5" s="15" t="s">
        <v>15</v>
      </c>
      <c r="E5" s="15" t="s">
        <v>10</v>
      </c>
      <c r="F5" s="15" t="s">
        <v>16</v>
      </c>
      <c r="G5" s="23" t="s">
        <v>1</v>
      </c>
      <c r="H5" s="14" t="s">
        <v>2</v>
      </c>
      <c r="I5" s="15" t="s">
        <v>15</v>
      </c>
      <c r="J5" s="15" t="s">
        <v>10</v>
      </c>
      <c r="K5" s="15" t="s">
        <v>16</v>
      </c>
      <c r="Z5" s="23" t="s">
        <v>1</v>
      </c>
      <c r="AA5" s="14" t="s">
        <v>2</v>
      </c>
      <c r="AB5" s="15" t="s">
        <v>15</v>
      </c>
      <c r="AC5" s="15" t="s">
        <v>10</v>
      </c>
      <c r="AD5" s="15" t="s">
        <v>16</v>
      </c>
    </row>
    <row r="6" spans="1:30" x14ac:dyDescent="0.25">
      <c r="A6" s="9">
        <v>41699</v>
      </c>
      <c r="B6" s="24">
        <v>282</v>
      </c>
      <c r="C6" s="10">
        <v>1123</v>
      </c>
      <c r="D6" s="11">
        <f t="shared" ref="D6:D37" si="0">C6/B6</f>
        <v>3.9822695035460991</v>
      </c>
      <c r="E6" s="17">
        <f>B6/REP_SMS_FEBRERO!B27</f>
        <v>0.94</v>
      </c>
      <c r="F6" s="18">
        <f>C6/REP_SMS_FEBRERO!C27</f>
        <v>0.72311654861558272</v>
      </c>
      <c r="G6" s="24">
        <v>1107</v>
      </c>
      <c r="H6" s="10">
        <v>4281</v>
      </c>
      <c r="I6" s="11">
        <f t="shared" ref="I6:I37" si="1">H6/G6</f>
        <v>3.8672086720867207</v>
      </c>
      <c r="J6" s="17">
        <f>G6/REP_SMS_FEBRERO!G27</f>
        <v>0.98487544483985767</v>
      </c>
      <c r="K6" s="18">
        <f>H6/REP_SMS_FEBRERO!H27</f>
        <v>1.0857215318285569</v>
      </c>
      <c r="Z6" s="24">
        <f>B6+G6</f>
        <v>1389</v>
      </c>
      <c r="AA6" s="10">
        <f t="shared" ref="AA6:AA37" si="2">C6+H6</f>
        <v>5404</v>
      </c>
      <c r="AB6" s="11">
        <f t="shared" ref="AB6:AB37" si="3">AA6/Z6</f>
        <v>3.8905687544996401</v>
      </c>
      <c r="AC6" s="17">
        <f>Z6/REP_SMS_FEBRERO!Z27</f>
        <v>0.9754213483146067</v>
      </c>
      <c r="AD6" s="18">
        <f>AA6/REP_SMS_FEBRERO!AA27</f>
        <v>0.98326055312954874</v>
      </c>
    </row>
    <row r="7" spans="1:30" x14ac:dyDescent="0.25">
      <c r="A7" s="9">
        <f>A6+1</f>
        <v>41700</v>
      </c>
      <c r="B7" s="24">
        <v>226</v>
      </c>
      <c r="C7" s="10">
        <v>880</v>
      </c>
      <c r="D7" s="11">
        <f t="shared" si="0"/>
        <v>3.8938053097345131</v>
      </c>
      <c r="E7" s="17">
        <f>B7/REP_SMS_FEBRERO!B28</f>
        <v>0.94560669456066948</v>
      </c>
      <c r="F7" s="18">
        <f>C7/REP_SMS_FEBRERO!C28</f>
        <v>0.83889418493803625</v>
      </c>
      <c r="G7" s="24">
        <v>883</v>
      </c>
      <c r="H7" s="10">
        <v>3351</v>
      </c>
      <c r="I7" s="11">
        <f t="shared" si="1"/>
        <v>3.7950169875424691</v>
      </c>
      <c r="J7" s="17">
        <f>G7/REP_SMS_FEBRERO!G28</f>
        <v>1.0587529976019185</v>
      </c>
      <c r="K7" s="18">
        <f>H7/REP_SMS_FEBRERO!H28</f>
        <v>1.1472098596371105</v>
      </c>
      <c r="Z7" s="24">
        <f t="shared" ref="Z7:Z37" si="4">B7+G7</f>
        <v>1109</v>
      </c>
      <c r="AA7" s="10">
        <f t="shared" si="2"/>
        <v>4231</v>
      </c>
      <c r="AB7" s="11">
        <f t="shared" si="3"/>
        <v>3.8151487826871056</v>
      </c>
      <c r="AC7" s="17">
        <f>Z7/REP_SMS_FEBRERO!Z28</f>
        <v>1.0335507921714819</v>
      </c>
      <c r="AD7" s="18">
        <f>AA7/REP_SMS_FEBRERO!AA28</f>
        <v>1.065743073047859</v>
      </c>
    </row>
    <row r="8" spans="1:30" x14ac:dyDescent="0.25">
      <c r="A8" s="3">
        <f t="shared" ref="A8:A36" si="5">A7+1</f>
        <v>41701</v>
      </c>
      <c r="B8" s="25">
        <v>302</v>
      </c>
      <c r="C8" s="4">
        <v>1077</v>
      </c>
      <c r="D8" s="5">
        <f t="shared" si="0"/>
        <v>3.5662251655629138</v>
      </c>
      <c r="E8" s="39">
        <f>B8/REP_SMS_FEBRERO!B29</f>
        <v>0.95268138801261826</v>
      </c>
      <c r="F8" s="40">
        <f>C8/REP_SMS_FEBRERO!C29</f>
        <v>0.95225464190981435</v>
      </c>
      <c r="G8" s="25">
        <v>1201</v>
      </c>
      <c r="H8" s="4">
        <v>4443</v>
      </c>
      <c r="I8" s="5">
        <f t="shared" si="1"/>
        <v>3.6994171523730226</v>
      </c>
      <c r="J8" s="39">
        <f>G8/REP_SMS_FEBRERO!G29</f>
        <v>1.0562884784520667</v>
      </c>
      <c r="K8" s="40">
        <f>H8/REP_SMS_FEBRERO!H29</f>
        <v>1.1876503608660787</v>
      </c>
      <c r="Z8" s="35">
        <f t="shared" si="4"/>
        <v>1503</v>
      </c>
      <c r="AA8" s="36">
        <f t="shared" si="2"/>
        <v>5520</v>
      </c>
      <c r="AB8" s="37">
        <f t="shared" si="3"/>
        <v>3.6726546906187623</v>
      </c>
      <c r="AC8" s="39">
        <f>Z8/REP_SMS_FEBRERO!Z29</f>
        <v>1.0337001375515817</v>
      </c>
      <c r="AD8" s="40">
        <f>AA8/REP_SMS_FEBRERO!AA29</f>
        <v>1.1330049261083743</v>
      </c>
    </row>
    <row r="9" spans="1:30" x14ac:dyDescent="0.25">
      <c r="A9" s="3">
        <f t="shared" si="5"/>
        <v>41702</v>
      </c>
      <c r="B9" s="25">
        <v>272</v>
      </c>
      <c r="C9" s="4">
        <v>1202</v>
      </c>
      <c r="D9" s="5">
        <f t="shared" si="0"/>
        <v>4.4191176470588234</v>
      </c>
      <c r="E9" s="39">
        <f>B9/REP_SMS_FEBRERO!B30</f>
        <v>0.86624203821656054</v>
      </c>
      <c r="F9" s="40">
        <f>C9/REP_SMS_FEBRERO!C30</f>
        <v>0.89434523809523814</v>
      </c>
      <c r="G9" s="25">
        <v>1217</v>
      </c>
      <c r="H9" s="4">
        <v>4353</v>
      </c>
      <c r="I9" s="5">
        <f t="shared" si="1"/>
        <v>3.5768282662284308</v>
      </c>
      <c r="J9" s="39">
        <f>G9/REP_SMS_FEBRERO!G30</f>
        <v>0.98702351987023518</v>
      </c>
      <c r="K9" s="40">
        <f>H9/REP_SMS_FEBRERO!H30</f>
        <v>1.0601558694593278</v>
      </c>
      <c r="Z9" s="35">
        <f t="shared" si="4"/>
        <v>1489</v>
      </c>
      <c r="AA9" s="36">
        <f t="shared" si="2"/>
        <v>5555</v>
      </c>
      <c r="AB9" s="37">
        <f t="shared" si="3"/>
        <v>3.730691739422431</v>
      </c>
      <c r="AC9" s="39">
        <f>Z9/REP_SMS_FEBRERO!Z30</f>
        <v>0.962508080155139</v>
      </c>
      <c r="AD9" s="40">
        <f>AA9/REP_SMS_FEBRERO!AA30</f>
        <v>1.0192660550458716</v>
      </c>
    </row>
    <row r="10" spans="1:30" x14ac:dyDescent="0.25">
      <c r="A10" s="3">
        <f t="shared" si="5"/>
        <v>41703</v>
      </c>
      <c r="B10" s="25">
        <v>294</v>
      </c>
      <c r="C10" s="4">
        <v>1127</v>
      </c>
      <c r="D10" s="5">
        <f t="shared" si="0"/>
        <v>3.8333333333333335</v>
      </c>
      <c r="E10" s="39">
        <f>B10/REP_SMS_FEBRERO!B31</f>
        <v>0.94838709677419353</v>
      </c>
      <c r="F10" s="40">
        <f>C10/REP_SMS_FEBRERO!C31</f>
        <v>0.81904069767441856</v>
      </c>
      <c r="G10" s="25">
        <v>1396</v>
      </c>
      <c r="H10" s="4">
        <v>5305</v>
      </c>
      <c r="I10" s="5">
        <f t="shared" si="1"/>
        <v>3.8001432664756445</v>
      </c>
      <c r="J10" s="39">
        <f>G10/REP_SMS_FEBRERO!G31</f>
        <v>1.2170880557977333</v>
      </c>
      <c r="K10" s="40">
        <f>H10/REP_SMS_FEBRERO!H31</f>
        <v>1.351592356687898</v>
      </c>
      <c r="Z10" s="35">
        <f t="shared" si="4"/>
        <v>1690</v>
      </c>
      <c r="AA10" s="36">
        <f t="shared" si="2"/>
        <v>6432</v>
      </c>
      <c r="AB10" s="37">
        <f t="shared" si="3"/>
        <v>3.8059171597633137</v>
      </c>
      <c r="AC10" s="39">
        <f>Z10/REP_SMS_FEBRERO!Z31</f>
        <v>1.1599176389842141</v>
      </c>
      <c r="AD10" s="40">
        <f>AA10/REP_SMS_FEBRERO!AA31</f>
        <v>1.2133559705715902</v>
      </c>
    </row>
    <row r="11" spans="1:30" x14ac:dyDescent="0.25">
      <c r="A11" s="3">
        <f t="shared" si="5"/>
        <v>41704</v>
      </c>
      <c r="B11" s="25">
        <v>315</v>
      </c>
      <c r="C11" s="4">
        <v>1119</v>
      </c>
      <c r="D11" s="5">
        <f t="shared" si="0"/>
        <v>3.5523809523809522</v>
      </c>
      <c r="E11" s="39">
        <f>B11/REP_SMS_FEBRERO!B32</f>
        <v>1</v>
      </c>
      <c r="F11" s="40">
        <f>C11/REP_SMS_FEBRERO!C32</f>
        <v>0.91871921182266014</v>
      </c>
      <c r="G11" s="25">
        <v>1320</v>
      </c>
      <c r="H11" s="4">
        <v>4619</v>
      </c>
      <c r="I11" s="5">
        <f t="shared" si="1"/>
        <v>3.499242424242424</v>
      </c>
      <c r="J11" s="39">
        <f>G11/REP_SMS_FEBRERO!G32</f>
        <v>1.1849192100538599</v>
      </c>
      <c r="K11" s="40">
        <f>H11/REP_SMS_FEBRERO!H32</f>
        <v>1.2190551596727368</v>
      </c>
      <c r="Z11" s="35">
        <f t="shared" si="4"/>
        <v>1635</v>
      </c>
      <c r="AA11" s="36">
        <f t="shared" si="2"/>
        <v>5738</v>
      </c>
      <c r="AB11" s="37">
        <f t="shared" si="3"/>
        <v>3.5094801223241592</v>
      </c>
      <c r="AC11" s="39">
        <f>Z11/REP_SMS_FEBRERO!Z32</f>
        <v>1.1441567529741077</v>
      </c>
      <c r="AD11" s="40">
        <f>AA11/REP_SMS_FEBRERO!AA32</f>
        <v>1.1459956061513881</v>
      </c>
    </row>
    <row r="12" spans="1:30" x14ac:dyDescent="0.25">
      <c r="A12" s="3">
        <f t="shared" si="5"/>
        <v>41705</v>
      </c>
      <c r="B12" s="25">
        <v>345</v>
      </c>
      <c r="C12" s="4">
        <v>1248</v>
      </c>
      <c r="D12" s="5">
        <f t="shared" si="0"/>
        <v>3.6173913043478261</v>
      </c>
      <c r="E12" s="39">
        <f>B12/REP_SMS_FEBRERO!B33</f>
        <v>0.90789473684210531</v>
      </c>
      <c r="F12" s="40">
        <f>C12/REP_SMS_FEBRERO!C33</f>
        <v>0.81091617933723192</v>
      </c>
      <c r="G12" s="25">
        <v>1409</v>
      </c>
      <c r="H12" s="4">
        <v>4979</v>
      </c>
      <c r="I12" s="5">
        <f t="shared" si="1"/>
        <v>3.5337118523775728</v>
      </c>
      <c r="J12" s="39">
        <f>G12/REP_SMS_FEBRERO!G33</f>
        <v>1.0375552282768779</v>
      </c>
      <c r="K12" s="40">
        <f>H12/REP_SMS_FEBRERO!H33</f>
        <v>0.98224501874136916</v>
      </c>
      <c r="Z12" s="35">
        <f t="shared" si="4"/>
        <v>1754</v>
      </c>
      <c r="AA12" s="36">
        <f t="shared" si="2"/>
        <v>6227</v>
      </c>
      <c r="AB12" s="37">
        <f t="shared" si="3"/>
        <v>3.550171037628278</v>
      </c>
      <c r="AC12" s="39">
        <f>Z12/REP_SMS_FEBRERO!Z33</f>
        <v>1.0092059838895282</v>
      </c>
      <c r="AD12" s="40">
        <f>AA12/REP_SMS_FEBRERO!AA33</f>
        <v>0.94234261501210659</v>
      </c>
    </row>
    <row r="13" spans="1:30" x14ac:dyDescent="0.25">
      <c r="A13" s="9">
        <f t="shared" si="5"/>
        <v>41706</v>
      </c>
      <c r="B13" s="24">
        <v>283</v>
      </c>
      <c r="C13" s="10">
        <v>1055</v>
      </c>
      <c r="D13" s="11">
        <f t="shared" si="0"/>
        <v>3.7279151943462896</v>
      </c>
      <c r="E13" s="17">
        <f t="shared" ref="E13:E36" si="6">B13/B6</f>
        <v>1.0035460992907801</v>
      </c>
      <c r="F13" s="18">
        <f t="shared" ref="F13:F36" si="7">C13/C6</f>
        <v>0.93944790739091721</v>
      </c>
      <c r="G13" s="24">
        <v>1154</v>
      </c>
      <c r="H13" s="10">
        <v>4246</v>
      </c>
      <c r="I13" s="11">
        <f t="shared" si="1"/>
        <v>3.6793760831889082</v>
      </c>
      <c r="J13" s="17">
        <f t="shared" ref="J13:J36" si="8">G13/G6</f>
        <v>1.042457091237579</v>
      </c>
      <c r="K13" s="18">
        <f t="shared" ref="K13:K36" si="9">H13/H6</f>
        <v>0.99182434010745157</v>
      </c>
      <c r="Z13" s="24">
        <f t="shared" si="4"/>
        <v>1437</v>
      </c>
      <c r="AA13" s="10">
        <f t="shared" si="2"/>
        <v>5301</v>
      </c>
      <c r="AB13" s="11">
        <f t="shared" si="3"/>
        <v>3.6889352818371606</v>
      </c>
      <c r="AC13" s="17">
        <f t="shared" ref="AC13:AD28" si="10">Z13/Z6</f>
        <v>1.0345572354211663</v>
      </c>
      <c r="AD13" s="18">
        <f t="shared" si="10"/>
        <v>0.98094004441154703</v>
      </c>
    </row>
    <row r="14" spans="1:30" x14ac:dyDescent="0.25">
      <c r="A14" s="9">
        <f t="shared" si="5"/>
        <v>41707</v>
      </c>
      <c r="B14" s="24">
        <v>189</v>
      </c>
      <c r="C14" s="10">
        <v>830</v>
      </c>
      <c r="D14" s="11">
        <f t="shared" si="0"/>
        <v>4.3915343915343916</v>
      </c>
      <c r="E14" s="17">
        <f t="shared" si="6"/>
        <v>0.83628318584070793</v>
      </c>
      <c r="F14" s="18">
        <f t="shared" si="7"/>
        <v>0.94318181818181823</v>
      </c>
      <c r="G14" s="24">
        <v>825</v>
      </c>
      <c r="H14" s="10">
        <v>3042</v>
      </c>
      <c r="I14" s="11">
        <f t="shared" si="1"/>
        <v>3.6872727272727275</v>
      </c>
      <c r="J14" s="17">
        <f t="shared" si="8"/>
        <v>0.93431483578708951</v>
      </c>
      <c r="K14" s="18">
        <f t="shared" si="9"/>
        <v>0.90778871978513875</v>
      </c>
      <c r="Z14" s="24">
        <f t="shared" si="4"/>
        <v>1014</v>
      </c>
      <c r="AA14" s="10">
        <f t="shared" si="2"/>
        <v>3872</v>
      </c>
      <c r="AB14" s="11">
        <f t="shared" si="3"/>
        <v>3.8185404339250493</v>
      </c>
      <c r="AC14" s="17">
        <f t="shared" si="10"/>
        <v>0.91433724075743916</v>
      </c>
      <c r="AD14" s="18">
        <f t="shared" si="10"/>
        <v>0.91515008272276055</v>
      </c>
    </row>
    <row r="15" spans="1:30" x14ac:dyDescent="0.25">
      <c r="A15" s="3">
        <f t="shared" si="5"/>
        <v>41708</v>
      </c>
      <c r="B15" s="25">
        <v>336</v>
      </c>
      <c r="C15" s="4">
        <v>1250</v>
      </c>
      <c r="D15" s="5">
        <f t="shared" si="0"/>
        <v>3.7202380952380953</v>
      </c>
      <c r="E15" s="39">
        <f t="shared" si="6"/>
        <v>1.1125827814569536</v>
      </c>
      <c r="F15" s="40">
        <f t="shared" si="7"/>
        <v>1.1606313834726092</v>
      </c>
      <c r="G15" s="25">
        <v>1259</v>
      </c>
      <c r="H15" s="4">
        <v>4371</v>
      </c>
      <c r="I15" s="5">
        <f t="shared" si="1"/>
        <v>3.4718030182684672</v>
      </c>
      <c r="J15" s="39">
        <f t="shared" si="8"/>
        <v>1.0482930890924229</v>
      </c>
      <c r="K15" s="40">
        <f t="shared" si="9"/>
        <v>0.98379473328831868</v>
      </c>
      <c r="Z15" s="35">
        <f t="shared" si="4"/>
        <v>1595</v>
      </c>
      <c r="AA15" s="36">
        <f t="shared" si="2"/>
        <v>5621</v>
      </c>
      <c r="AB15" s="37">
        <f t="shared" si="3"/>
        <v>3.5241379310344829</v>
      </c>
      <c r="AC15" s="39">
        <f t="shared" si="10"/>
        <v>1.0612109115103128</v>
      </c>
      <c r="AD15" s="40">
        <f t="shared" si="10"/>
        <v>1.0182971014492754</v>
      </c>
    </row>
    <row r="16" spans="1:30" x14ac:dyDescent="0.25">
      <c r="A16" s="3">
        <f t="shared" si="5"/>
        <v>41709</v>
      </c>
      <c r="B16" s="25">
        <v>458</v>
      </c>
      <c r="C16" s="4">
        <v>1477</v>
      </c>
      <c r="D16" s="5">
        <f t="shared" si="0"/>
        <v>3.2248908296943233</v>
      </c>
      <c r="E16" s="39">
        <f t="shared" si="6"/>
        <v>1.6838235294117647</v>
      </c>
      <c r="F16" s="40">
        <f t="shared" si="7"/>
        <v>1.2287853577371048</v>
      </c>
      <c r="G16" s="25">
        <v>1202</v>
      </c>
      <c r="H16" s="4">
        <v>4398</v>
      </c>
      <c r="I16" s="5">
        <f t="shared" si="1"/>
        <v>3.6589018302828618</v>
      </c>
      <c r="J16" s="39">
        <f t="shared" si="8"/>
        <v>0.98767460969597376</v>
      </c>
      <c r="K16" s="40">
        <f t="shared" si="9"/>
        <v>1.0103376981392143</v>
      </c>
      <c r="Z16" s="35">
        <f t="shared" si="4"/>
        <v>1660</v>
      </c>
      <c r="AA16" s="36">
        <f t="shared" si="2"/>
        <v>5875</v>
      </c>
      <c r="AB16" s="37">
        <f t="shared" si="3"/>
        <v>3.5391566265060241</v>
      </c>
      <c r="AC16" s="39">
        <f t="shared" si="10"/>
        <v>1.1148421759570182</v>
      </c>
      <c r="AD16" s="40">
        <f t="shared" si="10"/>
        <v>1.0576057605760576</v>
      </c>
    </row>
    <row r="17" spans="1:30" x14ac:dyDescent="0.25">
      <c r="A17" s="3">
        <f t="shared" si="5"/>
        <v>41710</v>
      </c>
      <c r="B17" s="25">
        <v>270</v>
      </c>
      <c r="C17" s="4">
        <v>901</v>
      </c>
      <c r="D17" s="5">
        <f t="shared" si="0"/>
        <v>3.337037037037037</v>
      </c>
      <c r="E17" s="39">
        <f t="shared" si="6"/>
        <v>0.91836734693877553</v>
      </c>
      <c r="F17" s="40">
        <f t="shared" si="7"/>
        <v>0.79946761313220938</v>
      </c>
      <c r="G17" s="25">
        <v>1395</v>
      </c>
      <c r="H17" s="4">
        <v>4745</v>
      </c>
      <c r="I17" s="5">
        <f t="shared" si="1"/>
        <v>3.4014336917562722</v>
      </c>
      <c r="J17" s="39">
        <f t="shared" si="8"/>
        <v>0.99928366762177645</v>
      </c>
      <c r="K17" s="40">
        <f t="shared" si="9"/>
        <v>0.8944392082940622</v>
      </c>
      <c r="Z17" s="35">
        <f t="shared" si="4"/>
        <v>1665</v>
      </c>
      <c r="AA17" s="36">
        <f t="shared" si="2"/>
        <v>5646</v>
      </c>
      <c r="AB17" s="37">
        <f t="shared" si="3"/>
        <v>3.390990990990991</v>
      </c>
      <c r="AC17" s="39">
        <f t="shared" si="10"/>
        <v>0.98520710059171601</v>
      </c>
      <c r="AD17" s="40">
        <f t="shared" si="10"/>
        <v>0.87779850746268662</v>
      </c>
    </row>
    <row r="18" spans="1:30" x14ac:dyDescent="0.25">
      <c r="A18" s="3">
        <f t="shared" si="5"/>
        <v>41711</v>
      </c>
      <c r="B18" s="25">
        <v>320</v>
      </c>
      <c r="C18" s="4">
        <v>1241</v>
      </c>
      <c r="D18" s="5">
        <f t="shared" si="0"/>
        <v>3.8781249999999998</v>
      </c>
      <c r="E18" s="39">
        <f t="shared" si="6"/>
        <v>1.0158730158730158</v>
      </c>
      <c r="F18" s="40">
        <f t="shared" si="7"/>
        <v>1.1090259159964253</v>
      </c>
      <c r="G18" s="25">
        <v>1506</v>
      </c>
      <c r="H18" s="4">
        <v>5333</v>
      </c>
      <c r="I18" s="5">
        <f t="shared" si="1"/>
        <v>3.5411686586985391</v>
      </c>
      <c r="J18" s="39">
        <f t="shared" si="8"/>
        <v>1.1409090909090909</v>
      </c>
      <c r="K18" s="40">
        <f t="shared" si="9"/>
        <v>1.154578913184672</v>
      </c>
      <c r="Z18" s="35">
        <f t="shared" si="4"/>
        <v>1826</v>
      </c>
      <c r="AA18" s="36">
        <f t="shared" si="2"/>
        <v>6574</v>
      </c>
      <c r="AB18" s="37">
        <f t="shared" si="3"/>
        <v>3.6002190580503832</v>
      </c>
      <c r="AC18" s="39">
        <f t="shared" si="10"/>
        <v>1.1168195718654435</v>
      </c>
      <c r="AD18" s="40">
        <f t="shared" si="10"/>
        <v>1.1456953642384107</v>
      </c>
    </row>
    <row r="19" spans="1:30" x14ac:dyDescent="0.25">
      <c r="A19" s="3">
        <f t="shared" si="5"/>
        <v>41712</v>
      </c>
      <c r="B19" s="25">
        <v>346</v>
      </c>
      <c r="C19" s="4">
        <v>1296</v>
      </c>
      <c r="D19" s="5">
        <f t="shared" si="0"/>
        <v>3.745664739884393</v>
      </c>
      <c r="E19" s="39">
        <f t="shared" si="6"/>
        <v>1.0028985507246377</v>
      </c>
      <c r="F19" s="40">
        <f t="shared" si="7"/>
        <v>1.0384615384615385</v>
      </c>
      <c r="G19" s="25">
        <v>1532</v>
      </c>
      <c r="H19" s="4">
        <v>5631</v>
      </c>
      <c r="I19" s="5">
        <f t="shared" si="1"/>
        <v>3.6755874673629241</v>
      </c>
      <c r="J19" s="39">
        <f t="shared" si="8"/>
        <v>1.0872959545777148</v>
      </c>
      <c r="K19" s="40">
        <f t="shared" si="9"/>
        <v>1.1309499899578228</v>
      </c>
      <c r="Z19" s="35">
        <f t="shared" si="4"/>
        <v>1878</v>
      </c>
      <c r="AA19" s="36">
        <f t="shared" si="2"/>
        <v>6927</v>
      </c>
      <c r="AB19" s="37">
        <f t="shared" si="3"/>
        <v>3.6884984025559104</v>
      </c>
      <c r="AC19" s="39">
        <f t="shared" si="10"/>
        <v>1.0706955530216649</v>
      </c>
      <c r="AD19" s="40">
        <f t="shared" si="10"/>
        <v>1.112413682351052</v>
      </c>
    </row>
    <row r="20" spans="1:30" x14ac:dyDescent="0.25">
      <c r="A20" s="9">
        <f t="shared" si="5"/>
        <v>41713</v>
      </c>
      <c r="B20" s="24">
        <v>318</v>
      </c>
      <c r="C20" s="10">
        <v>1134</v>
      </c>
      <c r="D20" s="11">
        <f t="shared" si="0"/>
        <v>3.5660377358490565</v>
      </c>
      <c r="E20" s="17">
        <f t="shared" si="6"/>
        <v>1.1236749116607774</v>
      </c>
      <c r="F20" s="18">
        <f t="shared" si="7"/>
        <v>1.0748815165876777</v>
      </c>
      <c r="G20" s="24">
        <v>1354</v>
      </c>
      <c r="H20" s="10">
        <v>5171</v>
      </c>
      <c r="I20" s="11">
        <f t="shared" si="1"/>
        <v>3.8190546528803546</v>
      </c>
      <c r="J20" s="17">
        <f t="shared" si="8"/>
        <v>1.173310225303293</v>
      </c>
      <c r="K20" s="18">
        <f t="shared" si="9"/>
        <v>1.217852096090438</v>
      </c>
      <c r="Z20" s="24">
        <f t="shared" si="4"/>
        <v>1672</v>
      </c>
      <c r="AA20" s="10">
        <f t="shared" si="2"/>
        <v>6305</v>
      </c>
      <c r="AB20" s="11">
        <f t="shared" si="3"/>
        <v>3.7709330143540671</v>
      </c>
      <c r="AC20" s="17">
        <f t="shared" si="10"/>
        <v>1.163535142658316</v>
      </c>
      <c r="AD20" s="18">
        <f t="shared" si="10"/>
        <v>1.1893982267496699</v>
      </c>
    </row>
    <row r="21" spans="1:30" x14ac:dyDescent="0.25">
      <c r="A21" s="9">
        <f t="shared" si="5"/>
        <v>41714</v>
      </c>
      <c r="B21" s="24">
        <v>307</v>
      </c>
      <c r="C21" s="10">
        <v>1193</v>
      </c>
      <c r="D21" s="11">
        <f t="shared" si="0"/>
        <v>3.8859934853420195</v>
      </c>
      <c r="E21" s="17">
        <f t="shared" si="6"/>
        <v>1.6243386243386244</v>
      </c>
      <c r="F21" s="18">
        <f t="shared" si="7"/>
        <v>1.4373493975903615</v>
      </c>
      <c r="G21" s="24">
        <v>1255</v>
      </c>
      <c r="H21" s="10">
        <v>4971</v>
      </c>
      <c r="I21" s="11">
        <f t="shared" si="1"/>
        <v>3.9609561752988047</v>
      </c>
      <c r="J21" s="17">
        <f t="shared" si="8"/>
        <v>1.5212121212121212</v>
      </c>
      <c r="K21" s="18">
        <f t="shared" si="9"/>
        <v>1.6341222879684418</v>
      </c>
      <c r="Z21" s="24">
        <f t="shared" si="4"/>
        <v>1562</v>
      </c>
      <c r="AA21" s="10">
        <f t="shared" si="2"/>
        <v>6164</v>
      </c>
      <c r="AB21" s="11">
        <f t="shared" si="3"/>
        <v>3.9462227912932137</v>
      </c>
      <c r="AC21" s="17">
        <f t="shared" si="10"/>
        <v>1.5404339250493098</v>
      </c>
      <c r="AD21" s="18">
        <f t="shared" si="10"/>
        <v>1.5919421487603307</v>
      </c>
    </row>
    <row r="22" spans="1:30" x14ac:dyDescent="0.25">
      <c r="A22" s="3">
        <f t="shared" si="5"/>
        <v>41715</v>
      </c>
      <c r="B22" s="25">
        <v>370</v>
      </c>
      <c r="C22" s="4">
        <v>1424</v>
      </c>
      <c r="D22" s="5">
        <f t="shared" si="0"/>
        <v>3.8486486486486489</v>
      </c>
      <c r="E22" s="39">
        <f t="shared" si="6"/>
        <v>1.1011904761904763</v>
      </c>
      <c r="F22" s="40">
        <f t="shared" si="7"/>
        <v>1.1392</v>
      </c>
      <c r="G22" s="25">
        <v>1591</v>
      </c>
      <c r="H22" s="4">
        <v>5817</v>
      </c>
      <c r="I22" s="5">
        <f t="shared" si="1"/>
        <v>3.6561910747957258</v>
      </c>
      <c r="J22" s="39">
        <f t="shared" si="8"/>
        <v>1.2637013502779983</v>
      </c>
      <c r="K22" s="40">
        <f t="shared" si="9"/>
        <v>1.3308167467398764</v>
      </c>
      <c r="Z22" s="35">
        <f t="shared" si="4"/>
        <v>1961</v>
      </c>
      <c r="AA22" s="36">
        <f t="shared" si="2"/>
        <v>7241</v>
      </c>
      <c r="AB22" s="37">
        <f t="shared" si="3"/>
        <v>3.6925038245792963</v>
      </c>
      <c r="AC22" s="39">
        <f t="shared" si="10"/>
        <v>1.2294670846394984</v>
      </c>
      <c r="AD22" s="40">
        <f t="shared" si="10"/>
        <v>1.2882049457391924</v>
      </c>
    </row>
    <row r="23" spans="1:30" x14ac:dyDescent="0.25">
      <c r="A23" s="3">
        <f t="shared" si="5"/>
        <v>41716</v>
      </c>
      <c r="B23" s="25">
        <v>284</v>
      </c>
      <c r="C23" s="4">
        <v>1022</v>
      </c>
      <c r="D23" s="5">
        <f t="shared" si="0"/>
        <v>3.5985915492957745</v>
      </c>
      <c r="E23" s="39">
        <f t="shared" si="6"/>
        <v>0.62008733624454149</v>
      </c>
      <c r="F23" s="40">
        <f t="shared" si="7"/>
        <v>0.69194312796208535</v>
      </c>
      <c r="G23" s="25">
        <v>1429</v>
      </c>
      <c r="H23" s="4">
        <v>4992</v>
      </c>
      <c r="I23" s="5">
        <f t="shared" si="1"/>
        <v>3.4933519944016793</v>
      </c>
      <c r="J23" s="39">
        <f t="shared" si="8"/>
        <v>1.1888519134775375</v>
      </c>
      <c r="K23" s="40">
        <f t="shared" si="9"/>
        <v>1.1350613915416099</v>
      </c>
      <c r="Z23" s="35">
        <f t="shared" si="4"/>
        <v>1713</v>
      </c>
      <c r="AA23" s="36">
        <f t="shared" si="2"/>
        <v>6014</v>
      </c>
      <c r="AB23" s="37">
        <f t="shared" si="3"/>
        <v>3.5107997664915351</v>
      </c>
      <c r="AC23" s="39">
        <f t="shared" si="10"/>
        <v>1.0319277108433735</v>
      </c>
      <c r="AD23" s="40">
        <f t="shared" si="10"/>
        <v>1.0236595744680852</v>
      </c>
    </row>
    <row r="24" spans="1:30" x14ac:dyDescent="0.25">
      <c r="A24" s="3">
        <f t="shared" si="5"/>
        <v>41717</v>
      </c>
      <c r="B24" s="25">
        <v>322</v>
      </c>
      <c r="C24" s="4">
        <v>1058</v>
      </c>
      <c r="D24" s="5">
        <f t="shared" si="0"/>
        <v>3.2857142857142856</v>
      </c>
      <c r="E24" s="39">
        <f t="shared" si="6"/>
        <v>1.1925925925925926</v>
      </c>
      <c r="F24" s="40">
        <f t="shared" si="7"/>
        <v>1.1742508324084351</v>
      </c>
      <c r="G24" s="25">
        <v>1308</v>
      </c>
      <c r="H24" s="4">
        <v>4642</v>
      </c>
      <c r="I24" s="5">
        <f t="shared" si="1"/>
        <v>3.5489296636085625</v>
      </c>
      <c r="J24" s="39">
        <f t="shared" si="8"/>
        <v>0.93763440860215053</v>
      </c>
      <c r="K24" s="40">
        <f t="shared" si="9"/>
        <v>0.97829293993677557</v>
      </c>
      <c r="Z24" s="35">
        <f t="shared" si="4"/>
        <v>1630</v>
      </c>
      <c r="AA24" s="36">
        <f t="shared" si="2"/>
        <v>5700</v>
      </c>
      <c r="AB24" s="37">
        <f t="shared" si="3"/>
        <v>3.4969325153374231</v>
      </c>
      <c r="AC24" s="39">
        <f t="shared" si="10"/>
        <v>0.97897897897897901</v>
      </c>
      <c r="AD24" s="40">
        <f t="shared" si="10"/>
        <v>1.0095642933049946</v>
      </c>
    </row>
    <row r="25" spans="1:30" x14ac:dyDescent="0.25">
      <c r="A25" s="3">
        <f t="shared" si="5"/>
        <v>41718</v>
      </c>
      <c r="B25" s="25">
        <v>316</v>
      </c>
      <c r="C25" s="4">
        <v>1107</v>
      </c>
      <c r="D25" s="5">
        <f t="shared" si="0"/>
        <v>3.5031645569620253</v>
      </c>
      <c r="E25" s="39">
        <f t="shared" si="6"/>
        <v>0.98750000000000004</v>
      </c>
      <c r="F25" s="40">
        <f t="shared" si="7"/>
        <v>0.8920225624496374</v>
      </c>
      <c r="G25" s="25">
        <v>1409</v>
      </c>
      <c r="H25" s="4">
        <v>4876</v>
      </c>
      <c r="I25" s="5">
        <f t="shared" si="1"/>
        <v>3.4606103619588362</v>
      </c>
      <c r="J25" s="39">
        <f t="shared" si="8"/>
        <v>0.93559096945551123</v>
      </c>
      <c r="K25" s="40">
        <f t="shared" si="9"/>
        <v>0.91430714419651227</v>
      </c>
      <c r="Z25" s="35">
        <f t="shared" si="4"/>
        <v>1725</v>
      </c>
      <c r="AA25" s="36">
        <f t="shared" si="2"/>
        <v>5983</v>
      </c>
      <c r="AB25" s="37">
        <f t="shared" si="3"/>
        <v>3.4684057971014495</v>
      </c>
      <c r="AC25" s="39">
        <f t="shared" si="10"/>
        <v>0.94468784227820368</v>
      </c>
      <c r="AD25" s="40">
        <f t="shared" si="10"/>
        <v>0.91010039549741406</v>
      </c>
    </row>
    <row r="26" spans="1:30" x14ac:dyDescent="0.25">
      <c r="A26" s="3">
        <f t="shared" si="5"/>
        <v>41719</v>
      </c>
      <c r="B26" s="25">
        <v>357</v>
      </c>
      <c r="C26" s="4">
        <v>1368</v>
      </c>
      <c r="D26" s="5">
        <f t="shared" si="0"/>
        <v>3.8319327731092439</v>
      </c>
      <c r="E26" s="39">
        <f t="shared" si="6"/>
        <v>1.0317919075144508</v>
      </c>
      <c r="F26" s="40">
        <f t="shared" si="7"/>
        <v>1.0555555555555556</v>
      </c>
      <c r="G26" s="25">
        <v>1460</v>
      </c>
      <c r="H26" s="4">
        <v>5025</v>
      </c>
      <c r="I26" s="5">
        <f t="shared" si="1"/>
        <v>3.4417808219178081</v>
      </c>
      <c r="J26" s="39">
        <f t="shared" si="8"/>
        <v>0.95300261096605743</v>
      </c>
      <c r="K26" s="40">
        <f t="shared" si="9"/>
        <v>0.89238145977623873</v>
      </c>
      <c r="Z26" s="35">
        <f t="shared" si="4"/>
        <v>1817</v>
      </c>
      <c r="AA26" s="36">
        <f t="shared" si="2"/>
        <v>6393</v>
      </c>
      <c r="AB26" s="37">
        <f t="shared" si="3"/>
        <v>3.5184369840396257</v>
      </c>
      <c r="AC26" s="39">
        <f t="shared" si="10"/>
        <v>0.96751863684771033</v>
      </c>
      <c r="AD26" s="40">
        <f t="shared" si="10"/>
        <v>0.92291035080121264</v>
      </c>
    </row>
    <row r="27" spans="1:30" x14ac:dyDescent="0.25">
      <c r="A27" s="9">
        <f t="shared" si="5"/>
        <v>41720</v>
      </c>
      <c r="B27" s="24">
        <v>292</v>
      </c>
      <c r="C27" s="10">
        <v>1187</v>
      </c>
      <c r="D27" s="11">
        <f t="shared" si="0"/>
        <v>4.0650684931506849</v>
      </c>
      <c r="E27" s="17">
        <f t="shared" si="6"/>
        <v>0.91823899371069184</v>
      </c>
      <c r="F27" s="18">
        <f t="shared" si="7"/>
        <v>1.0467372134038802</v>
      </c>
      <c r="G27" s="24">
        <v>1185</v>
      </c>
      <c r="H27" s="10">
        <v>3726</v>
      </c>
      <c r="I27" s="11">
        <f t="shared" si="1"/>
        <v>3.1443037974683543</v>
      </c>
      <c r="J27" s="17">
        <f t="shared" si="8"/>
        <v>0.8751846381093058</v>
      </c>
      <c r="K27" s="18">
        <f t="shared" si="9"/>
        <v>0.72055695223361049</v>
      </c>
      <c r="Z27" s="24">
        <f t="shared" si="4"/>
        <v>1477</v>
      </c>
      <c r="AA27" s="10">
        <f t="shared" si="2"/>
        <v>4913</v>
      </c>
      <c r="AB27" s="11">
        <f t="shared" si="3"/>
        <v>3.3263371699390656</v>
      </c>
      <c r="AC27" s="17">
        <f t="shared" si="10"/>
        <v>0.88337320574162681</v>
      </c>
      <c r="AD27" s="18">
        <f t="shared" si="10"/>
        <v>0.77922283901665346</v>
      </c>
    </row>
    <row r="28" spans="1:30" x14ac:dyDescent="0.25">
      <c r="A28" s="9">
        <f t="shared" si="5"/>
        <v>41721</v>
      </c>
      <c r="B28" s="24">
        <v>250</v>
      </c>
      <c r="C28" s="10">
        <v>941</v>
      </c>
      <c r="D28" s="11">
        <f t="shared" si="0"/>
        <v>3.7639999999999998</v>
      </c>
      <c r="E28" s="17">
        <f t="shared" si="6"/>
        <v>0.81433224755700329</v>
      </c>
      <c r="F28" s="18">
        <f t="shared" si="7"/>
        <v>0.78876781223805537</v>
      </c>
      <c r="G28" s="24">
        <v>870</v>
      </c>
      <c r="H28" s="10">
        <v>3282</v>
      </c>
      <c r="I28" s="11">
        <f t="shared" si="1"/>
        <v>3.7724137931034485</v>
      </c>
      <c r="J28" s="17">
        <f t="shared" si="8"/>
        <v>0.69322709163346619</v>
      </c>
      <c r="K28" s="18">
        <f t="shared" si="9"/>
        <v>0.660229330114665</v>
      </c>
      <c r="Z28" s="24">
        <f t="shared" si="4"/>
        <v>1120</v>
      </c>
      <c r="AA28" s="10">
        <f t="shared" si="2"/>
        <v>4223</v>
      </c>
      <c r="AB28" s="11">
        <f t="shared" si="3"/>
        <v>3.7705357142857143</v>
      </c>
      <c r="AC28" s="17">
        <f t="shared" si="10"/>
        <v>0.71702944942381563</v>
      </c>
      <c r="AD28" s="18">
        <f t="shared" si="10"/>
        <v>0.68510707332900711</v>
      </c>
    </row>
    <row r="29" spans="1:30" x14ac:dyDescent="0.25">
      <c r="A29" s="3">
        <f t="shared" si="5"/>
        <v>41722</v>
      </c>
      <c r="B29" s="25">
        <v>311</v>
      </c>
      <c r="C29" s="4">
        <v>1197</v>
      </c>
      <c r="D29" s="5">
        <f t="shared" si="0"/>
        <v>3.8488745980707395</v>
      </c>
      <c r="E29" s="39">
        <f t="shared" si="6"/>
        <v>0.8405405405405405</v>
      </c>
      <c r="F29" s="40">
        <f t="shared" si="7"/>
        <v>0.8405898876404494</v>
      </c>
      <c r="G29" s="25">
        <v>1270</v>
      </c>
      <c r="H29" s="4">
        <v>4304</v>
      </c>
      <c r="I29" s="5">
        <f t="shared" si="1"/>
        <v>3.3889763779527557</v>
      </c>
      <c r="J29" s="39">
        <f t="shared" si="8"/>
        <v>0.79824010056568195</v>
      </c>
      <c r="K29" s="40">
        <f t="shared" si="9"/>
        <v>0.7399002922468626</v>
      </c>
      <c r="Z29" s="35">
        <f t="shared" si="4"/>
        <v>1581</v>
      </c>
      <c r="AA29" s="36">
        <f t="shared" si="2"/>
        <v>5501</v>
      </c>
      <c r="AB29" s="37">
        <f t="shared" si="3"/>
        <v>3.4794433902593296</v>
      </c>
      <c r="AC29" s="39">
        <f t="shared" ref="AC29:AD36" si="11">Z29/Z22</f>
        <v>0.80622131565527788</v>
      </c>
      <c r="AD29" s="40">
        <f t="shared" si="11"/>
        <v>0.75970169866040604</v>
      </c>
    </row>
    <row r="30" spans="1:30" x14ac:dyDescent="0.25">
      <c r="A30" s="3">
        <f t="shared" si="5"/>
        <v>41723</v>
      </c>
      <c r="B30" s="25">
        <v>330</v>
      </c>
      <c r="C30" s="4">
        <v>1248</v>
      </c>
      <c r="D30" s="5">
        <f t="shared" si="0"/>
        <v>3.7818181818181817</v>
      </c>
      <c r="E30" s="39">
        <f t="shared" si="6"/>
        <v>1.1619718309859155</v>
      </c>
      <c r="F30" s="40">
        <f t="shared" si="7"/>
        <v>1.2211350293542074</v>
      </c>
      <c r="G30" s="25">
        <v>1258</v>
      </c>
      <c r="H30" s="4">
        <v>4362</v>
      </c>
      <c r="I30" s="5">
        <f t="shared" si="1"/>
        <v>3.4674085850556438</v>
      </c>
      <c r="J30" s="39">
        <f t="shared" si="8"/>
        <v>0.88033589923023092</v>
      </c>
      <c r="K30" s="40">
        <f t="shared" si="9"/>
        <v>0.87379807692307687</v>
      </c>
      <c r="Z30" s="35">
        <f t="shared" si="4"/>
        <v>1588</v>
      </c>
      <c r="AA30" s="36">
        <f t="shared" si="2"/>
        <v>5610</v>
      </c>
      <c r="AB30" s="37">
        <f t="shared" si="3"/>
        <v>3.5327455919395465</v>
      </c>
      <c r="AC30" s="39">
        <f t="shared" si="11"/>
        <v>0.9270286047869235</v>
      </c>
      <c r="AD30" s="40">
        <f t="shared" si="11"/>
        <v>0.93282341203857666</v>
      </c>
    </row>
    <row r="31" spans="1:30" x14ac:dyDescent="0.25">
      <c r="A31" s="3">
        <f t="shared" si="5"/>
        <v>41724</v>
      </c>
      <c r="B31" s="25">
        <v>305</v>
      </c>
      <c r="C31" s="4">
        <v>1345</v>
      </c>
      <c r="D31" s="5">
        <f t="shared" si="0"/>
        <v>4.4098360655737707</v>
      </c>
      <c r="E31" s="39">
        <f t="shared" si="6"/>
        <v>0.94720496894409933</v>
      </c>
      <c r="F31" s="40">
        <f t="shared" si="7"/>
        <v>1.2712665406427222</v>
      </c>
      <c r="G31" s="25">
        <v>1232</v>
      </c>
      <c r="H31" s="4">
        <v>4000</v>
      </c>
      <c r="I31" s="5">
        <f t="shared" si="1"/>
        <v>3.2467532467532467</v>
      </c>
      <c r="J31" s="39">
        <f t="shared" si="8"/>
        <v>0.94189602446483178</v>
      </c>
      <c r="K31" s="40">
        <f t="shared" si="9"/>
        <v>0.86169754416199917</v>
      </c>
      <c r="Z31" s="35">
        <f t="shared" si="4"/>
        <v>1537</v>
      </c>
      <c r="AA31" s="36">
        <f t="shared" si="2"/>
        <v>5345</v>
      </c>
      <c r="AB31" s="37">
        <f t="shared" si="3"/>
        <v>3.4775536759921928</v>
      </c>
      <c r="AC31" s="39">
        <f t="shared" si="11"/>
        <v>0.94294478527607362</v>
      </c>
      <c r="AD31" s="40">
        <f t="shared" si="11"/>
        <v>0.93771929824561406</v>
      </c>
    </row>
    <row r="32" spans="1:30" x14ac:dyDescent="0.25">
      <c r="A32" s="3">
        <f t="shared" si="5"/>
        <v>41725</v>
      </c>
      <c r="B32" s="25">
        <v>329</v>
      </c>
      <c r="C32" s="4">
        <v>1322</v>
      </c>
      <c r="D32" s="5">
        <f t="shared" si="0"/>
        <v>4.0182370820668689</v>
      </c>
      <c r="E32" s="39">
        <f t="shared" si="6"/>
        <v>1.0411392405063291</v>
      </c>
      <c r="F32" s="40">
        <f t="shared" si="7"/>
        <v>1.1942186088527551</v>
      </c>
      <c r="G32" s="25">
        <v>1272</v>
      </c>
      <c r="H32" s="4">
        <v>4117</v>
      </c>
      <c r="I32" s="5">
        <f t="shared" si="1"/>
        <v>3.2366352201257862</v>
      </c>
      <c r="J32" s="39">
        <f t="shared" si="8"/>
        <v>0.90276792051100074</v>
      </c>
      <c r="K32" s="40">
        <f t="shared" si="9"/>
        <v>0.84433962264150941</v>
      </c>
      <c r="Z32" s="35">
        <f t="shared" si="4"/>
        <v>1601</v>
      </c>
      <c r="AA32" s="36">
        <f t="shared" si="2"/>
        <v>5439</v>
      </c>
      <c r="AB32" s="37">
        <f t="shared" si="3"/>
        <v>3.3972517176764523</v>
      </c>
      <c r="AC32" s="39">
        <f t="shared" si="11"/>
        <v>0.92811594202898551</v>
      </c>
      <c r="AD32" s="40">
        <f t="shared" si="11"/>
        <v>0.90907571452448599</v>
      </c>
    </row>
    <row r="33" spans="1:30" x14ac:dyDescent="0.25">
      <c r="A33" s="3">
        <f t="shared" si="5"/>
        <v>41726</v>
      </c>
      <c r="B33" s="25">
        <v>353</v>
      </c>
      <c r="C33" s="4">
        <v>1412</v>
      </c>
      <c r="D33" s="5">
        <f t="shared" si="0"/>
        <v>4</v>
      </c>
      <c r="E33" s="39">
        <f t="shared" si="6"/>
        <v>0.98879551820728295</v>
      </c>
      <c r="F33" s="40">
        <f t="shared" si="7"/>
        <v>1.0321637426900585</v>
      </c>
      <c r="G33" s="25">
        <v>1521</v>
      </c>
      <c r="H33" s="4">
        <v>5216</v>
      </c>
      <c r="I33" s="5">
        <f t="shared" si="1"/>
        <v>3.4293228139381986</v>
      </c>
      <c r="J33" s="39">
        <f t="shared" si="8"/>
        <v>1.0417808219178082</v>
      </c>
      <c r="K33" s="40">
        <f t="shared" si="9"/>
        <v>1.0380099502487563</v>
      </c>
      <c r="Z33" s="35">
        <f t="shared" si="4"/>
        <v>1874</v>
      </c>
      <c r="AA33" s="36">
        <f t="shared" si="2"/>
        <v>6628</v>
      </c>
      <c r="AB33" s="37">
        <f t="shared" si="3"/>
        <v>3.536819637139808</v>
      </c>
      <c r="AC33" s="39">
        <f t="shared" si="11"/>
        <v>1.0313703907539902</v>
      </c>
      <c r="AD33" s="40">
        <f t="shared" si="11"/>
        <v>1.0367589551071485</v>
      </c>
    </row>
    <row r="34" spans="1:30" x14ac:dyDescent="0.25">
      <c r="A34" s="9">
        <f t="shared" si="5"/>
        <v>41727</v>
      </c>
      <c r="B34" s="24">
        <v>269</v>
      </c>
      <c r="C34" s="10">
        <v>1195</v>
      </c>
      <c r="D34" s="11">
        <f t="shared" si="0"/>
        <v>4.4423791821561336</v>
      </c>
      <c r="E34" s="17">
        <f t="shared" si="6"/>
        <v>0.92123287671232879</v>
      </c>
      <c r="F34" s="18">
        <f t="shared" si="7"/>
        <v>1.0067396798652064</v>
      </c>
      <c r="G34" s="24">
        <v>1165</v>
      </c>
      <c r="H34" s="10">
        <v>4334</v>
      </c>
      <c r="I34" s="11">
        <f t="shared" si="1"/>
        <v>3.7201716738197423</v>
      </c>
      <c r="J34" s="17">
        <f t="shared" si="8"/>
        <v>0.9831223628691983</v>
      </c>
      <c r="K34" s="18">
        <f t="shared" si="9"/>
        <v>1.1631776704240473</v>
      </c>
      <c r="Z34" s="24">
        <f t="shared" si="4"/>
        <v>1434</v>
      </c>
      <c r="AA34" s="10">
        <f t="shared" si="2"/>
        <v>5529</v>
      </c>
      <c r="AB34" s="11">
        <f t="shared" si="3"/>
        <v>3.8556485355648538</v>
      </c>
      <c r="AC34" s="17">
        <f t="shared" si="11"/>
        <v>0.97088693297224105</v>
      </c>
      <c r="AD34" s="18">
        <f t="shared" si="11"/>
        <v>1.1253816405454915</v>
      </c>
    </row>
    <row r="35" spans="1:30" x14ac:dyDescent="0.25">
      <c r="A35" s="9">
        <f t="shared" si="5"/>
        <v>41728</v>
      </c>
      <c r="B35" s="24">
        <v>235</v>
      </c>
      <c r="C35" s="10">
        <v>1054</v>
      </c>
      <c r="D35" s="11">
        <f t="shared" si="0"/>
        <v>4.4851063829787234</v>
      </c>
      <c r="E35" s="17">
        <f t="shared" si="6"/>
        <v>0.94</v>
      </c>
      <c r="F35" s="18">
        <f t="shared" si="7"/>
        <v>1.1200850159404889</v>
      </c>
      <c r="G35" s="24">
        <v>953</v>
      </c>
      <c r="H35" s="10">
        <v>3601</v>
      </c>
      <c r="I35" s="11">
        <f t="shared" si="1"/>
        <v>3.7785939139559286</v>
      </c>
      <c r="J35" s="17">
        <f t="shared" si="8"/>
        <v>1.0954022988505747</v>
      </c>
      <c r="K35" s="18">
        <f t="shared" si="9"/>
        <v>1.0971968312004876</v>
      </c>
      <c r="Z35" s="24">
        <f t="shared" si="4"/>
        <v>1188</v>
      </c>
      <c r="AA35" s="10">
        <f t="shared" si="2"/>
        <v>4655</v>
      </c>
      <c r="AB35" s="11">
        <f t="shared" si="3"/>
        <v>3.9183501683501682</v>
      </c>
      <c r="AC35" s="17">
        <f t="shared" si="11"/>
        <v>1.0607142857142857</v>
      </c>
      <c r="AD35" s="18">
        <f t="shared" si="11"/>
        <v>1.1022969452995501</v>
      </c>
    </row>
    <row r="36" spans="1:30" ht="15.75" thickBot="1" x14ac:dyDescent="0.3">
      <c r="A36" s="6">
        <f t="shared" si="5"/>
        <v>41729</v>
      </c>
      <c r="B36" s="26">
        <v>287</v>
      </c>
      <c r="C36" s="7">
        <v>1044</v>
      </c>
      <c r="D36" s="8">
        <f t="shared" si="0"/>
        <v>3.6376306620209058</v>
      </c>
      <c r="E36" s="45">
        <f t="shared" si="6"/>
        <v>0.92282958199356913</v>
      </c>
      <c r="F36" s="46">
        <f t="shared" si="7"/>
        <v>0.8721804511278195</v>
      </c>
      <c r="G36" s="26">
        <v>1301</v>
      </c>
      <c r="H36" s="7">
        <v>4829</v>
      </c>
      <c r="I36" s="8">
        <f t="shared" si="1"/>
        <v>3.7117601844734818</v>
      </c>
      <c r="J36" s="45">
        <f t="shared" si="8"/>
        <v>1.0244094488188977</v>
      </c>
      <c r="K36" s="46">
        <f t="shared" si="9"/>
        <v>1.1219795539033457</v>
      </c>
      <c r="Z36" s="42">
        <f t="shared" si="4"/>
        <v>1588</v>
      </c>
      <c r="AA36" s="43">
        <f t="shared" si="2"/>
        <v>5873</v>
      </c>
      <c r="AB36" s="44">
        <f t="shared" si="3"/>
        <v>3.6983627204030225</v>
      </c>
      <c r="AC36" s="45">
        <f t="shared" si="11"/>
        <v>1.0044275774826059</v>
      </c>
      <c r="AD36" s="46">
        <f t="shared" si="11"/>
        <v>1.0676240683512088</v>
      </c>
    </row>
    <row r="37" spans="1:30" ht="15.75" thickBot="1" x14ac:dyDescent="0.3">
      <c r="A37" s="33" t="s">
        <v>17</v>
      </c>
      <c r="B37" s="28">
        <v>4254</v>
      </c>
      <c r="C37" s="29">
        <f>SUM(C6:C36)</f>
        <v>36077</v>
      </c>
      <c r="D37" s="30">
        <f t="shared" si="0"/>
        <v>8.4807240244475786</v>
      </c>
      <c r="E37" s="31">
        <f>B37/REP_SMS_FEBRERO!B37</f>
        <v>1.1197683600947619</v>
      </c>
      <c r="F37" s="32">
        <f>C37/REP_SMS_FEBRERO!C37</f>
        <v>1.0026123447183393</v>
      </c>
      <c r="G37" s="28">
        <v>18234</v>
      </c>
      <c r="H37" s="29">
        <f>SUM(H6:H36)</f>
        <v>140362</v>
      </c>
      <c r="I37" s="30">
        <f t="shared" si="1"/>
        <v>7.6978172644510252</v>
      </c>
      <c r="J37" s="31">
        <f>G37/REP_SMS_FEBRERO!G37</f>
        <v>1.1844874626477848</v>
      </c>
      <c r="K37" s="32">
        <f>H37/REP_SMS_FEBRERO!H37</f>
        <v>1.2183143824320806</v>
      </c>
      <c r="Z37" s="28">
        <f t="shared" si="4"/>
        <v>22488</v>
      </c>
      <c r="AA37" s="29">
        <f t="shared" si="2"/>
        <v>176439</v>
      </c>
      <c r="AB37" s="30">
        <f t="shared" si="3"/>
        <v>7.8459178228388478</v>
      </c>
      <c r="AC37" s="31">
        <f>Z37/REP_SMS_FEBRERO!Z37</f>
        <v>1.1716771739696765</v>
      </c>
      <c r="AD37" s="32">
        <f>AA37/REP_SMS_FEBRERO!AA37</f>
        <v>1.1669786299630274</v>
      </c>
    </row>
    <row r="38" spans="1:30" x14ac:dyDescent="0.25">
      <c r="A38" s="13"/>
      <c r="B38" s="4"/>
      <c r="C38" s="4"/>
      <c r="D38" s="5"/>
      <c r="E38" s="19"/>
      <c r="F38" s="19"/>
      <c r="G38" s="4"/>
      <c r="H38" s="4"/>
      <c r="I38" s="5"/>
      <c r="J38" s="19"/>
      <c r="K38" s="19"/>
    </row>
    <row r="39" spans="1:30" x14ac:dyDescent="0.25">
      <c r="A39" s="2"/>
      <c r="B39" s="27"/>
      <c r="C39" s="2"/>
      <c r="D39" s="2"/>
      <c r="E39" s="2"/>
      <c r="F39" s="2"/>
      <c r="G39" s="27"/>
      <c r="H39" s="2"/>
      <c r="I39" s="2"/>
    </row>
    <row r="40" spans="1:30" x14ac:dyDescent="0.25">
      <c r="A40" s="2"/>
      <c r="B40" s="27"/>
      <c r="C40" s="2"/>
      <c r="D40" s="2"/>
      <c r="E40" s="2"/>
      <c r="F40" s="2"/>
      <c r="G40" s="27"/>
      <c r="H40" s="2"/>
      <c r="I40" s="2"/>
    </row>
    <row r="41" spans="1:30" x14ac:dyDescent="0.25">
      <c r="A41" s="2"/>
      <c r="B41" s="27"/>
      <c r="C41" s="2"/>
      <c r="D41" s="2"/>
      <c r="E41" s="2"/>
      <c r="F41" s="2"/>
      <c r="G41" s="27"/>
      <c r="H41" s="2"/>
      <c r="I41" s="2"/>
    </row>
  </sheetData>
  <mergeCells count="4">
    <mergeCell ref="A4:A5"/>
    <mergeCell ref="B4:F4"/>
    <mergeCell ref="G4:K4"/>
    <mergeCell ref="Z4:AD4"/>
  </mergeCells>
  <conditionalFormatting sqref="E13:F15 E22:F22 E36:F36 E29:F29">
    <cfRule type="cellIs" dxfId="2319" priority="89" operator="greaterThan">
      <formula>1.2</formula>
    </cfRule>
    <cfRule type="cellIs" dxfId="2318" priority="90" operator="lessThan">
      <formula>0.8</formula>
    </cfRule>
  </conditionalFormatting>
  <conditionalFormatting sqref="E6:F12">
    <cfRule type="cellIs" dxfId="2317" priority="87" operator="greaterThan">
      <formula>1.2</formula>
    </cfRule>
    <cfRule type="cellIs" dxfId="2316" priority="88" operator="lessThan">
      <formula>0.8</formula>
    </cfRule>
  </conditionalFormatting>
  <conditionalFormatting sqref="E18:F18">
    <cfRule type="cellIs" dxfId="2315" priority="85" operator="greaterThan">
      <formula>1.2</formula>
    </cfRule>
    <cfRule type="cellIs" dxfId="2314" priority="86" operator="lessThan">
      <formula>0.8</formula>
    </cfRule>
  </conditionalFormatting>
  <conditionalFormatting sqref="E32:F32">
    <cfRule type="cellIs" dxfId="2313" priority="83" operator="greaterThan">
      <formula>1.2</formula>
    </cfRule>
    <cfRule type="cellIs" dxfId="2312" priority="84" operator="lessThan">
      <formula>0.8</formula>
    </cfRule>
  </conditionalFormatting>
  <conditionalFormatting sqref="E25:F25">
    <cfRule type="cellIs" dxfId="2311" priority="81" operator="greaterThan">
      <formula>1.2</formula>
    </cfRule>
    <cfRule type="cellIs" dxfId="2310" priority="82" operator="lessThan">
      <formula>0.8</formula>
    </cfRule>
  </conditionalFormatting>
  <conditionalFormatting sqref="E37:F37">
    <cfRule type="cellIs" dxfId="2309" priority="79" operator="greaterThan">
      <formula>1.2</formula>
    </cfRule>
    <cfRule type="cellIs" dxfId="2308" priority="80" operator="lessThan">
      <formula>0.8</formula>
    </cfRule>
  </conditionalFormatting>
  <conditionalFormatting sqref="E19:F19">
    <cfRule type="cellIs" dxfId="2307" priority="77" operator="greaterThan">
      <formula>1.2</formula>
    </cfRule>
    <cfRule type="cellIs" dxfId="2306" priority="78" operator="lessThan">
      <formula>0.8</formula>
    </cfRule>
  </conditionalFormatting>
  <conditionalFormatting sqref="E26:F26">
    <cfRule type="cellIs" dxfId="2305" priority="75" operator="greaterThan">
      <formula>1.2</formula>
    </cfRule>
    <cfRule type="cellIs" dxfId="2304" priority="76" operator="lessThan">
      <formula>0.8</formula>
    </cfRule>
  </conditionalFormatting>
  <conditionalFormatting sqref="E33:F33">
    <cfRule type="cellIs" dxfId="2303" priority="73" operator="greaterThan">
      <formula>1.2</formula>
    </cfRule>
    <cfRule type="cellIs" dxfId="2302" priority="74" operator="lessThan">
      <formula>0.8</formula>
    </cfRule>
  </conditionalFormatting>
  <conditionalFormatting sqref="E16:F17">
    <cfRule type="cellIs" dxfId="2301" priority="71" operator="greaterThan">
      <formula>1.2</formula>
    </cfRule>
    <cfRule type="cellIs" dxfId="2300" priority="72" operator="lessThan">
      <formula>0.8</formula>
    </cfRule>
  </conditionalFormatting>
  <conditionalFormatting sqref="E23:F24">
    <cfRule type="cellIs" dxfId="2299" priority="69" operator="greaterThan">
      <formula>1.2</formula>
    </cfRule>
    <cfRule type="cellIs" dxfId="2298" priority="70" operator="lessThan">
      <formula>0.8</formula>
    </cfRule>
  </conditionalFormatting>
  <conditionalFormatting sqref="E30:F31">
    <cfRule type="cellIs" dxfId="2297" priority="67" operator="greaterThan">
      <formula>1.2</formula>
    </cfRule>
    <cfRule type="cellIs" dxfId="2296" priority="68" operator="lessThan">
      <formula>0.8</formula>
    </cfRule>
  </conditionalFormatting>
  <conditionalFormatting sqref="E20:F21">
    <cfRule type="cellIs" dxfId="2295" priority="65" operator="greaterThan">
      <formula>1.2</formula>
    </cfRule>
    <cfRule type="cellIs" dxfId="2294" priority="66" operator="lessThan">
      <formula>0.8</formula>
    </cfRule>
  </conditionalFormatting>
  <conditionalFormatting sqref="E27:F28">
    <cfRule type="cellIs" dxfId="2293" priority="63" operator="greaterThan">
      <formula>1.2</formula>
    </cfRule>
    <cfRule type="cellIs" dxfId="2292" priority="64" operator="lessThan">
      <formula>0.8</formula>
    </cfRule>
  </conditionalFormatting>
  <conditionalFormatting sqref="E34:F35">
    <cfRule type="cellIs" dxfId="2291" priority="61" operator="greaterThan">
      <formula>1.2</formula>
    </cfRule>
    <cfRule type="cellIs" dxfId="2290" priority="62" operator="lessThan">
      <formula>0.8</formula>
    </cfRule>
  </conditionalFormatting>
  <conditionalFormatting sqref="J13:K15 J22:K22 J36:K36 J29:K29">
    <cfRule type="cellIs" dxfId="2289" priority="59" operator="greaterThan">
      <formula>1.2</formula>
    </cfRule>
    <cfRule type="cellIs" dxfId="2288" priority="60" operator="lessThan">
      <formula>0.8</formula>
    </cfRule>
  </conditionalFormatting>
  <conditionalFormatting sqref="J6:K12">
    <cfRule type="cellIs" dxfId="2287" priority="57" operator="greaterThan">
      <formula>1.2</formula>
    </cfRule>
    <cfRule type="cellIs" dxfId="2286" priority="58" operator="lessThan">
      <formula>0.8</formula>
    </cfRule>
  </conditionalFormatting>
  <conditionalFormatting sqref="J18:K18">
    <cfRule type="cellIs" dxfId="2285" priority="55" operator="greaterThan">
      <formula>1.2</formula>
    </cfRule>
    <cfRule type="cellIs" dxfId="2284" priority="56" operator="lessThan">
      <formula>0.8</formula>
    </cfRule>
  </conditionalFormatting>
  <conditionalFormatting sqref="J32:K32">
    <cfRule type="cellIs" dxfId="2283" priority="53" operator="greaterThan">
      <formula>1.2</formula>
    </cfRule>
    <cfRule type="cellIs" dxfId="2282" priority="54" operator="lessThan">
      <formula>0.8</formula>
    </cfRule>
  </conditionalFormatting>
  <conditionalFormatting sqref="J25:K25">
    <cfRule type="cellIs" dxfId="2281" priority="51" operator="greaterThan">
      <formula>1.2</formula>
    </cfRule>
    <cfRule type="cellIs" dxfId="2280" priority="52" operator="lessThan">
      <formula>0.8</formula>
    </cfRule>
  </conditionalFormatting>
  <conditionalFormatting sqref="J37:K37">
    <cfRule type="cellIs" dxfId="2279" priority="49" operator="greaterThan">
      <formula>1.2</formula>
    </cfRule>
    <cfRule type="cellIs" dxfId="2278" priority="50" operator="lessThan">
      <formula>0.8</formula>
    </cfRule>
  </conditionalFormatting>
  <conditionalFormatting sqref="J19:K19">
    <cfRule type="cellIs" dxfId="2277" priority="47" operator="greaterThan">
      <formula>1.2</formula>
    </cfRule>
    <cfRule type="cellIs" dxfId="2276" priority="48" operator="lessThan">
      <formula>0.8</formula>
    </cfRule>
  </conditionalFormatting>
  <conditionalFormatting sqref="J26:K26">
    <cfRule type="cellIs" dxfId="2275" priority="45" operator="greaterThan">
      <formula>1.2</formula>
    </cfRule>
    <cfRule type="cellIs" dxfId="2274" priority="46" operator="lessThan">
      <formula>0.8</formula>
    </cfRule>
  </conditionalFormatting>
  <conditionalFormatting sqref="J33:K33">
    <cfRule type="cellIs" dxfId="2273" priority="43" operator="greaterThan">
      <formula>1.2</formula>
    </cfRule>
    <cfRule type="cellIs" dxfId="2272" priority="44" operator="lessThan">
      <formula>0.8</formula>
    </cfRule>
  </conditionalFormatting>
  <conditionalFormatting sqref="J16:K17">
    <cfRule type="cellIs" dxfId="2271" priority="41" operator="greaterThan">
      <formula>1.2</formula>
    </cfRule>
    <cfRule type="cellIs" dxfId="2270" priority="42" operator="lessThan">
      <formula>0.8</formula>
    </cfRule>
  </conditionalFormatting>
  <conditionalFormatting sqref="J23:K24">
    <cfRule type="cellIs" dxfId="2269" priority="39" operator="greaterThan">
      <formula>1.2</formula>
    </cfRule>
    <cfRule type="cellIs" dxfId="2268" priority="40" operator="lessThan">
      <formula>0.8</formula>
    </cfRule>
  </conditionalFormatting>
  <conditionalFormatting sqref="J30:K31">
    <cfRule type="cellIs" dxfId="2267" priority="37" operator="greaterThan">
      <formula>1.2</formula>
    </cfRule>
    <cfRule type="cellIs" dxfId="2266" priority="38" operator="lessThan">
      <formula>0.8</formula>
    </cfRule>
  </conditionalFormatting>
  <conditionalFormatting sqref="J20:K21">
    <cfRule type="cellIs" dxfId="2265" priority="35" operator="greaterThan">
      <formula>1.2</formula>
    </cfRule>
    <cfRule type="cellIs" dxfId="2264" priority="36" operator="lessThan">
      <formula>0.8</formula>
    </cfRule>
  </conditionalFormatting>
  <conditionalFormatting sqref="J27:K28">
    <cfRule type="cellIs" dxfId="2263" priority="33" operator="greaterThan">
      <formula>1.2</formula>
    </cfRule>
    <cfRule type="cellIs" dxfId="2262" priority="34" operator="lessThan">
      <formula>0.8</formula>
    </cfRule>
  </conditionalFormatting>
  <conditionalFormatting sqref="J34:K35">
    <cfRule type="cellIs" dxfId="2261" priority="31" operator="greaterThan">
      <formula>1.2</formula>
    </cfRule>
    <cfRule type="cellIs" dxfId="2260" priority="32" operator="lessThan">
      <formula>0.8</formula>
    </cfRule>
  </conditionalFormatting>
  <conditionalFormatting sqref="AC13:AD15 AC22:AD22 AC36:AD36 AC29:AD29">
    <cfRule type="cellIs" dxfId="2259" priority="29" operator="greaterThan">
      <formula>1.2</formula>
    </cfRule>
    <cfRule type="cellIs" dxfId="2258" priority="30" operator="lessThan">
      <formula>0.8</formula>
    </cfRule>
  </conditionalFormatting>
  <conditionalFormatting sqref="AC6:AD12">
    <cfRule type="cellIs" dxfId="2257" priority="27" operator="greaterThan">
      <formula>1.2</formula>
    </cfRule>
    <cfRule type="cellIs" dxfId="2256" priority="28" operator="lessThan">
      <formula>0.8</formula>
    </cfRule>
  </conditionalFormatting>
  <conditionalFormatting sqref="AC18:AD18">
    <cfRule type="cellIs" dxfId="2255" priority="25" operator="greaterThan">
      <formula>1.2</formula>
    </cfRule>
    <cfRule type="cellIs" dxfId="2254" priority="26" operator="lessThan">
      <formula>0.8</formula>
    </cfRule>
  </conditionalFormatting>
  <conditionalFormatting sqref="AC32:AD32">
    <cfRule type="cellIs" dxfId="2253" priority="23" operator="greaterThan">
      <formula>1.2</formula>
    </cfRule>
    <cfRule type="cellIs" dxfId="2252" priority="24" operator="lessThan">
      <formula>0.8</formula>
    </cfRule>
  </conditionalFormatting>
  <conditionalFormatting sqref="AC25:AD25">
    <cfRule type="cellIs" dxfId="2251" priority="21" operator="greaterThan">
      <formula>1.2</formula>
    </cfRule>
    <cfRule type="cellIs" dxfId="2250" priority="22" operator="lessThan">
      <formula>0.8</formula>
    </cfRule>
  </conditionalFormatting>
  <conditionalFormatting sqref="AC37:AD37">
    <cfRule type="cellIs" dxfId="2249" priority="19" operator="greaterThan">
      <formula>1.2</formula>
    </cfRule>
    <cfRule type="cellIs" dxfId="2248" priority="20" operator="lessThan">
      <formula>0.8</formula>
    </cfRule>
  </conditionalFormatting>
  <conditionalFormatting sqref="AC19:AD19">
    <cfRule type="cellIs" dxfId="2247" priority="17" operator="greaterThan">
      <formula>1.2</formula>
    </cfRule>
    <cfRule type="cellIs" dxfId="2246" priority="18" operator="lessThan">
      <formula>0.8</formula>
    </cfRule>
  </conditionalFormatting>
  <conditionalFormatting sqref="AC26:AD26">
    <cfRule type="cellIs" dxfId="2245" priority="15" operator="greaterThan">
      <formula>1.2</formula>
    </cfRule>
    <cfRule type="cellIs" dxfId="2244" priority="16" operator="lessThan">
      <formula>0.8</formula>
    </cfRule>
  </conditionalFormatting>
  <conditionalFormatting sqref="AC33:AD33">
    <cfRule type="cellIs" dxfId="2243" priority="13" operator="greaterThan">
      <formula>1.2</formula>
    </cfRule>
    <cfRule type="cellIs" dxfId="2242" priority="14" operator="lessThan">
      <formula>0.8</formula>
    </cfRule>
  </conditionalFormatting>
  <conditionalFormatting sqref="AC16:AD17">
    <cfRule type="cellIs" dxfId="2241" priority="11" operator="greaterThan">
      <formula>1.2</formula>
    </cfRule>
    <cfRule type="cellIs" dxfId="2240" priority="12" operator="lessThan">
      <formula>0.8</formula>
    </cfRule>
  </conditionalFormatting>
  <conditionalFormatting sqref="AC23:AD24">
    <cfRule type="cellIs" dxfId="2239" priority="9" operator="greaterThan">
      <formula>1.2</formula>
    </cfRule>
    <cfRule type="cellIs" dxfId="2238" priority="10" operator="lessThan">
      <formula>0.8</formula>
    </cfRule>
  </conditionalFormatting>
  <conditionalFormatting sqref="AC30:AD31">
    <cfRule type="cellIs" dxfId="2237" priority="7" operator="greaterThan">
      <formula>1.2</formula>
    </cfRule>
    <cfRule type="cellIs" dxfId="2236" priority="8" operator="lessThan">
      <formula>0.8</formula>
    </cfRule>
  </conditionalFormatting>
  <conditionalFormatting sqref="AC20:AD21">
    <cfRule type="cellIs" dxfId="2235" priority="5" operator="greaterThan">
      <formula>1.2</formula>
    </cfRule>
    <cfRule type="cellIs" dxfId="2234" priority="6" operator="lessThan">
      <formula>0.8</formula>
    </cfRule>
  </conditionalFormatting>
  <conditionalFormatting sqref="AC27:AD28">
    <cfRule type="cellIs" dxfId="2233" priority="3" operator="greaterThan">
      <formula>1.2</formula>
    </cfRule>
    <cfRule type="cellIs" dxfId="2232" priority="4" operator="lessThan">
      <formula>0.8</formula>
    </cfRule>
  </conditionalFormatting>
  <conditionalFormatting sqref="AC34:AD35">
    <cfRule type="cellIs" dxfId="2231" priority="1" operator="greaterThan">
      <formula>1.2</formula>
    </cfRule>
    <cfRule type="cellIs" dxfId="2230" priority="2" operator="lessThan">
      <formula>0.8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workbookViewId="0">
      <pane ySplit="5" topLeftCell="A34" activePane="bottomLeft" state="frozen"/>
      <selection pane="bottomLeft" activeCell="A38" sqref="A38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4" bestFit="true" customWidth="true" width="8.85546875" collapsed="true"/>
    <col min="5" max="5" customWidth="true" width="8.28515625" collapsed="true"/>
    <col min="6" max="6" customWidth="true" width="9.0" collapsed="true"/>
    <col min="7" max="7" bestFit="true" customWidth="true" style="1" width="8.5703125" collapsed="true"/>
    <col min="8" max="9" bestFit="true" customWidth="true" width="8.85546875" collapsed="true"/>
  </cols>
  <sheetData>
    <row r="1" spans="1:30" ht="21" customHeight="1" x14ac:dyDescent="0.25"/>
    <row r="2" spans="1:30" ht="26.25" customHeight="1" x14ac:dyDescent="0.25"/>
    <row r="3" spans="1:30" ht="15.75" thickBot="1" x14ac:dyDescent="0.3"/>
    <row r="4" spans="1:30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6" t="s">
        <v>6</v>
      </c>
      <c r="H4" s="57"/>
      <c r="I4" s="57"/>
      <c r="J4" s="57"/>
      <c r="K4" s="58"/>
      <c r="Z4" s="56" t="s">
        <v>23</v>
      </c>
      <c r="AA4" s="57"/>
      <c r="AB4" s="57"/>
      <c r="AC4" s="57"/>
      <c r="AD4" s="58"/>
    </row>
    <row r="5" spans="1:30" ht="41.25" customHeight="1" thickBot="1" x14ac:dyDescent="0.3">
      <c r="A5" s="55"/>
      <c r="B5" s="23" t="s">
        <v>1</v>
      </c>
      <c r="C5" s="14" t="s">
        <v>2</v>
      </c>
      <c r="D5" s="15" t="s">
        <v>15</v>
      </c>
      <c r="E5" s="15" t="s">
        <v>10</v>
      </c>
      <c r="F5" s="15" t="s">
        <v>16</v>
      </c>
      <c r="G5" s="23" t="s">
        <v>1</v>
      </c>
      <c r="H5" s="14" t="s">
        <v>2</v>
      </c>
      <c r="I5" s="15" t="s">
        <v>15</v>
      </c>
      <c r="J5" s="15" t="s">
        <v>10</v>
      </c>
      <c r="K5" s="15" t="s">
        <v>16</v>
      </c>
      <c r="Z5" s="23" t="s">
        <v>1</v>
      </c>
      <c r="AA5" s="14" t="s">
        <v>2</v>
      </c>
      <c r="AB5" s="15" t="s">
        <v>15</v>
      </c>
      <c r="AC5" s="15" t="s">
        <v>10</v>
      </c>
      <c r="AD5" s="15" t="s">
        <v>16</v>
      </c>
    </row>
    <row r="6" spans="1:30" x14ac:dyDescent="0.25">
      <c r="A6" s="34">
        <v>41730</v>
      </c>
      <c r="B6" s="35">
        <v>306</v>
      </c>
      <c r="C6" s="36">
        <v>1124</v>
      </c>
      <c r="D6" s="37">
        <f t="shared" ref="D6:D37" si="0">C6/B6</f>
        <v>3.6732026143790848</v>
      </c>
      <c r="E6" s="39">
        <f>B6/REP_SMS_MARZO!B30</f>
        <v>0.92727272727272725</v>
      </c>
      <c r="F6" s="40">
        <f>C6/REP_SMS_MARZO!C30</f>
        <v>0.90064102564102566</v>
      </c>
      <c r="G6" s="35">
        <v>1425</v>
      </c>
      <c r="H6" s="36">
        <v>5079</v>
      </c>
      <c r="I6" s="37">
        <f t="shared" ref="I6:I37" si="1">H6/G6</f>
        <v>3.5642105263157893</v>
      </c>
      <c r="J6" s="39">
        <f>G6/REP_SMS_MARZO!G30</f>
        <v>1.1327503974562798</v>
      </c>
      <c r="K6" s="40">
        <f>H6/REP_SMS_MARZO!H30</f>
        <v>1.1643741403026135</v>
      </c>
      <c r="Z6" s="35">
        <f>B6+G6</f>
        <v>1731</v>
      </c>
      <c r="AA6" s="36">
        <f t="shared" ref="AA6:AA37" si="2">C6+H6</f>
        <v>6203</v>
      </c>
      <c r="AB6" s="37">
        <f t="shared" ref="AB6:AB37" si="3">AA6/Z6</f>
        <v>3.5834777585210862</v>
      </c>
      <c r="AC6" s="39">
        <f>Z6/REP_SMS_MARZO!Z30</f>
        <v>1.0900503778337531</v>
      </c>
      <c r="AD6" s="40">
        <f>AA6/REP_SMS_MARZO!AA30</f>
        <v>1.1057040998217469</v>
      </c>
    </row>
    <row r="7" spans="1:30" x14ac:dyDescent="0.25">
      <c r="A7" s="34">
        <f>A6+1</f>
        <v>41731</v>
      </c>
      <c r="B7" s="35">
        <v>289</v>
      </c>
      <c r="C7" s="36">
        <v>978</v>
      </c>
      <c r="D7" s="37">
        <f t="shared" si="0"/>
        <v>3.3840830449826989</v>
      </c>
      <c r="E7" s="39">
        <f>B7/REP_SMS_MARZO!B31</f>
        <v>0.94754098360655736</v>
      </c>
      <c r="F7" s="40">
        <f>C7/REP_SMS_MARZO!C31</f>
        <v>0.72713754646840145</v>
      </c>
      <c r="G7" s="35">
        <v>1375</v>
      </c>
      <c r="H7" s="36">
        <v>4683</v>
      </c>
      <c r="I7" s="37">
        <f t="shared" si="1"/>
        <v>3.4058181818181819</v>
      </c>
      <c r="J7" s="39">
        <f>G7/REP_SMS_MARZO!G31</f>
        <v>1.1160714285714286</v>
      </c>
      <c r="K7" s="40">
        <f>H7/REP_SMS_MARZO!H31</f>
        <v>1.17075</v>
      </c>
      <c r="Z7" s="35">
        <f t="shared" ref="Z7:Z37" si="4">B7+G7</f>
        <v>1664</v>
      </c>
      <c r="AA7" s="36">
        <f t="shared" si="2"/>
        <v>5661</v>
      </c>
      <c r="AB7" s="37">
        <f t="shared" si="3"/>
        <v>3.4020432692307692</v>
      </c>
      <c r="AC7" s="39">
        <f>Z7/REP_SMS_MARZO!Z31</f>
        <v>1.0826284970722186</v>
      </c>
      <c r="AD7" s="40">
        <f>AA7/REP_SMS_MARZO!AA31</f>
        <v>1.0591206735266605</v>
      </c>
    </row>
    <row r="8" spans="1:30" x14ac:dyDescent="0.25">
      <c r="A8" s="34">
        <f t="shared" ref="A8:A36" si="5">A7+1</f>
        <v>41732</v>
      </c>
      <c r="B8" s="35">
        <v>266</v>
      </c>
      <c r="C8" s="36">
        <v>1074</v>
      </c>
      <c r="D8" s="37">
        <f t="shared" si="0"/>
        <v>4.0375939849624061</v>
      </c>
      <c r="E8" s="39">
        <f>B8/REP_SMS_MARZO!B32</f>
        <v>0.80851063829787229</v>
      </c>
      <c r="F8" s="40">
        <f>C8/REP_SMS_MARZO!C32</f>
        <v>0.81240544629349476</v>
      </c>
      <c r="G8" s="35">
        <v>1341</v>
      </c>
      <c r="H8" s="36">
        <v>4810</v>
      </c>
      <c r="I8" s="37">
        <f t="shared" si="1"/>
        <v>3.5868754660700968</v>
      </c>
      <c r="J8" s="39">
        <f>G8/REP_SMS_MARZO!G32</f>
        <v>1.054245283018868</v>
      </c>
      <c r="K8" s="40">
        <f>H8/REP_SMS_MARZO!H32</f>
        <v>1.16832645129949</v>
      </c>
      <c r="Z8" s="35">
        <f t="shared" si="4"/>
        <v>1607</v>
      </c>
      <c r="AA8" s="36">
        <f t="shared" si="2"/>
        <v>5884</v>
      </c>
      <c r="AB8" s="37">
        <f t="shared" si="3"/>
        <v>3.6614810205351587</v>
      </c>
      <c r="AC8" s="39">
        <f>Z8/REP_SMS_MARZO!Z32</f>
        <v>1.0037476577139288</v>
      </c>
      <c r="AD8" s="40">
        <f>AA8/REP_SMS_MARZO!AA32</f>
        <v>1.0818165103879389</v>
      </c>
    </row>
    <row r="9" spans="1:30" x14ac:dyDescent="0.25">
      <c r="A9" s="34">
        <f t="shared" si="5"/>
        <v>41733</v>
      </c>
      <c r="B9" s="35">
        <v>302</v>
      </c>
      <c r="C9" s="36">
        <v>1210</v>
      </c>
      <c r="D9" s="37">
        <f t="shared" si="0"/>
        <v>4.0066225165562912</v>
      </c>
      <c r="E9" s="39">
        <f>B9/REP_SMS_MARZO!B33</f>
        <v>0.85552407932011332</v>
      </c>
      <c r="F9" s="40">
        <f>C9/REP_SMS_MARZO!C33</f>
        <v>0.85694050991501414</v>
      </c>
      <c r="G9" s="35">
        <v>1385</v>
      </c>
      <c r="H9" s="36">
        <v>5180</v>
      </c>
      <c r="I9" s="37">
        <f t="shared" si="1"/>
        <v>3.7400722021660648</v>
      </c>
      <c r="J9" s="39">
        <f>G9/REP_SMS_MARZO!G33</f>
        <v>0.91058514135437207</v>
      </c>
      <c r="K9" s="40">
        <f>H9/REP_SMS_MARZO!H33</f>
        <v>0.99309815950920244</v>
      </c>
      <c r="Z9" s="35">
        <f t="shared" si="4"/>
        <v>1687</v>
      </c>
      <c r="AA9" s="36">
        <f t="shared" si="2"/>
        <v>6390</v>
      </c>
      <c r="AB9" s="37">
        <f t="shared" si="3"/>
        <v>3.7877889745109661</v>
      </c>
      <c r="AC9" s="39">
        <f>Z9/REP_SMS_MARZO!Z33</f>
        <v>0.90021344717182494</v>
      </c>
      <c r="AD9" s="40">
        <f>AA9/REP_SMS_MARZO!AA33</f>
        <v>0.96409173204586607</v>
      </c>
    </row>
    <row r="10" spans="1:30" x14ac:dyDescent="0.25">
      <c r="A10" s="9">
        <f t="shared" si="5"/>
        <v>41734</v>
      </c>
      <c r="B10" s="24">
        <v>257</v>
      </c>
      <c r="C10" s="10">
        <v>1338</v>
      </c>
      <c r="D10" s="11">
        <f t="shared" si="0"/>
        <v>5.2062256809338523</v>
      </c>
      <c r="E10" s="17">
        <f>B10/REP_SMS_MARZO!B34</f>
        <v>0.95539033457249067</v>
      </c>
      <c r="F10" s="18">
        <f>C10/REP_SMS_MARZO!C34</f>
        <v>1.1196652719665272</v>
      </c>
      <c r="G10" s="24">
        <v>1180</v>
      </c>
      <c r="H10" s="10">
        <v>4226</v>
      </c>
      <c r="I10" s="11">
        <f t="shared" si="1"/>
        <v>3.5813559322033899</v>
      </c>
      <c r="J10" s="17">
        <f>G10/REP_SMS_MARZO!G34</f>
        <v>1.0128755364806867</v>
      </c>
      <c r="K10" s="18">
        <f>H10/REP_SMS_MARZO!H34</f>
        <v>0.97508075680664508</v>
      </c>
      <c r="Z10" s="24">
        <f t="shared" si="4"/>
        <v>1437</v>
      </c>
      <c r="AA10" s="10">
        <f t="shared" si="2"/>
        <v>5564</v>
      </c>
      <c r="AB10" s="11">
        <f t="shared" si="3"/>
        <v>3.8719554627696589</v>
      </c>
      <c r="AC10" s="17">
        <f>Z10/REP_SMS_MARZO!Z34</f>
        <v>1.002092050209205</v>
      </c>
      <c r="AD10" s="18">
        <f>AA10/REP_SMS_MARZO!AA34</f>
        <v>1.0063302586362814</v>
      </c>
    </row>
    <row r="11" spans="1:30" x14ac:dyDescent="0.25">
      <c r="A11" s="9">
        <f t="shared" si="5"/>
        <v>41735</v>
      </c>
      <c r="B11" s="24">
        <v>214</v>
      </c>
      <c r="C11" s="10">
        <v>1013</v>
      </c>
      <c r="D11" s="11">
        <f t="shared" si="0"/>
        <v>4.7336448598130838</v>
      </c>
      <c r="E11" s="17">
        <f>B11/REP_SMS_MARZO!B35</f>
        <v>0.91063829787234041</v>
      </c>
      <c r="F11" s="18">
        <f>C11/REP_SMS_MARZO!C35</f>
        <v>0.96110056925996201</v>
      </c>
      <c r="G11" s="24">
        <v>946</v>
      </c>
      <c r="H11" s="10">
        <v>3663</v>
      </c>
      <c r="I11" s="11">
        <f t="shared" si="1"/>
        <v>3.8720930232558142</v>
      </c>
      <c r="J11" s="17">
        <f>G11/REP_SMS_MARZO!G35</f>
        <v>0.99265477439664218</v>
      </c>
      <c r="K11" s="18">
        <f>H11/REP_SMS_MARZO!H35</f>
        <v>1.017217439600111</v>
      </c>
      <c r="Z11" s="24">
        <f t="shared" si="4"/>
        <v>1160</v>
      </c>
      <c r="AA11" s="10">
        <f t="shared" si="2"/>
        <v>4676</v>
      </c>
      <c r="AB11" s="11">
        <f t="shared" si="3"/>
        <v>4.0310344827586206</v>
      </c>
      <c r="AC11" s="17">
        <f>Z11/REP_SMS_MARZO!Z35</f>
        <v>0.97643097643097643</v>
      </c>
      <c r="AD11" s="18">
        <f>AA11/REP_SMS_MARZO!AA35</f>
        <v>1.0045112781954888</v>
      </c>
    </row>
    <row r="12" spans="1:30" x14ac:dyDescent="0.25">
      <c r="A12" s="34">
        <f t="shared" si="5"/>
        <v>41736</v>
      </c>
      <c r="B12" s="35">
        <v>274</v>
      </c>
      <c r="C12" s="36">
        <v>1103</v>
      </c>
      <c r="D12" s="37">
        <f t="shared" si="0"/>
        <v>4.0255474452554747</v>
      </c>
      <c r="E12" s="39">
        <f>B12/REP_SMS_MARZO!B36</f>
        <v>0.95470383275261328</v>
      </c>
      <c r="F12" s="40">
        <f>C12/REP_SMS_MARZO!C36</f>
        <v>1.0565134099616857</v>
      </c>
      <c r="G12" s="35">
        <v>1385</v>
      </c>
      <c r="H12" s="36">
        <v>5253</v>
      </c>
      <c r="I12" s="37">
        <f t="shared" si="1"/>
        <v>3.792779783393502</v>
      </c>
      <c r="J12" s="39">
        <f>G12/REP_SMS_MARZO!G36</f>
        <v>1.06456571867794</v>
      </c>
      <c r="K12" s="40">
        <f>H12/REP_SMS_MARZO!H36</f>
        <v>1.0878028577345207</v>
      </c>
      <c r="Z12" s="35">
        <f t="shared" si="4"/>
        <v>1659</v>
      </c>
      <c r="AA12" s="36">
        <f t="shared" si="2"/>
        <v>6356</v>
      </c>
      <c r="AB12" s="37">
        <f t="shared" si="3"/>
        <v>3.831223628691983</v>
      </c>
      <c r="AC12" s="39">
        <f>Z12/REP_SMS_MARZO!Z36</f>
        <v>1.0447103274559193</v>
      </c>
      <c r="AD12" s="40">
        <f>AA12/REP_SMS_MARZO!AA36</f>
        <v>1.0822407628128725</v>
      </c>
    </row>
    <row r="13" spans="1:30" x14ac:dyDescent="0.25">
      <c r="A13" s="34">
        <f t="shared" si="5"/>
        <v>41737</v>
      </c>
      <c r="B13" s="35">
        <v>302</v>
      </c>
      <c r="C13" s="36">
        <v>1154</v>
      </c>
      <c r="D13" s="37">
        <f t="shared" si="0"/>
        <v>3.8211920529801326</v>
      </c>
      <c r="E13" s="39">
        <f t="shared" ref="E13:F28" si="6">B13/B6</f>
        <v>0.98692810457516345</v>
      </c>
      <c r="F13" s="40">
        <f t="shared" si="6"/>
        <v>1.0266903914590748</v>
      </c>
      <c r="G13" s="35">
        <v>1427</v>
      </c>
      <c r="H13" s="36">
        <v>5659</v>
      </c>
      <c r="I13" s="37">
        <f t="shared" si="1"/>
        <v>3.9656622284512966</v>
      </c>
      <c r="J13" s="39">
        <f t="shared" ref="J13:K28" si="7">G13/G6</f>
        <v>1.0014035087719297</v>
      </c>
      <c r="K13" s="40">
        <f t="shared" si="7"/>
        <v>1.1141957078164992</v>
      </c>
      <c r="Z13" s="35">
        <f t="shared" si="4"/>
        <v>1729</v>
      </c>
      <c r="AA13" s="36">
        <f t="shared" si="2"/>
        <v>6813</v>
      </c>
      <c r="AB13" s="37">
        <f t="shared" si="3"/>
        <v>3.940427993059572</v>
      </c>
      <c r="AC13" s="39">
        <f t="shared" ref="AC13:AD28" si="8">Z13/Z6</f>
        <v>0.99884459849797802</v>
      </c>
      <c r="AD13" s="40">
        <f t="shared" si="8"/>
        <v>1.0983395131388038</v>
      </c>
    </row>
    <row r="14" spans="1:30" x14ac:dyDescent="0.25">
      <c r="A14" s="34">
        <f t="shared" si="5"/>
        <v>41738</v>
      </c>
      <c r="B14" s="35">
        <v>253</v>
      </c>
      <c r="C14" s="36">
        <v>977</v>
      </c>
      <c r="D14" s="37">
        <f t="shared" si="0"/>
        <v>3.8616600790513833</v>
      </c>
      <c r="E14" s="39">
        <f t="shared" si="6"/>
        <v>0.87543252595155707</v>
      </c>
      <c r="F14" s="40">
        <f t="shared" si="6"/>
        <v>0.99897750511247441</v>
      </c>
      <c r="G14" s="35">
        <v>1539</v>
      </c>
      <c r="H14" s="36">
        <v>6050</v>
      </c>
      <c r="I14" s="37">
        <f t="shared" si="1"/>
        <v>3.9311241065627032</v>
      </c>
      <c r="J14" s="39">
        <f t="shared" si="7"/>
        <v>1.1192727272727272</v>
      </c>
      <c r="K14" s="40">
        <f t="shared" si="7"/>
        <v>1.2919068972880632</v>
      </c>
      <c r="Z14" s="35">
        <f t="shared" si="4"/>
        <v>1792</v>
      </c>
      <c r="AA14" s="36">
        <f t="shared" si="2"/>
        <v>7027</v>
      </c>
      <c r="AB14" s="37">
        <f t="shared" si="3"/>
        <v>3.9213169642857144</v>
      </c>
      <c r="AC14" s="39">
        <f t="shared" si="8"/>
        <v>1.0769230769230769</v>
      </c>
      <c r="AD14" s="40">
        <f t="shared" si="8"/>
        <v>1.2413001236530647</v>
      </c>
    </row>
    <row r="15" spans="1:30" x14ac:dyDescent="0.25">
      <c r="A15" s="34">
        <f t="shared" si="5"/>
        <v>41739</v>
      </c>
      <c r="B15" s="35">
        <v>311</v>
      </c>
      <c r="C15" s="36">
        <v>1086</v>
      </c>
      <c r="D15" s="37">
        <f t="shared" si="0"/>
        <v>3.491961414790997</v>
      </c>
      <c r="E15" s="39">
        <f t="shared" si="6"/>
        <v>1.1691729323308271</v>
      </c>
      <c r="F15" s="40">
        <f t="shared" si="6"/>
        <v>1.011173184357542</v>
      </c>
      <c r="G15" s="35">
        <v>1608</v>
      </c>
      <c r="H15" s="36">
        <v>6108</v>
      </c>
      <c r="I15" s="37">
        <f t="shared" si="1"/>
        <v>3.7985074626865671</v>
      </c>
      <c r="J15" s="39">
        <f t="shared" si="7"/>
        <v>1.1991051454138701</v>
      </c>
      <c r="K15" s="40">
        <f t="shared" si="7"/>
        <v>1.2698544698544698</v>
      </c>
      <c r="Z15" s="35">
        <f t="shared" si="4"/>
        <v>1919</v>
      </c>
      <c r="AA15" s="36">
        <f t="shared" si="2"/>
        <v>7194</v>
      </c>
      <c r="AB15" s="37">
        <f t="shared" si="3"/>
        <v>3.7488275143303804</v>
      </c>
      <c r="AC15" s="39">
        <f t="shared" si="8"/>
        <v>1.194150591163659</v>
      </c>
      <c r="AD15" s="40">
        <f t="shared" si="8"/>
        <v>1.2226376614547927</v>
      </c>
    </row>
    <row r="16" spans="1:30" x14ac:dyDescent="0.25">
      <c r="A16" s="34">
        <f t="shared" si="5"/>
        <v>41740</v>
      </c>
      <c r="B16" s="35">
        <v>331</v>
      </c>
      <c r="C16" s="36">
        <v>1393</v>
      </c>
      <c r="D16" s="37">
        <f t="shared" si="0"/>
        <v>4.2084592145015103</v>
      </c>
      <c r="E16" s="39">
        <f t="shared" si="6"/>
        <v>1.0960264900662251</v>
      </c>
      <c r="F16" s="40">
        <f t="shared" si="6"/>
        <v>1.1512396694214877</v>
      </c>
      <c r="G16" s="35">
        <v>1712</v>
      </c>
      <c r="H16" s="36">
        <v>6744</v>
      </c>
      <c r="I16" s="37">
        <f t="shared" si="1"/>
        <v>3.9392523364485981</v>
      </c>
      <c r="J16" s="39">
        <f t="shared" si="7"/>
        <v>1.236101083032491</v>
      </c>
      <c r="K16" s="40">
        <f t="shared" si="7"/>
        <v>1.3019305019305019</v>
      </c>
      <c r="Z16" s="35">
        <f t="shared" si="4"/>
        <v>2043</v>
      </c>
      <c r="AA16" s="36">
        <f t="shared" si="2"/>
        <v>8137</v>
      </c>
      <c r="AB16" s="37">
        <f t="shared" si="3"/>
        <v>3.9828683308859518</v>
      </c>
      <c r="AC16" s="39">
        <f t="shared" si="8"/>
        <v>1.2110254890337877</v>
      </c>
      <c r="AD16" s="40">
        <f t="shared" si="8"/>
        <v>1.2733959311424101</v>
      </c>
    </row>
    <row r="17" spans="1:30" x14ac:dyDescent="0.25">
      <c r="A17" s="9">
        <f t="shared" si="5"/>
        <v>41741</v>
      </c>
      <c r="B17" s="24">
        <v>322</v>
      </c>
      <c r="C17" s="10">
        <v>1241</v>
      </c>
      <c r="D17" s="11">
        <f t="shared" si="0"/>
        <v>3.8540372670807455</v>
      </c>
      <c r="E17" s="17">
        <f t="shared" si="6"/>
        <v>1.2529182879377432</v>
      </c>
      <c r="F17" s="18">
        <f t="shared" si="6"/>
        <v>0.92750373692077726</v>
      </c>
      <c r="G17" s="24">
        <v>1424</v>
      </c>
      <c r="H17" s="10">
        <v>5836</v>
      </c>
      <c r="I17" s="11">
        <f t="shared" si="1"/>
        <v>4.0983146067415728</v>
      </c>
      <c r="J17" s="17">
        <f t="shared" si="7"/>
        <v>1.2067796610169492</v>
      </c>
      <c r="K17" s="18">
        <f t="shared" si="7"/>
        <v>1.3809749171793659</v>
      </c>
      <c r="Z17" s="24">
        <f t="shared" si="4"/>
        <v>1746</v>
      </c>
      <c r="AA17" s="10">
        <f t="shared" si="2"/>
        <v>7077</v>
      </c>
      <c r="AB17" s="11">
        <f t="shared" si="3"/>
        <v>4.0532646048109964</v>
      </c>
      <c r="AC17" s="17">
        <f t="shared" si="8"/>
        <v>1.2150313152400836</v>
      </c>
      <c r="AD17" s="18">
        <f t="shared" si="8"/>
        <v>1.2719266714593818</v>
      </c>
    </row>
    <row r="18" spans="1:30" x14ac:dyDescent="0.25">
      <c r="A18" s="9">
        <f t="shared" si="5"/>
        <v>41742</v>
      </c>
      <c r="B18" s="24">
        <v>288</v>
      </c>
      <c r="C18" s="10">
        <v>1128</v>
      </c>
      <c r="D18" s="11">
        <f t="shared" si="0"/>
        <v>3.9166666666666665</v>
      </c>
      <c r="E18" s="17">
        <f t="shared" si="6"/>
        <v>1.3457943925233644</v>
      </c>
      <c r="F18" s="18">
        <f t="shared" si="6"/>
        <v>1.1135241855873643</v>
      </c>
      <c r="G18" s="24">
        <v>1253</v>
      </c>
      <c r="H18" s="10">
        <v>4876</v>
      </c>
      <c r="I18" s="11">
        <f t="shared" si="1"/>
        <v>3.89146049481245</v>
      </c>
      <c r="J18" s="17">
        <f t="shared" si="7"/>
        <v>1.3245243128964059</v>
      </c>
      <c r="K18" s="18">
        <f t="shared" si="7"/>
        <v>1.3311493311493312</v>
      </c>
      <c r="Z18" s="24">
        <f t="shared" si="4"/>
        <v>1541</v>
      </c>
      <c r="AA18" s="10">
        <f t="shared" si="2"/>
        <v>6004</v>
      </c>
      <c r="AB18" s="11">
        <f t="shared" si="3"/>
        <v>3.8961713173264116</v>
      </c>
      <c r="AC18" s="17">
        <f t="shared" si="8"/>
        <v>1.328448275862069</v>
      </c>
      <c r="AD18" s="18">
        <f t="shared" si="8"/>
        <v>1.2840034217279725</v>
      </c>
    </row>
    <row r="19" spans="1:30" x14ac:dyDescent="0.25">
      <c r="A19" s="34">
        <f t="shared" si="5"/>
        <v>41743</v>
      </c>
      <c r="B19" s="35">
        <v>368</v>
      </c>
      <c r="C19" s="36">
        <v>1409</v>
      </c>
      <c r="D19" s="37">
        <f t="shared" si="0"/>
        <v>3.8288043478260869</v>
      </c>
      <c r="E19" s="39">
        <f t="shared" si="6"/>
        <v>1.3430656934306568</v>
      </c>
      <c r="F19" s="40">
        <f t="shared" si="6"/>
        <v>1.2774252039891205</v>
      </c>
      <c r="G19" s="35">
        <v>1875</v>
      </c>
      <c r="H19" s="36">
        <v>7206</v>
      </c>
      <c r="I19" s="37">
        <f t="shared" si="1"/>
        <v>3.8431999999999999</v>
      </c>
      <c r="J19" s="39">
        <f t="shared" si="7"/>
        <v>1.3537906137184115</v>
      </c>
      <c r="K19" s="40">
        <f t="shared" si="7"/>
        <v>1.3717875499714449</v>
      </c>
      <c r="Z19" s="35">
        <f t="shared" si="4"/>
        <v>2243</v>
      </c>
      <c r="AA19" s="36">
        <f t="shared" si="2"/>
        <v>8615</v>
      </c>
      <c r="AB19" s="37">
        <f t="shared" si="3"/>
        <v>3.84083816317432</v>
      </c>
      <c r="AC19" s="39">
        <f t="shared" si="8"/>
        <v>1.3520192887281495</v>
      </c>
      <c r="AD19" s="40">
        <f t="shared" si="8"/>
        <v>1.355412208936438</v>
      </c>
    </row>
    <row r="20" spans="1:30" x14ac:dyDescent="0.25">
      <c r="A20" s="34">
        <f t="shared" si="5"/>
        <v>41744</v>
      </c>
      <c r="B20" s="35">
        <v>394</v>
      </c>
      <c r="C20" s="36">
        <v>1456</v>
      </c>
      <c r="D20" s="37">
        <f t="shared" si="0"/>
        <v>3.6954314720812182</v>
      </c>
      <c r="E20" s="39">
        <f t="shared" si="6"/>
        <v>1.304635761589404</v>
      </c>
      <c r="F20" s="40">
        <f t="shared" si="6"/>
        <v>1.2616984402079723</v>
      </c>
      <c r="G20" s="35">
        <v>1938</v>
      </c>
      <c r="H20" s="36">
        <v>7292</v>
      </c>
      <c r="I20" s="37">
        <f t="shared" si="1"/>
        <v>3.7626418988648092</v>
      </c>
      <c r="J20" s="39">
        <f t="shared" si="7"/>
        <v>1.358093903293623</v>
      </c>
      <c r="K20" s="40">
        <f t="shared" si="7"/>
        <v>1.288566884608588</v>
      </c>
      <c r="Z20" s="35">
        <f t="shared" si="4"/>
        <v>2332</v>
      </c>
      <c r="AA20" s="36">
        <f t="shared" si="2"/>
        <v>8748</v>
      </c>
      <c r="AB20" s="37">
        <f t="shared" si="3"/>
        <v>3.7512864493996569</v>
      </c>
      <c r="AC20" s="39">
        <f t="shared" si="8"/>
        <v>1.3487565066512435</v>
      </c>
      <c r="AD20" s="40">
        <f t="shared" si="8"/>
        <v>1.2840158520475562</v>
      </c>
    </row>
    <row r="21" spans="1:30" x14ac:dyDescent="0.25">
      <c r="A21" s="34">
        <f t="shared" si="5"/>
        <v>41745</v>
      </c>
      <c r="B21" s="35">
        <v>406</v>
      </c>
      <c r="C21" s="36">
        <v>1618</v>
      </c>
      <c r="D21" s="37">
        <f t="shared" si="0"/>
        <v>3.9852216748768474</v>
      </c>
      <c r="E21" s="39">
        <f t="shared" si="6"/>
        <v>1.6047430830039526</v>
      </c>
      <c r="F21" s="40">
        <f t="shared" si="6"/>
        <v>1.6560900716479017</v>
      </c>
      <c r="G21" s="35">
        <v>2095</v>
      </c>
      <c r="H21" s="36">
        <v>8387</v>
      </c>
      <c r="I21" s="37">
        <f t="shared" si="1"/>
        <v>4.0033412887828161</v>
      </c>
      <c r="J21" s="39">
        <f t="shared" si="7"/>
        <v>1.3612735542560104</v>
      </c>
      <c r="K21" s="40">
        <f t="shared" si="7"/>
        <v>1.3862809917355372</v>
      </c>
      <c r="Z21" s="35">
        <f t="shared" si="4"/>
        <v>2501</v>
      </c>
      <c r="AA21" s="36">
        <f t="shared" si="2"/>
        <v>10005</v>
      </c>
      <c r="AB21" s="37">
        <f t="shared" si="3"/>
        <v>4.0003998400639746</v>
      </c>
      <c r="AC21" s="39">
        <f t="shared" si="8"/>
        <v>1.3956473214285714</v>
      </c>
      <c r="AD21" s="40">
        <f t="shared" si="8"/>
        <v>1.423793937668991</v>
      </c>
    </row>
    <row r="22" spans="1:30" x14ac:dyDescent="0.25">
      <c r="A22" s="34">
        <f t="shared" si="5"/>
        <v>41746</v>
      </c>
      <c r="B22" s="35">
        <v>435</v>
      </c>
      <c r="C22" s="36">
        <v>1544</v>
      </c>
      <c r="D22" s="37">
        <f t="shared" si="0"/>
        <v>3.5494252873563217</v>
      </c>
      <c r="E22" s="39">
        <f t="shared" si="6"/>
        <v>1.3987138263665595</v>
      </c>
      <c r="F22" s="40">
        <f t="shared" si="6"/>
        <v>1.4217311233885819</v>
      </c>
      <c r="G22" s="35">
        <v>2145</v>
      </c>
      <c r="H22" s="36">
        <v>8481</v>
      </c>
      <c r="I22" s="37">
        <f t="shared" si="1"/>
        <v>3.953846153846154</v>
      </c>
      <c r="J22" s="39">
        <f t="shared" si="7"/>
        <v>1.333955223880597</v>
      </c>
      <c r="K22" s="40">
        <f t="shared" si="7"/>
        <v>1.3885068762278978</v>
      </c>
      <c r="Z22" s="35">
        <f t="shared" si="4"/>
        <v>2580</v>
      </c>
      <c r="AA22" s="36">
        <f t="shared" si="2"/>
        <v>10025</v>
      </c>
      <c r="AB22" s="37">
        <f t="shared" si="3"/>
        <v>3.885658914728682</v>
      </c>
      <c r="AC22" s="39">
        <f t="shared" si="8"/>
        <v>1.3444502344971339</v>
      </c>
      <c r="AD22" s="40">
        <f t="shared" si="8"/>
        <v>1.393522379760912</v>
      </c>
    </row>
    <row r="23" spans="1:30" x14ac:dyDescent="0.25">
      <c r="A23" s="34">
        <f t="shared" si="5"/>
        <v>41747</v>
      </c>
      <c r="B23" s="35">
        <v>364</v>
      </c>
      <c r="C23" s="36">
        <v>1867</v>
      </c>
      <c r="D23" s="37">
        <f t="shared" si="0"/>
        <v>5.1291208791208796</v>
      </c>
      <c r="E23" s="39">
        <f t="shared" si="6"/>
        <v>1.0996978851963746</v>
      </c>
      <c r="F23" s="40">
        <f t="shared" si="6"/>
        <v>1.3402727925340991</v>
      </c>
      <c r="G23" s="35">
        <v>1920</v>
      </c>
      <c r="H23" s="36">
        <v>10436</v>
      </c>
      <c r="I23" s="37">
        <f t="shared" si="1"/>
        <v>5.4354166666666668</v>
      </c>
      <c r="J23" s="39">
        <f t="shared" si="7"/>
        <v>1.1214953271028036</v>
      </c>
      <c r="K23" s="40">
        <f t="shared" si="7"/>
        <v>1.5474495848161329</v>
      </c>
      <c r="Z23" s="35">
        <f t="shared" si="4"/>
        <v>2284</v>
      </c>
      <c r="AA23" s="36">
        <f t="shared" si="2"/>
        <v>12303</v>
      </c>
      <c r="AB23" s="37">
        <f t="shared" si="3"/>
        <v>5.3866024518388791</v>
      </c>
      <c r="AC23" s="39">
        <f t="shared" si="8"/>
        <v>1.1179637787567303</v>
      </c>
      <c r="AD23" s="40">
        <f t="shared" si="8"/>
        <v>1.5119823030600958</v>
      </c>
    </row>
    <row r="24" spans="1:30" x14ac:dyDescent="0.25">
      <c r="A24" s="9">
        <f t="shared" si="5"/>
        <v>41748</v>
      </c>
      <c r="B24" s="24">
        <v>372</v>
      </c>
      <c r="C24" s="10">
        <v>1573</v>
      </c>
      <c r="D24" s="11">
        <f t="shared" si="0"/>
        <v>4.228494623655914</v>
      </c>
      <c r="E24" s="17">
        <f t="shared" si="6"/>
        <v>1.15527950310559</v>
      </c>
      <c r="F24" s="18">
        <f t="shared" si="6"/>
        <v>1.2675261885576148</v>
      </c>
      <c r="G24" s="24">
        <v>1718</v>
      </c>
      <c r="H24" s="10">
        <v>7060</v>
      </c>
      <c r="I24" s="11">
        <f t="shared" si="1"/>
        <v>4.109429569266589</v>
      </c>
      <c r="J24" s="17">
        <f t="shared" si="7"/>
        <v>1.2064606741573034</v>
      </c>
      <c r="K24" s="18">
        <f t="shared" si="7"/>
        <v>1.2097326936257711</v>
      </c>
      <c r="Z24" s="24">
        <f t="shared" si="4"/>
        <v>2090</v>
      </c>
      <c r="AA24" s="10">
        <f t="shared" si="2"/>
        <v>8633</v>
      </c>
      <c r="AB24" s="11">
        <f t="shared" si="3"/>
        <v>4.130622009569378</v>
      </c>
      <c r="AC24" s="17">
        <f t="shared" si="8"/>
        <v>1.1970217640320733</v>
      </c>
      <c r="AD24" s="18">
        <f t="shared" si="8"/>
        <v>1.2198671753567896</v>
      </c>
    </row>
    <row r="25" spans="1:30" x14ac:dyDescent="0.25">
      <c r="A25" s="9">
        <f t="shared" si="5"/>
        <v>41749</v>
      </c>
      <c r="B25" s="24">
        <v>276</v>
      </c>
      <c r="C25" s="10">
        <v>1071</v>
      </c>
      <c r="D25" s="11">
        <f t="shared" si="0"/>
        <v>3.8804347826086958</v>
      </c>
      <c r="E25" s="17">
        <f t="shared" si="6"/>
        <v>0.95833333333333337</v>
      </c>
      <c r="F25" s="18">
        <f t="shared" si="6"/>
        <v>0.94946808510638303</v>
      </c>
      <c r="G25" s="24">
        <v>1305</v>
      </c>
      <c r="H25" s="10">
        <v>5249</v>
      </c>
      <c r="I25" s="11">
        <f t="shared" si="1"/>
        <v>4.0222222222222221</v>
      </c>
      <c r="J25" s="17">
        <f t="shared" si="7"/>
        <v>1.0415003990422984</v>
      </c>
      <c r="K25" s="18">
        <f t="shared" si="7"/>
        <v>1.0764971287940934</v>
      </c>
      <c r="Z25" s="24">
        <f t="shared" si="4"/>
        <v>1581</v>
      </c>
      <c r="AA25" s="10">
        <f t="shared" si="2"/>
        <v>6320</v>
      </c>
      <c r="AB25" s="11">
        <f t="shared" si="3"/>
        <v>3.9974699557242253</v>
      </c>
      <c r="AC25" s="17">
        <f t="shared" si="8"/>
        <v>1.0259571706683972</v>
      </c>
      <c r="AD25" s="18">
        <f t="shared" si="8"/>
        <v>1.0526315789473684</v>
      </c>
    </row>
    <row r="26" spans="1:30" x14ac:dyDescent="0.25">
      <c r="A26" s="34">
        <f t="shared" si="5"/>
        <v>41750</v>
      </c>
      <c r="B26" s="35">
        <v>368</v>
      </c>
      <c r="C26" s="36">
        <v>1340</v>
      </c>
      <c r="D26" s="37">
        <f t="shared" si="0"/>
        <v>3.6413043478260869</v>
      </c>
      <c r="E26" s="39">
        <f t="shared" si="6"/>
        <v>1</v>
      </c>
      <c r="F26" s="40">
        <f t="shared" si="6"/>
        <v>0.95102909865152585</v>
      </c>
      <c r="G26" s="35">
        <v>1630</v>
      </c>
      <c r="H26" s="36">
        <v>6530</v>
      </c>
      <c r="I26" s="37">
        <f t="shared" si="1"/>
        <v>4.0061349693251538</v>
      </c>
      <c r="J26" s="39">
        <f t="shared" si="7"/>
        <v>0.86933333333333329</v>
      </c>
      <c r="K26" s="40">
        <f t="shared" si="7"/>
        <v>0.90618928670552312</v>
      </c>
      <c r="Z26" s="35">
        <f t="shared" si="4"/>
        <v>1998</v>
      </c>
      <c r="AA26" s="36">
        <f t="shared" si="2"/>
        <v>7870</v>
      </c>
      <c r="AB26" s="37">
        <f t="shared" si="3"/>
        <v>3.9389389389389389</v>
      </c>
      <c r="AC26" s="39">
        <f t="shared" si="8"/>
        <v>0.89077128845296483</v>
      </c>
      <c r="AD26" s="40">
        <f t="shared" si="8"/>
        <v>0.91352292513058619</v>
      </c>
    </row>
    <row r="27" spans="1:30" x14ac:dyDescent="0.25">
      <c r="A27" s="34">
        <f t="shared" si="5"/>
        <v>41751</v>
      </c>
      <c r="B27" s="35">
        <v>386</v>
      </c>
      <c r="C27" s="36">
        <v>1513</v>
      </c>
      <c r="D27" s="37">
        <f t="shared" si="0"/>
        <v>3.9196891191709846</v>
      </c>
      <c r="E27" s="39">
        <f t="shared" si="6"/>
        <v>0.97969543147208127</v>
      </c>
      <c r="F27" s="40">
        <f t="shared" si="6"/>
        <v>1.0391483516483517</v>
      </c>
      <c r="G27" s="35">
        <v>1680</v>
      </c>
      <c r="H27" s="36">
        <v>6463</v>
      </c>
      <c r="I27" s="37">
        <f t="shared" si="1"/>
        <v>3.8470238095238094</v>
      </c>
      <c r="J27" s="39">
        <f t="shared" si="7"/>
        <v>0.86687306501547989</v>
      </c>
      <c r="K27" s="40">
        <f t="shared" si="7"/>
        <v>0.88631376851343935</v>
      </c>
      <c r="Z27" s="35">
        <f t="shared" si="4"/>
        <v>2066</v>
      </c>
      <c r="AA27" s="36">
        <f t="shared" si="2"/>
        <v>7976</v>
      </c>
      <c r="AB27" s="37">
        <f t="shared" si="3"/>
        <v>3.8606001936108423</v>
      </c>
      <c r="AC27" s="39">
        <f t="shared" si="8"/>
        <v>0.885934819897084</v>
      </c>
      <c r="AD27" s="40">
        <f t="shared" si="8"/>
        <v>0.91175125743026975</v>
      </c>
    </row>
    <row r="28" spans="1:30" x14ac:dyDescent="0.25">
      <c r="A28" s="34">
        <f t="shared" si="5"/>
        <v>41752</v>
      </c>
      <c r="B28" s="35">
        <v>378</v>
      </c>
      <c r="C28" s="36">
        <v>1447</v>
      </c>
      <c r="D28" s="37">
        <f t="shared" si="0"/>
        <v>3.8280423280423279</v>
      </c>
      <c r="E28" s="39">
        <f t="shared" si="6"/>
        <v>0.93103448275862066</v>
      </c>
      <c r="F28" s="40">
        <f t="shared" si="6"/>
        <v>0.89431396786155748</v>
      </c>
      <c r="G28" s="35">
        <v>1684</v>
      </c>
      <c r="H28" s="36">
        <v>6947</v>
      </c>
      <c r="I28" s="37">
        <f t="shared" si="1"/>
        <v>4.1252969121140142</v>
      </c>
      <c r="J28" s="39">
        <f t="shared" si="7"/>
        <v>0.80381861575178992</v>
      </c>
      <c r="K28" s="40">
        <f t="shared" si="7"/>
        <v>0.82830571121974483</v>
      </c>
      <c r="Z28" s="35">
        <f t="shared" si="4"/>
        <v>2062</v>
      </c>
      <c r="AA28" s="36">
        <f t="shared" si="2"/>
        <v>8394</v>
      </c>
      <c r="AB28" s="37">
        <f t="shared" si="3"/>
        <v>4.0708050436469447</v>
      </c>
      <c r="AC28" s="39">
        <f t="shared" si="8"/>
        <v>0.82447021191523395</v>
      </c>
      <c r="AD28" s="40">
        <f t="shared" si="8"/>
        <v>0.83898050974512739</v>
      </c>
    </row>
    <row r="29" spans="1:30" x14ac:dyDescent="0.25">
      <c r="A29" s="34">
        <f t="shared" si="5"/>
        <v>41753</v>
      </c>
      <c r="B29" s="35">
        <v>363</v>
      </c>
      <c r="C29" s="36">
        <v>1458</v>
      </c>
      <c r="D29" s="37">
        <f t="shared" si="0"/>
        <v>4.0165289256198351</v>
      </c>
      <c r="E29" s="39">
        <f t="shared" ref="E29:F36" si="9">B29/B22</f>
        <v>0.83448275862068966</v>
      </c>
      <c r="F29" s="40">
        <f t="shared" si="9"/>
        <v>0.94430051813471505</v>
      </c>
      <c r="G29" s="35">
        <v>1802</v>
      </c>
      <c r="H29" s="36">
        <v>6768</v>
      </c>
      <c r="I29" s="37">
        <f t="shared" si="1"/>
        <v>3.7558268590455048</v>
      </c>
      <c r="J29" s="39">
        <f t="shared" ref="J29:K36" si="10">G29/G22</f>
        <v>0.84009324009324005</v>
      </c>
      <c r="K29" s="40">
        <f t="shared" si="10"/>
        <v>0.79801910152104705</v>
      </c>
      <c r="Z29" s="35">
        <f t="shared" si="4"/>
        <v>2165</v>
      </c>
      <c r="AA29" s="36">
        <f t="shared" si="2"/>
        <v>8226</v>
      </c>
      <c r="AB29" s="37">
        <f t="shared" si="3"/>
        <v>3.7995381062355658</v>
      </c>
      <c r="AC29" s="39">
        <f t="shared" ref="AC29:AD36" si="11">Z29/Z22</f>
        <v>0.83914728682170547</v>
      </c>
      <c r="AD29" s="40">
        <f t="shared" si="11"/>
        <v>0.82054862842892773</v>
      </c>
    </row>
    <row r="30" spans="1:30" x14ac:dyDescent="0.25">
      <c r="A30" s="34">
        <f t="shared" si="5"/>
        <v>41754</v>
      </c>
      <c r="B30" s="35">
        <v>350</v>
      </c>
      <c r="C30" s="36">
        <v>1680</v>
      </c>
      <c r="D30" s="37">
        <f t="shared" si="0"/>
        <v>4.8</v>
      </c>
      <c r="E30" s="39">
        <f t="shared" si="9"/>
        <v>0.96153846153846156</v>
      </c>
      <c r="F30" s="40">
        <f t="shared" si="9"/>
        <v>0.89983931440814136</v>
      </c>
      <c r="G30" s="35">
        <v>1721</v>
      </c>
      <c r="H30" s="36">
        <v>6537</v>
      </c>
      <c r="I30" s="37">
        <f t="shared" si="1"/>
        <v>3.7983730389308543</v>
      </c>
      <c r="J30" s="39">
        <f t="shared" si="10"/>
        <v>0.89635416666666667</v>
      </c>
      <c r="K30" s="40">
        <f t="shared" si="10"/>
        <v>0.62638942123418939</v>
      </c>
      <c r="Z30" s="35">
        <f t="shared" si="4"/>
        <v>2071</v>
      </c>
      <c r="AA30" s="36">
        <f t="shared" si="2"/>
        <v>8217</v>
      </c>
      <c r="AB30" s="37">
        <f t="shared" si="3"/>
        <v>3.9676484789956543</v>
      </c>
      <c r="AC30" s="39">
        <f t="shared" si="11"/>
        <v>0.90674255691768824</v>
      </c>
      <c r="AD30" s="40">
        <f t="shared" si="11"/>
        <v>0.66788588149231898</v>
      </c>
    </row>
    <row r="31" spans="1:30" x14ac:dyDescent="0.25">
      <c r="A31" s="9">
        <f t="shared" si="5"/>
        <v>41755</v>
      </c>
      <c r="B31" s="24">
        <v>310</v>
      </c>
      <c r="C31" s="10">
        <v>1364</v>
      </c>
      <c r="D31" s="11">
        <f t="shared" si="0"/>
        <v>4.4000000000000004</v>
      </c>
      <c r="E31" s="17">
        <f t="shared" si="9"/>
        <v>0.83333333333333337</v>
      </c>
      <c r="F31" s="18">
        <f t="shared" si="9"/>
        <v>0.86713286713286708</v>
      </c>
      <c r="G31" s="24">
        <v>1281</v>
      </c>
      <c r="H31" s="10">
        <v>4749</v>
      </c>
      <c r="I31" s="11">
        <f t="shared" si="1"/>
        <v>3.7072599531615924</v>
      </c>
      <c r="J31" s="17">
        <f t="shared" si="10"/>
        <v>0.74563445867287548</v>
      </c>
      <c r="K31" s="18">
        <f t="shared" si="10"/>
        <v>0.67266288951841358</v>
      </c>
      <c r="Z31" s="24">
        <f t="shared" si="4"/>
        <v>1591</v>
      </c>
      <c r="AA31" s="10">
        <f t="shared" si="2"/>
        <v>6113</v>
      </c>
      <c r="AB31" s="11">
        <f t="shared" si="3"/>
        <v>3.8422375864236331</v>
      </c>
      <c r="AC31" s="17">
        <f t="shared" si="11"/>
        <v>0.76124401913875595</v>
      </c>
      <c r="AD31" s="18">
        <f t="shared" si="11"/>
        <v>0.70809683771574194</v>
      </c>
    </row>
    <row r="32" spans="1:30" x14ac:dyDescent="0.25">
      <c r="A32" s="9">
        <f t="shared" si="5"/>
        <v>41756</v>
      </c>
      <c r="B32" s="24">
        <v>256</v>
      </c>
      <c r="C32" s="10">
        <v>1182</v>
      </c>
      <c r="D32" s="11">
        <f t="shared" si="0"/>
        <v>4.6171875</v>
      </c>
      <c r="E32" s="17">
        <f t="shared" si="9"/>
        <v>0.92753623188405798</v>
      </c>
      <c r="F32" s="18">
        <f t="shared" si="9"/>
        <v>1.1036414565826331</v>
      </c>
      <c r="G32" s="24">
        <v>960</v>
      </c>
      <c r="H32" s="10">
        <v>3543</v>
      </c>
      <c r="I32" s="11">
        <f t="shared" si="1"/>
        <v>3.6906249999999998</v>
      </c>
      <c r="J32" s="17">
        <f t="shared" si="10"/>
        <v>0.73563218390804597</v>
      </c>
      <c r="K32" s="18">
        <f t="shared" si="10"/>
        <v>0.67498571156410747</v>
      </c>
      <c r="Z32" s="24">
        <f t="shared" si="4"/>
        <v>1216</v>
      </c>
      <c r="AA32" s="10">
        <f t="shared" si="2"/>
        <v>4725</v>
      </c>
      <c r="AB32" s="11">
        <f t="shared" si="3"/>
        <v>3.8856907894736841</v>
      </c>
      <c r="AC32" s="17">
        <f t="shared" si="11"/>
        <v>0.76913345983554715</v>
      </c>
      <c r="AD32" s="18">
        <f t="shared" si="11"/>
        <v>0.747626582278481</v>
      </c>
    </row>
    <row r="33" spans="1:30" x14ac:dyDescent="0.25">
      <c r="A33" s="34">
        <f t="shared" si="5"/>
        <v>41757</v>
      </c>
      <c r="B33" s="35">
        <v>300</v>
      </c>
      <c r="C33" s="36">
        <v>1285</v>
      </c>
      <c r="D33" s="37">
        <f t="shared" si="0"/>
        <v>4.2833333333333332</v>
      </c>
      <c r="E33" s="39">
        <f t="shared" si="9"/>
        <v>0.81521739130434778</v>
      </c>
      <c r="F33" s="40">
        <f t="shared" si="9"/>
        <v>0.95895522388059706</v>
      </c>
      <c r="G33" s="35">
        <v>1527</v>
      </c>
      <c r="H33" s="36">
        <v>5532</v>
      </c>
      <c r="I33" s="37">
        <f t="shared" si="1"/>
        <v>3.6227897838899805</v>
      </c>
      <c r="J33" s="39">
        <f t="shared" si="10"/>
        <v>0.93680981595092028</v>
      </c>
      <c r="K33" s="40">
        <f t="shared" si="10"/>
        <v>0.84716692189892806</v>
      </c>
      <c r="Z33" s="35">
        <f t="shared" si="4"/>
        <v>1827</v>
      </c>
      <c r="AA33" s="36">
        <f t="shared" si="2"/>
        <v>6817</v>
      </c>
      <c r="AB33" s="37">
        <f t="shared" si="3"/>
        <v>3.7312534209085935</v>
      </c>
      <c r="AC33" s="39">
        <f t="shared" si="11"/>
        <v>0.9144144144144144</v>
      </c>
      <c r="AD33" s="40">
        <f t="shared" si="11"/>
        <v>0.86620076238881827</v>
      </c>
    </row>
    <row r="34" spans="1:30" x14ac:dyDescent="0.25">
      <c r="A34" s="34">
        <f t="shared" si="5"/>
        <v>41758</v>
      </c>
      <c r="B34" s="35">
        <v>280</v>
      </c>
      <c r="C34" s="36">
        <v>1130</v>
      </c>
      <c r="D34" s="37">
        <f t="shared" si="0"/>
        <v>4.0357142857142856</v>
      </c>
      <c r="E34" s="39">
        <f t="shared" si="9"/>
        <v>0.72538860103626945</v>
      </c>
      <c r="F34" s="40">
        <f t="shared" si="9"/>
        <v>0.74686054196959684</v>
      </c>
      <c r="G34" s="35">
        <v>1604</v>
      </c>
      <c r="H34" s="36">
        <v>5937</v>
      </c>
      <c r="I34" s="37">
        <f t="shared" si="1"/>
        <v>3.7013715710723192</v>
      </c>
      <c r="J34" s="39">
        <f t="shared" si="10"/>
        <v>0.95476190476190481</v>
      </c>
      <c r="K34" s="40">
        <f t="shared" si="10"/>
        <v>0.91861364691319825</v>
      </c>
      <c r="Z34" s="35">
        <f t="shared" si="4"/>
        <v>1884</v>
      </c>
      <c r="AA34" s="36">
        <f t="shared" si="2"/>
        <v>7067</v>
      </c>
      <c r="AB34" s="37">
        <f t="shared" si="3"/>
        <v>3.7510615711252653</v>
      </c>
      <c r="AC34" s="39">
        <f t="shared" si="11"/>
        <v>0.91190706679574052</v>
      </c>
      <c r="AD34" s="40">
        <f t="shared" si="11"/>
        <v>0.88603309929789364</v>
      </c>
    </row>
    <row r="35" spans="1:30" x14ac:dyDescent="0.25">
      <c r="A35" s="34">
        <f t="shared" si="5"/>
        <v>41759</v>
      </c>
      <c r="B35" s="35">
        <v>297</v>
      </c>
      <c r="C35" s="36">
        <v>1311</v>
      </c>
      <c r="D35" s="37">
        <f t="shared" si="0"/>
        <v>4.4141414141414144</v>
      </c>
      <c r="E35" s="39">
        <f t="shared" si="9"/>
        <v>0.7857142857142857</v>
      </c>
      <c r="F35" s="40">
        <f t="shared" si="9"/>
        <v>0.90601243953006216</v>
      </c>
      <c r="G35" s="35">
        <v>1638</v>
      </c>
      <c r="H35" s="36">
        <v>5954</v>
      </c>
      <c r="I35" s="37">
        <f t="shared" si="1"/>
        <v>3.6349206349206349</v>
      </c>
      <c r="J35" s="39">
        <f t="shared" si="10"/>
        <v>0.97268408551068886</v>
      </c>
      <c r="K35" s="40">
        <f t="shared" si="10"/>
        <v>0.8570606016985749</v>
      </c>
      <c r="Z35" s="35">
        <f t="shared" si="4"/>
        <v>1935</v>
      </c>
      <c r="AA35" s="36">
        <f t="shared" si="2"/>
        <v>7265</v>
      </c>
      <c r="AB35" s="37">
        <f t="shared" si="3"/>
        <v>3.7545219638242893</v>
      </c>
      <c r="AC35" s="39">
        <f t="shared" si="11"/>
        <v>0.9384093113482056</v>
      </c>
      <c r="AD35" s="40">
        <f t="shared" si="11"/>
        <v>0.86549916607100308</v>
      </c>
    </row>
    <row r="36" spans="1:30" ht="15.75" thickBot="1" x14ac:dyDescent="0.3">
      <c r="A36" s="41">
        <f t="shared" si="5"/>
        <v>41760</v>
      </c>
      <c r="B36" s="42"/>
      <c r="C36" s="43"/>
      <c r="D36" s="44" t="e">
        <f t="shared" si="0"/>
        <v>#DIV/0!</v>
      </c>
      <c r="E36" s="45">
        <f t="shared" si="9"/>
        <v>0</v>
      </c>
      <c r="F36" s="46">
        <f t="shared" si="9"/>
        <v>0</v>
      </c>
      <c r="G36" s="42"/>
      <c r="H36" s="43"/>
      <c r="I36" s="44" t="e">
        <f t="shared" si="1"/>
        <v>#DIV/0!</v>
      </c>
      <c r="J36" s="45">
        <f t="shared" si="10"/>
        <v>0</v>
      </c>
      <c r="K36" s="46">
        <f t="shared" si="10"/>
        <v>0</v>
      </c>
      <c r="Z36" s="42">
        <f t="shared" si="4"/>
        <v>0</v>
      </c>
      <c r="AA36" s="43">
        <f t="shared" si="2"/>
        <v>0</v>
      </c>
      <c r="AB36" s="44" t="e">
        <f t="shared" si="3"/>
        <v>#DIV/0!</v>
      </c>
      <c r="AC36" s="45">
        <f t="shared" si="11"/>
        <v>0</v>
      </c>
      <c r="AD36" s="46">
        <f t="shared" si="11"/>
        <v>0</v>
      </c>
    </row>
    <row r="37" spans="1:30" ht="15.75" thickBot="1" x14ac:dyDescent="0.3">
      <c r="A37" s="33" t="s">
        <v>17</v>
      </c>
      <c r="B37" s="28">
        <v>4269</v>
      </c>
      <c r="C37" s="29">
        <f>SUM(C6:C36)</f>
        <v>39067</v>
      </c>
      <c r="D37" s="30">
        <f t="shared" si="0"/>
        <v>9.151323494963691</v>
      </c>
      <c r="E37" s="31">
        <f>B37/REP_SMS_MARZO!B37</f>
        <v>1.0035260930888577</v>
      </c>
      <c r="F37" s="32">
        <f>C37/REP_SMS_MARZO!C37</f>
        <v>1.0828782881059955</v>
      </c>
      <c r="G37" s="28">
        <v>21530</v>
      </c>
      <c r="H37" s="29">
        <f>SUM(H6:H36)</f>
        <v>181238</v>
      </c>
      <c r="I37" s="30">
        <f t="shared" si="1"/>
        <v>8.4179284718996747</v>
      </c>
      <c r="J37" s="31">
        <f>G37/REP_SMS_MARZO!G37</f>
        <v>1.1807612153120544</v>
      </c>
      <c r="K37" s="32">
        <f>H37/REP_SMS_MARZO!H37</f>
        <v>1.2912184209401405</v>
      </c>
      <c r="Z37" s="28">
        <f t="shared" si="4"/>
        <v>25799</v>
      </c>
      <c r="AA37" s="29">
        <f t="shared" si="2"/>
        <v>220305</v>
      </c>
      <c r="AB37" s="30">
        <f t="shared" si="3"/>
        <v>8.5392844683902478</v>
      </c>
      <c r="AC37" s="31">
        <f>Z37/REP_SMS_MARZO!Z37</f>
        <v>1.1472340803984347</v>
      </c>
      <c r="AD37" s="32">
        <f>AA37/REP_SMS_MARZO!AA37</f>
        <v>1.2486185027119854</v>
      </c>
    </row>
    <row r="38" spans="1:30" x14ac:dyDescent="0.25">
      <c r="A38" s="13"/>
      <c r="B38" s="4"/>
      <c r="C38" s="4"/>
      <c r="D38" s="5"/>
      <c r="E38" s="19"/>
      <c r="F38" s="19"/>
      <c r="G38" s="4"/>
      <c r="H38" s="4"/>
      <c r="I38" s="5"/>
      <c r="J38" s="19"/>
      <c r="K38" s="19"/>
    </row>
    <row r="39" spans="1:30" x14ac:dyDescent="0.25">
      <c r="A39" s="2"/>
      <c r="B39" s="27"/>
      <c r="C39" s="2"/>
      <c r="D39" s="2"/>
      <c r="E39" s="2"/>
      <c r="F39" s="2"/>
      <c r="G39" s="27"/>
      <c r="H39" s="2"/>
      <c r="I39" s="2"/>
    </row>
    <row r="40" spans="1:30" x14ac:dyDescent="0.25">
      <c r="A40" s="2"/>
      <c r="B40" s="27"/>
      <c r="C40" s="2"/>
      <c r="D40" s="2"/>
      <c r="E40" s="2"/>
      <c r="F40" s="2"/>
      <c r="G40" s="27"/>
      <c r="H40" s="2"/>
      <c r="I40" s="2"/>
    </row>
    <row r="41" spans="1:30" x14ac:dyDescent="0.25">
      <c r="A41" s="2"/>
      <c r="B41" s="27"/>
      <c r="C41" s="2"/>
      <c r="D41" s="2"/>
      <c r="E41" s="2"/>
      <c r="F41" s="2"/>
      <c r="G41" s="27"/>
      <c r="H41" s="2"/>
      <c r="I41" s="2"/>
    </row>
  </sheetData>
  <mergeCells count="4">
    <mergeCell ref="A4:A5"/>
    <mergeCell ref="B4:F4"/>
    <mergeCell ref="G4:K4"/>
    <mergeCell ref="Z4:AD4"/>
  </mergeCells>
  <conditionalFormatting sqref="E13:F15 E22:F22 E36:F36 E29:F29">
    <cfRule type="cellIs" dxfId="2229" priority="137" operator="greaterThan">
      <formula>1.2</formula>
    </cfRule>
    <cfRule type="cellIs" dxfId="2228" priority="138" operator="lessThan">
      <formula>0.8</formula>
    </cfRule>
  </conditionalFormatting>
  <conditionalFormatting sqref="E6:F12">
    <cfRule type="cellIs" dxfId="2227" priority="135" operator="greaterThan">
      <formula>1.2</formula>
    </cfRule>
    <cfRule type="cellIs" dxfId="2226" priority="136" operator="lessThan">
      <formula>0.8</formula>
    </cfRule>
  </conditionalFormatting>
  <conditionalFormatting sqref="E37:F37">
    <cfRule type="cellIs" dxfId="2225" priority="127" operator="greaterThan">
      <formula>1.2</formula>
    </cfRule>
    <cfRule type="cellIs" dxfId="2224" priority="128" operator="lessThan">
      <formula>0.8</formula>
    </cfRule>
  </conditionalFormatting>
  <conditionalFormatting sqref="E19:F19">
    <cfRule type="cellIs" dxfId="2223" priority="125" operator="greaterThan">
      <formula>1.2</formula>
    </cfRule>
    <cfRule type="cellIs" dxfId="2222" priority="126" operator="lessThan">
      <formula>0.8</formula>
    </cfRule>
  </conditionalFormatting>
  <conditionalFormatting sqref="E26:F26">
    <cfRule type="cellIs" dxfId="2221" priority="123" operator="greaterThan">
      <formula>1.2</formula>
    </cfRule>
    <cfRule type="cellIs" dxfId="2220" priority="124" operator="lessThan">
      <formula>0.8</formula>
    </cfRule>
  </conditionalFormatting>
  <conditionalFormatting sqref="E33:F33">
    <cfRule type="cellIs" dxfId="2219" priority="121" operator="greaterThan">
      <formula>1.2</formula>
    </cfRule>
    <cfRule type="cellIs" dxfId="2218" priority="122" operator="lessThan">
      <formula>0.8</formula>
    </cfRule>
  </conditionalFormatting>
  <conditionalFormatting sqref="E16:F16">
    <cfRule type="cellIs" dxfId="2217" priority="119" operator="greaterThan">
      <formula>1.2</formula>
    </cfRule>
    <cfRule type="cellIs" dxfId="2216" priority="120" operator="lessThan">
      <formula>0.8</formula>
    </cfRule>
  </conditionalFormatting>
  <conditionalFormatting sqref="E23:F23">
    <cfRule type="cellIs" dxfId="2215" priority="117" operator="greaterThan">
      <formula>1.2</formula>
    </cfRule>
    <cfRule type="cellIs" dxfId="2214" priority="118" operator="lessThan">
      <formula>0.8</formula>
    </cfRule>
  </conditionalFormatting>
  <conditionalFormatting sqref="E30:F30">
    <cfRule type="cellIs" dxfId="2213" priority="115" operator="greaterThan">
      <formula>1.2</formula>
    </cfRule>
    <cfRule type="cellIs" dxfId="2212" priority="116" operator="lessThan">
      <formula>0.8</formula>
    </cfRule>
  </conditionalFormatting>
  <conditionalFormatting sqref="E20:F21">
    <cfRule type="cellIs" dxfId="2211" priority="113" operator="greaterThan">
      <formula>1.2</formula>
    </cfRule>
    <cfRule type="cellIs" dxfId="2210" priority="114" operator="lessThan">
      <formula>0.8</formula>
    </cfRule>
  </conditionalFormatting>
  <conditionalFormatting sqref="E27:F28">
    <cfRule type="cellIs" dxfId="2209" priority="111" operator="greaterThan">
      <formula>1.2</formula>
    </cfRule>
    <cfRule type="cellIs" dxfId="2208" priority="112" operator="lessThan">
      <formula>0.8</formula>
    </cfRule>
  </conditionalFormatting>
  <conditionalFormatting sqref="E34:F35">
    <cfRule type="cellIs" dxfId="2207" priority="109" operator="greaterThan">
      <formula>1.2</formula>
    </cfRule>
    <cfRule type="cellIs" dxfId="2206" priority="110" operator="lessThan">
      <formula>0.8</formula>
    </cfRule>
  </conditionalFormatting>
  <conditionalFormatting sqref="J13:K15 J22:K22 J36:K36 J29:K29">
    <cfRule type="cellIs" dxfId="2205" priority="107" operator="greaterThan">
      <formula>1.2</formula>
    </cfRule>
    <cfRule type="cellIs" dxfId="2204" priority="108" operator="lessThan">
      <formula>0.8</formula>
    </cfRule>
  </conditionalFormatting>
  <conditionalFormatting sqref="J6:K12">
    <cfRule type="cellIs" dxfId="2203" priority="105" operator="greaterThan">
      <formula>1.2</formula>
    </cfRule>
    <cfRule type="cellIs" dxfId="2202" priority="106" operator="lessThan">
      <formula>0.8</formula>
    </cfRule>
  </conditionalFormatting>
  <conditionalFormatting sqref="J19:K19">
    <cfRule type="cellIs" dxfId="2201" priority="95" operator="greaterThan">
      <formula>1.2</formula>
    </cfRule>
    <cfRule type="cellIs" dxfId="2200" priority="96" operator="lessThan">
      <formula>0.8</formula>
    </cfRule>
  </conditionalFormatting>
  <conditionalFormatting sqref="J26:K26">
    <cfRule type="cellIs" dxfId="2199" priority="93" operator="greaterThan">
      <formula>1.2</formula>
    </cfRule>
    <cfRule type="cellIs" dxfId="2198" priority="94" operator="lessThan">
      <formula>0.8</formula>
    </cfRule>
  </conditionalFormatting>
  <conditionalFormatting sqref="J33:K33">
    <cfRule type="cellIs" dxfId="2197" priority="91" operator="greaterThan">
      <formula>1.2</formula>
    </cfRule>
    <cfRule type="cellIs" dxfId="2196" priority="92" operator="lessThan">
      <formula>0.8</formula>
    </cfRule>
  </conditionalFormatting>
  <conditionalFormatting sqref="J16:K16">
    <cfRule type="cellIs" dxfId="2195" priority="89" operator="greaterThan">
      <formula>1.2</formula>
    </cfRule>
    <cfRule type="cellIs" dxfId="2194" priority="90" operator="lessThan">
      <formula>0.8</formula>
    </cfRule>
  </conditionalFormatting>
  <conditionalFormatting sqref="J23:K23">
    <cfRule type="cellIs" dxfId="2193" priority="87" operator="greaterThan">
      <formula>1.2</formula>
    </cfRule>
    <cfRule type="cellIs" dxfId="2192" priority="88" operator="lessThan">
      <formula>0.8</formula>
    </cfRule>
  </conditionalFormatting>
  <conditionalFormatting sqref="J30:K30">
    <cfRule type="cellIs" dxfId="2191" priority="85" operator="greaterThan">
      <formula>1.2</formula>
    </cfRule>
    <cfRule type="cellIs" dxfId="2190" priority="86" operator="lessThan">
      <formula>0.8</formula>
    </cfRule>
  </conditionalFormatting>
  <conditionalFormatting sqref="J20:K21">
    <cfRule type="cellIs" dxfId="2189" priority="83" operator="greaterThan">
      <formula>1.2</formula>
    </cfRule>
    <cfRule type="cellIs" dxfId="2188" priority="84" operator="lessThan">
      <formula>0.8</formula>
    </cfRule>
  </conditionalFormatting>
  <conditionalFormatting sqref="J27:K28">
    <cfRule type="cellIs" dxfId="2187" priority="81" operator="greaterThan">
      <formula>1.2</formula>
    </cfRule>
    <cfRule type="cellIs" dxfId="2186" priority="82" operator="lessThan">
      <formula>0.8</formula>
    </cfRule>
  </conditionalFormatting>
  <conditionalFormatting sqref="J34:K35">
    <cfRule type="cellIs" dxfId="2185" priority="79" operator="greaterThan">
      <formula>1.2</formula>
    </cfRule>
    <cfRule type="cellIs" dxfId="2184" priority="80" operator="lessThan">
      <formula>0.8</formula>
    </cfRule>
  </conditionalFormatting>
  <conditionalFormatting sqref="E17:F18">
    <cfRule type="cellIs" dxfId="2183" priority="47" operator="greaterThan">
      <formula>1.2</formula>
    </cfRule>
    <cfRule type="cellIs" dxfId="2182" priority="48" operator="lessThan">
      <formula>0.8</formula>
    </cfRule>
  </conditionalFormatting>
  <conditionalFormatting sqref="J17:K18">
    <cfRule type="cellIs" dxfId="2181" priority="45" operator="greaterThan">
      <formula>1.2</formula>
    </cfRule>
    <cfRule type="cellIs" dxfId="2180" priority="46" operator="lessThan">
      <formula>0.8</formula>
    </cfRule>
  </conditionalFormatting>
  <conditionalFormatting sqref="E24:F25">
    <cfRule type="cellIs" dxfId="2179" priority="43" operator="greaterThan">
      <formula>1.2</formula>
    </cfRule>
    <cfRule type="cellIs" dxfId="2178" priority="44" operator="lessThan">
      <formula>0.8</formula>
    </cfRule>
  </conditionalFormatting>
  <conditionalFormatting sqref="J24:K25">
    <cfRule type="cellIs" dxfId="2177" priority="41" operator="greaterThan">
      <formula>1.2</formula>
    </cfRule>
    <cfRule type="cellIs" dxfId="2176" priority="42" operator="lessThan">
      <formula>0.8</formula>
    </cfRule>
  </conditionalFormatting>
  <conditionalFormatting sqref="E31:F32">
    <cfRule type="cellIs" dxfId="2175" priority="39" operator="greaterThan">
      <formula>1.2</formula>
    </cfRule>
    <cfRule type="cellIs" dxfId="2174" priority="40" operator="lessThan">
      <formula>0.8</formula>
    </cfRule>
  </conditionalFormatting>
  <conditionalFormatting sqref="J31:K32">
    <cfRule type="cellIs" dxfId="2173" priority="37" operator="greaterThan">
      <formula>1.2</formula>
    </cfRule>
    <cfRule type="cellIs" dxfId="2172" priority="38" operator="lessThan">
      <formula>0.8</formula>
    </cfRule>
  </conditionalFormatting>
  <conditionalFormatting sqref="J37:K37">
    <cfRule type="cellIs" dxfId="2171" priority="33" operator="greaterThan">
      <formula>1.2</formula>
    </cfRule>
    <cfRule type="cellIs" dxfId="2170" priority="34" operator="lessThan">
      <formula>0.8</formula>
    </cfRule>
  </conditionalFormatting>
  <conditionalFormatting sqref="AC13:AD15 AC22:AD22 AC36:AD36 AC29:AD29">
    <cfRule type="cellIs" dxfId="2169" priority="29" operator="greaterThan">
      <formula>1.2</formula>
    </cfRule>
    <cfRule type="cellIs" dxfId="2168" priority="30" operator="lessThan">
      <formula>0.8</formula>
    </cfRule>
  </conditionalFormatting>
  <conditionalFormatting sqref="AC6:AD12">
    <cfRule type="cellIs" dxfId="2167" priority="27" operator="greaterThan">
      <formula>1.2</formula>
    </cfRule>
    <cfRule type="cellIs" dxfId="2166" priority="28" operator="lessThan">
      <formula>0.8</formula>
    </cfRule>
  </conditionalFormatting>
  <conditionalFormatting sqref="AC19:AD19">
    <cfRule type="cellIs" dxfId="2165" priority="25" operator="greaterThan">
      <formula>1.2</formula>
    </cfRule>
    <cfRule type="cellIs" dxfId="2164" priority="26" operator="lessThan">
      <formula>0.8</formula>
    </cfRule>
  </conditionalFormatting>
  <conditionalFormatting sqref="AC26:AD26">
    <cfRule type="cellIs" dxfId="2163" priority="23" operator="greaterThan">
      <formula>1.2</formula>
    </cfRule>
    <cfRule type="cellIs" dxfId="2162" priority="24" operator="lessThan">
      <formula>0.8</formula>
    </cfRule>
  </conditionalFormatting>
  <conditionalFormatting sqref="AC33:AD33">
    <cfRule type="cellIs" dxfId="2161" priority="21" operator="greaterThan">
      <formula>1.2</formula>
    </cfRule>
    <cfRule type="cellIs" dxfId="2160" priority="22" operator="lessThan">
      <formula>0.8</formula>
    </cfRule>
  </conditionalFormatting>
  <conditionalFormatting sqref="AC16:AD16">
    <cfRule type="cellIs" dxfId="2159" priority="19" operator="greaterThan">
      <formula>1.2</formula>
    </cfRule>
    <cfRule type="cellIs" dxfId="2158" priority="20" operator="lessThan">
      <formula>0.8</formula>
    </cfRule>
  </conditionalFormatting>
  <conditionalFormatting sqref="AC23:AD23">
    <cfRule type="cellIs" dxfId="2157" priority="17" operator="greaterThan">
      <formula>1.2</formula>
    </cfRule>
    <cfRule type="cellIs" dxfId="2156" priority="18" operator="lessThan">
      <formula>0.8</formula>
    </cfRule>
  </conditionalFormatting>
  <conditionalFormatting sqref="AC30:AD30">
    <cfRule type="cellIs" dxfId="2155" priority="15" operator="greaterThan">
      <formula>1.2</formula>
    </cfRule>
    <cfRule type="cellIs" dxfId="2154" priority="16" operator="lessThan">
      <formula>0.8</formula>
    </cfRule>
  </conditionalFormatting>
  <conditionalFormatting sqref="AC20:AD21">
    <cfRule type="cellIs" dxfId="2153" priority="13" operator="greaterThan">
      <formula>1.2</formula>
    </cfRule>
    <cfRule type="cellIs" dxfId="2152" priority="14" operator="lessThan">
      <formula>0.8</formula>
    </cfRule>
  </conditionalFormatting>
  <conditionalFormatting sqref="AC27:AD28">
    <cfRule type="cellIs" dxfId="2151" priority="11" operator="greaterThan">
      <formula>1.2</formula>
    </cfRule>
    <cfRule type="cellIs" dxfId="2150" priority="12" operator="lessThan">
      <formula>0.8</formula>
    </cfRule>
  </conditionalFormatting>
  <conditionalFormatting sqref="AC34:AD35">
    <cfRule type="cellIs" dxfId="2149" priority="9" operator="greaterThan">
      <formula>1.2</formula>
    </cfRule>
    <cfRule type="cellIs" dxfId="2148" priority="10" operator="lessThan">
      <formula>0.8</formula>
    </cfRule>
  </conditionalFormatting>
  <conditionalFormatting sqref="AC17:AD18">
    <cfRule type="cellIs" dxfId="2147" priority="7" operator="greaterThan">
      <formula>1.2</formula>
    </cfRule>
    <cfRule type="cellIs" dxfId="2146" priority="8" operator="lessThan">
      <formula>0.8</formula>
    </cfRule>
  </conditionalFormatting>
  <conditionalFormatting sqref="AC24:AD25">
    <cfRule type="cellIs" dxfId="2145" priority="5" operator="greaterThan">
      <formula>1.2</formula>
    </cfRule>
    <cfRule type="cellIs" dxfId="2144" priority="6" operator="lessThan">
      <formula>0.8</formula>
    </cfRule>
  </conditionalFormatting>
  <conditionalFormatting sqref="AC31:AD32">
    <cfRule type="cellIs" dxfId="2143" priority="3" operator="greaterThan">
      <formula>1.2</formula>
    </cfRule>
    <cfRule type="cellIs" dxfId="2142" priority="4" operator="lessThan">
      <formula>0.8</formula>
    </cfRule>
  </conditionalFormatting>
  <conditionalFormatting sqref="AC37:AD37">
    <cfRule type="cellIs" dxfId="2141" priority="1" operator="greaterThan">
      <formula>1.2</formula>
    </cfRule>
    <cfRule type="cellIs" dxfId="2140" priority="2" operator="lessThan">
      <formula>0.8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4" bestFit="true" customWidth="true" width="8.85546875" collapsed="true"/>
    <col min="5" max="5" customWidth="true" width="8.28515625" collapsed="true"/>
    <col min="6" max="6" customWidth="true" width="9.0" collapsed="true"/>
    <col min="7" max="7" bestFit="true" customWidth="true" style="1" width="8.5703125" collapsed="true"/>
    <col min="8" max="9" bestFit="true" customWidth="true" width="8.85546875" collapsed="true"/>
  </cols>
  <sheetData>
    <row r="1" spans="1:30" ht="21" customHeight="1" x14ac:dyDescent="0.25"/>
    <row r="2" spans="1:30" ht="26.25" customHeight="1" x14ac:dyDescent="0.25"/>
    <row r="3" spans="1:30" ht="15.75" thickBot="1" x14ac:dyDescent="0.3"/>
    <row r="4" spans="1:30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6" t="s">
        <v>6</v>
      </c>
      <c r="H4" s="57"/>
      <c r="I4" s="57"/>
      <c r="J4" s="57"/>
      <c r="K4" s="58"/>
      <c r="Z4" s="56" t="s">
        <v>23</v>
      </c>
      <c r="AA4" s="57"/>
      <c r="AB4" s="57"/>
      <c r="AC4" s="57"/>
      <c r="AD4" s="58"/>
    </row>
    <row r="5" spans="1:30" ht="41.25" customHeight="1" thickBot="1" x14ac:dyDescent="0.3">
      <c r="A5" s="55"/>
      <c r="B5" s="23" t="s">
        <v>1</v>
      </c>
      <c r="C5" s="14" t="s">
        <v>2</v>
      </c>
      <c r="D5" s="15" t="s">
        <v>15</v>
      </c>
      <c r="E5" s="15" t="s">
        <v>10</v>
      </c>
      <c r="F5" s="15" t="s">
        <v>16</v>
      </c>
      <c r="G5" s="23" t="s">
        <v>1</v>
      </c>
      <c r="H5" s="14" t="s">
        <v>2</v>
      </c>
      <c r="I5" s="15" t="s">
        <v>15</v>
      </c>
      <c r="J5" s="15" t="s">
        <v>10</v>
      </c>
      <c r="K5" s="15" t="s">
        <v>16</v>
      </c>
      <c r="Z5" s="23" t="s">
        <v>1</v>
      </c>
      <c r="AA5" s="14" t="s">
        <v>2</v>
      </c>
      <c r="AB5" s="15" t="s">
        <v>15</v>
      </c>
      <c r="AC5" s="15" t="s">
        <v>10</v>
      </c>
      <c r="AD5" s="15" t="s">
        <v>16</v>
      </c>
    </row>
    <row r="6" spans="1:30" x14ac:dyDescent="0.25">
      <c r="A6" s="34">
        <v>41760</v>
      </c>
      <c r="B6" s="35">
        <v>304</v>
      </c>
      <c r="C6" s="36">
        <v>1075</v>
      </c>
      <c r="D6" s="37">
        <f t="shared" ref="D6:D37" si="0">C6/B6</f>
        <v>3.5361842105263159</v>
      </c>
      <c r="E6" s="39">
        <f>B6/REP_SMS_ABRIL!B29</f>
        <v>0.83746556473829203</v>
      </c>
      <c r="F6" s="40">
        <f>C6/REP_SMS_ABRIL!C29</f>
        <v>0.73731138545953356</v>
      </c>
      <c r="G6" s="35">
        <v>1632</v>
      </c>
      <c r="H6" s="36">
        <v>6016</v>
      </c>
      <c r="I6" s="37">
        <f t="shared" ref="I6:I37" si="1">H6/G6</f>
        <v>3.6862745098039214</v>
      </c>
      <c r="J6" s="39">
        <f>G6/REP_SMS_ABRIL!G29</f>
        <v>0.90566037735849059</v>
      </c>
      <c r="K6" s="40">
        <f>H6/REP_SMS_ABRIL!H29</f>
        <v>0.88888888888888884</v>
      </c>
      <c r="Z6" s="35">
        <f>B6+G6</f>
        <v>1936</v>
      </c>
      <c r="AA6" s="36">
        <f t="shared" ref="AA6:AA37" si="2">C6+H6</f>
        <v>7091</v>
      </c>
      <c r="AB6" s="37">
        <f t="shared" ref="AB6:AB37" si="3">AA6/Z6</f>
        <v>3.6627066115702478</v>
      </c>
      <c r="AC6" s="39">
        <f>Z6/REP_SMS_ABRIL!Z29</f>
        <v>0.8942263279445728</v>
      </c>
      <c r="AD6" s="40">
        <f>AA6/REP_SMS_ABRIL!AA29</f>
        <v>0.862022854364211</v>
      </c>
    </row>
    <row r="7" spans="1:30" x14ac:dyDescent="0.25">
      <c r="A7" s="34">
        <f>A6+1</f>
        <v>41761</v>
      </c>
      <c r="B7" s="35">
        <v>282</v>
      </c>
      <c r="C7" s="36">
        <v>1266</v>
      </c>
      <c r="D7" s="37">
        <f t="shared" si="0"/>
        <v>4.4893617021276597</v>
      </c>
      <c r="E7" s="39">
        <f>B7/REP_SMS_ABRIL!B30</f>
        <v>0.80571428571428572</v>
      </c>
      <c r="F7" s="40">
        <f>C7/REP_SMS_ABRIL!C30</f>
        <v>0.75357142857142856</v>
      </c>
      <c r="G7" s="35">
        <v>1793</v>
      </c>
      <c r="H7" s="36">
        <v>6878</v>
      </c>
      <c r="I7" s="37">
        <f t="shared" si="1"/>
        <v>3.8360290016731735</v>
      </c>
      <c r="J7" s="39">
        <f>G7/REP_SMS_ABRIL!G30</f>
        <v>1.041836141778036</v>
      </c>
      <c r="K7" s="40">
        <f>H7/REP_SMS_ABRIL!H30</f>
        <v>1.0521646014991586</v>
      </c>
      <c r="Z7" s="35">
        <f t="shared" ref="Z7:Z37" si="4">B7+G7</f>
        <v>2075</v>
      </c>
      <c r="AA7" s="36">
        <f t="shared" si="2"/>
        <v>8144</v>
      </c>
      <c r="AB7" s="37">
        <f t="shared" si="3"/>
        <v>3.9248192771084338</v>
      </c>
      <c r="AC7" s="39">
        <f>Z7/REP_SMS_ABRIL!Z30</f>
        <v>1.0019314340898118</v>
      </c>
      <c r="AD7" s="40">
        <f>AA7/REP_SMS_ABRIL!AA30</f>
        <v>0.99111597906778626</v>
      </c>
    </row>
    <row r="8" spans="1:30" x14ac:dyDescent="0.25">
      <c r="A8" s="9">
        <f t="shared" ref="A8:A36" si="5">A7+1</f>
        <v>41762</v>
      </c>
      <c r="B8" s="24">
        <v>276</v>
      </c>
      <c r="C8" s="10">
        <v>1132</v>
      </c>
      <c r="D8" s="11">
        <f t="shared" si="0"/>
        <v>4.1014492753623184</v>
      </c>
      <c r="E8" s="17">
        <f>B8/REP_SMS_ABRIL!B31</f>
        <v>0.89032258064516134</v>
      </c>
      <c r="F8" s="18">
        <f>C8/REP_SMS_ABRIL!C31</f>
        <v>0.8299120234604106</v>
      </c>
      <c r="G8" s="24">
        <v>1330</v>
      </c>
      <c r="H8" s="10">
        <v>5421</v>
      </c>
      <c r="I8" s="11">
        <f t="shared" si="1"/>
        <v>4.07593984962406</v>
      </c>
      <c r="J8" s="17">
        <f>G8/REP_SMS_ABRIL!G31</f>
        <v>1.0382513661202186</v>
      </c>
      <c r="K8" s="18">
        <f>H8/REP_SMS_ABRIL!H31</f>
        <v>1.1415034744156665</v>
      </c>
      <c r="Z8" s="35">
        <f t="shared" si="4"/>
        <v>1606</v>
      </c>
      <c r="AA8" s="36">
        <f t="shared" si="2"/>
        <v>6553</v>
      </c>
      <c r="AB8" s="37">
        <f t="shared" si="3"/>
        <v>4.0803237858032375</v>
      </c>
      <c r="AC8" s="39">
        <f>Z8/REP_SMS_ABRIL!Z31</f>
        <v>1.0094280326838467</v>
      </c>
      <c r="AD8" s="40">
        <f>AA8/REP_SMS_ABRIL!AA31</f>
        <v>1.0719777523310976</v>
      </c>
    </row>
    <row r="9" spans="1:30" x14ac:dyDescent="0.25">
      <c r="A9" s="9">
        <f t="shared" si="5"/>
        <v>41763</v>
      </c>
      <c r="B9" s="24">
        <v>201</v>
      </c>
      <c r="C9" s="10">
        <v>602</v>
      </c>
      <c r="D9" s="11">
        <f t="shared" si="0"/>
        <v>2.9950248756218905</v>
      </c>
      <c r="E9" s="17">
        <f>B9/REP_SMS_ABRIL!B32</f>
        <v>0.78515625</v>
      </c>
      <c r="F9" s="18">
        <f>C9/REP_SMS_ABRIL!C32</f>
        <v>0.50930626057529615</v>
      </c>
      <c r="G9" s="24">
        <v>1130</v>
      </c>
      <c r="H9" s="10">
        <v>4396</v>
      </c>
      <c r="I9" s="11">
        <f t="shared" si="1"/>
        <v>3.8902654867256636</v>
      </c>
      <c r="J9" s="17">
        <f>G9/REP_SMS_ABRIL!G32</f>
        <v>1.1770833333333333</v>
      </c>
      <c r="K9" s="18">
        <f>H9/REP_SMS_ABRIL!H32</f>
        <v>1.2407564211120519</v>
      </c>
      <c r="Z9" s="35">
        <f t="shared" si="4"/>
        <v>1331</v>
      </c>
      <c r="AA9" s="36">
        <f t="shared" si="2"/>
        <v>4998</v>
      </c>
      <c r="AB9" s="37">
        <f t="shared" si="3"/>
        <v>3.7550713749060858</v>
      </c>
      <c r="AC9" s="39">
        <f>Z9/REP_SMS_ABRIL!Z32</f>
        <v>1.0945723684210527</v>
      </c>
      <c r="AD9" s="40">
        <f>AA9/REP_SMS_ABRIL!AA32</f>
        <v>1.0577777777777777</v>
      </c>
    </row>
    <row r="10" spans="1:30" x14ac:dyDescent="0.25">
      <c r="A10" s="34">
        <f t="shared" si="5"/>
        <v>41764</v>
      </c>
      <c r="B10" s="35">
        <v>269</v>
      </c>
      <c r="C10" s="36">
        <v>1141</v>
      </c>
      <c r="D10" s="37">
        <f t="shared" si="0"/>
        <v>4.2416356877323418</v>
      </c>
      <c r="E10" s="39">
        <f>B10/REP_SMS_ABRIL!B33</f>
        <v>0.89666666666666661</v>
      </c>
      <c r="F10" s="40">
        <f>C10/REP_SMS_ABRIL!C33</f>
        <v>0.88793774319066143</v>
      </c>
      <c r="G10" s="35">
        <v>1531</v>
      </c>
      <c r="H10" s="36">
        <v>6178</v>
      </c>
      <c r="I10" s="37">
        <f t="shared" si="1"/>
        <v>4.0352710646636183</v>
      </c>
      <c r="J10" s="39">
        <f>G10/REP_SMS_ABRIL!G33</f>
        <v>1.0026195153896529</v>
      </c>
      <c r="K10" s="40">
        <f>H10/REP_SMS_ABRIL!H33</f>
        <v>1.1167751265365149</v>
      </c>
      <c r="Z10" s="35">
        <f t="shared" si="4"/>
        <v>1800</v>
      </c>
      <c r="AA10" s="36">
        <f t="shared" si="2"/>
        <v>7319</v>
      </c>
      <c r="AB10" s="37">
        <f t="shared" si="3"/>
        <v>4.0661111111111108</v>
      </c>
      <c r="AC10" s="39">
        <f>Z10/REP_SMS_ABRIL!Z33</f>
        <v>0.98522167487684731</v>
      </c>
      <c r="AD10" s="40">
        <f>AA10/REP_SMS_ABRIL!AA33</f>
        <v>1.0736394308346779</v>
      </c>
    </row>
    <row r="11" spans="1:30" x14ac:dyDescent="0.25">
      <c r="A11" s="34">
        <f t="shared" si="5"/>
        <v>41765</v>
      </c>
      <c r="B11" s="35">
        <v>251</v>
      </c>
      <c r="C11" s="36">
        <v>1042</v>
      </c>
      <c r="D11" s="37">
        <f t="shared" si="0"/>
        <v>4.1513944223107568</v>
      </c>
      <c r="E11" s="39">
        <f>B11/REP_SMS_ABRIL!B34</f>
        <v>0.89642857142857146</v>
      </c>
      <c r="F11" s="40">
        <f>C11/REP_SMS_ABRIL!C34</f>
        <v>0.92212389380530968</v>
      </c>
      <c r="G11" s="35">
        <v>1560</v>
      </c>
      <c r="H11" s="36">
        <v>5401</v>
      </c>
      <c r="I11" s="37">
        <f t="shared" si="1"/>
        <v>3.4621794871794873</v>
      </c>
      <c r="J11" s="39">
        <f>G11/REP_SMS_ABRIL!G34</f>
        <v>0.972568578553616</v>
      </c>
      <c r="K11" s="40">
        <f>H11/REP_SMS_ABRIL!H34</f>
        <v>0.90971871315479202</v>
      </c>
      <c r="Z11" s="35">
        <f t="shared" si="4"/>
        <v>1811</v>
      </c>
      <c r="AA11" s="36">
        <f t="shared" si="2"/>
        <v>6443</v>
      </c>
      <c r="AB11" s="37">
        <f t="shared" si="3"/>
        <v>3.5577029265599118</v>
      </c>
      <c r="AC11" s="39">
        <f>Z11/REP_SMS_ABRIL!Z34</f>
        <v>0.96125265392781312</v>
      </c>
      <c r="AD11" s="40">
        <f>AA11/REP_SMS_ABRIL!AA34</f>
        <v>0.91170227819442484</v>
      </c>
    </row>
    <row r="12" spans="1:30" x14ac:dyDescent="0.25">
      <c r="A12" s="34">
        <f t="shared" si="5"/>
        <v>41766</v>
      </c>
      <c r="B12" s="35">
        <v>257</v>
      </c>
      <c r="C12" s="36">
        <v>1006</v>
      </c>
      <c r="D12" s="37">
        <f t="shared" si="0"/>
        <v>3.9143968871595329</v>
      </c>
      <c r="E12" s="39">
        <f>B12/REP_SMS_ABRIL!B35</f>
        <v>0.86531986531986527</v>
      </c>
      <c r="F12" s="40">
        <f>C12/REP_SMS_ABRIL!C35</f>
        <v>0.76735316552250188</v>
      </c>
      <c r="G12" s="35">
        <v>1543</v>
      </c>
      <c r="H12" s="36">
        <v>5287</v>
      </c>
      <c r="I12" s="37">
        <f t="shared" si="1"/>
        <v>3.4264419961114712</v>
      </c>
      <c r="J12" s="39">
        <f>G12/REP_SMS_ABRIL!G35</f>
        <v>0.94200244200244199</v>
      </c>
      <c r="K12" s="40">
        <f>H12/REP_SMS_ABRIL!H35</f>
        <v>0.88797447094390325</v>
      </c>
      <c r="Z12" s="35">
        <f t="shared" si="4"/>
        <v>1800</v>
      </c>
      <c r="AA12" s="36">
        <f t="shared" si="2"/>
        <v>6293</v>
      </c>
      <c r="AB12" s="37">
        <f t="shared" si="3"/>
        <v>3.4961111111111109</v>
      </c>
      <c r="AC12" s="39">
        <f>Z12/REP_SMS_ABRIL!Z35</f>
        <v>0.93023255813953487</v>
      </c>
      <c r="AD12" s="40">
        <f>AA12/REP_SMS_ABRIL!AA35</f>
        <v>0.86620784583620092</v>
      </c>
    </row>
    <row r="13" spans="1:30" x14ac:dyDescent="0.25">
      <c r="A13" s="34">
        <f t="shared" si="5"/>
        <v>41767</v>
      </c>
      <c r="B13" s="35">
        <v>286</v>
      </c>
      <c r="C13" s="36">
        <v>1130</v>
      </c>
      <c r="D13" s="37">
        <f t="shared" si="0"/>
        <v>3.9510489510489513</v>
      </c>
      <c r="E13" s="39">
        <f t="shared" ref="E13:F28" si="6">B13/B6</f>
        <v>0.94078947368421051</v>
      </c>
      <c r="F13" s="40">
        <f t="shared" si="6"/>
        <v>1.0511627906976744</v>
      </c>
      <c r="G13" s="35">
        <v>1637</v>
      </c>
      <c r="H13" s="36">
        <v>6494</v>
      </c>
      <c r="I13" s="37">
        <f t="shared" si="1"/>
        <v>3.9670128283445325</v>
      </c>
      <c r="J13" s="39">
        <f t="shared" ref="J13:K28" si="7">G13/G6</f>
        <v>1.0030637254901962</v>
      </c>
      <c r="K13" s="40">
        <f t="shared" si="7"/>
        <v>1.0794547872340425</v>
      </c>
      <c r="Z13" s="35">
        <f t="shared" si="4"/>
        <v>1923</v>
      </c>
      <c r="AA13" s="36">
        <f t="shared" si="2"/>
        <v>7624</v>
      </c>
      <c r="AB13" s="37">
        <f t="shared" si="3"/>
        <v>3.9646385855434216</v>
      </c>
      <c r="AC13" s="39">
        <f t="shared" ref="AC13:AD28" si="8">Z13/Z6</f>
        <v>0.99328512396694213</v>
      </c>
      <c r="AD13" s="40">
        <f t="shared" si="8"/>
        <v>1.0751657030038075</v>
      </c>
    </row>
    <row r="14" spans="1:30" x14ac:dyDescent="0.25">
      <c r="A14" s="34">
        <f t="shared" si="5"/>
        <v>41768</v>
      </c>
      <c r="B14" s="35">
        <v>313</v>
      </c>
      <c r="C14" s="36">
        <v>1273</v>
      </c>
      <c r="D14" s="37">
        <f t="shared" si="0"/>
        <v>4.0670926517571884</v>
      </c>
      <c r="E14" s="39">
        <f t="shared" si="6"/>
        <v>1.1099290780141844</v>
      </c>
      <c r="F14" s="40">
        <f t="shared" si="6"/>
        <v>1.0055292259083728</v>
      </c>
      <c r="G14" s="35">
        <v>1817</v>
      </c>
      <c r="H14" s="36">
        <v>6895</v>
      </c>
      <c r="I14" s="37">
        <f t="shared" si="1"/>
        <v>3.7947165657677489</v>
      </c>
      <c r="J14" s="39">
        <f t="shared" si="7"/>
        <v>1.0133853876185164</v>
      </c>
      <c r="K14" s="40">
        <f t="shared" si="7"/>
        <v>1.0024716487350973</v>
      </c>
      <c r="Z14" s="35">
        <f t="shared" si="4"/>
        <v>2130</v>
      </c>
      <c r="AA14" s="36">
        <f t="shared" si="2"/>
        <v>8168</v>
      </c>
      <c r="AB14" s="37">
        <f t="shared" si="3"/>
        <v>3.8347417840375586</v>
      </c>
      <c r="AC14" s="39">
        <f t="shared" si="8"/>
        <v>1.0265060240963855</v>
      </c>
      <c r="AD14" s="40">
        <f t="shared" si="8"/>
        <v>1.0029469548133596</v>
      </c>
    </row>
    <row r="15" spans="1:30" x14ac:dyDescent="0.25">
      <c r="A15" s="9">
        <f t="shared" si="5"/>
        <v>41769</v>
      </c>
      <c r="B15" s="24">
        <v>266</v>
      </c>
      <c r="C15" s="10">
        <v>1193</v>
      </c>
      <c r="D15" s="11">
        <f t="shared" si="0"/>
        <v>4.4849624060150379</v>
      </c>
      <c r="E15" s="17">
        <f t="shared" si="6"/>
        <v>0.96376811594202894</v>
      </c>
      <c r="F15" s="18">
        <f t="shared" si="6"/>
        <v>1.0538869257950529</v>
      </c>
      <c r="G15" s="24">
        <v>1492</v>
      </c>
      <c r="H15" s="10">
        <v>5440</v>
      </c>
      <c r="I15" s="11">
        <f t="shared" si="1"/>
        <v>3.6461126005361932</v>
      </c>
      <c r="J15" s="17">
        <f t="shared" si="7"/>
        <v>1.1218045112781956</v>
      </c>
      <c r="K15" s="18">
        <f t="shared" si="7"/>
        <v>1.0035048883969748</v>
      </c>
      <c r="Z15" s="35">
        <f t="shared" si="4"/>
        <v>1758</v>
      </c>
      <c r="AA15" s="36">
        <f t="shared" si="2"/>
        <v>6633</v>
      </c>
      <c r="AB15" s="37">
        <f t="shared" si="3"/>
        <v>3.7730375426621161</v>
      </c>
      <c r="AC15" s="39">
        <f t="shared" si="8"/>
        <v>1.0946450809464507</v>
      </c>
      <c r="AD15" s="40">
        <f t="shared" si="8"/>
        <v>1.012208148939417</v>
      </c>
    </row>
    <row r="16" spans="1:30" x14ac:dyDescent="0.25">
      <c r="A16" s="9">
        <f t="shared" si="5"/>
        <v>41770</v>
      </c>
      <c r="B16" s="24">
        <v>190</v>
      </c>
      <c r="C16" s="10">
        <v>683</v>
      </c>
      <c r="D16" s="11">
        <f t="shared" si="0"/>
        <v>3.594736842105263</v>
      </c>
      <c r="E16" s="17">
        <f t="shared" si="6"/>
        <v>0.94527363184079605</v>
      </c>
      <c r="F16" s="18">
        <f t="shared" si="6"/>
        <v>1.1345514950166113</v>
      </c>
      <c r="G16" s="24">
        <v>1063</v>
      </c>
      <c r="H16" s="10">
        <v>4255</v>
      </c>
      <c r="I16" s="11">
        <f t="shared" si="1"/>
        <v>4.0028222013170272</v>
      </c>
      <c r="J16" s="17">
        <f t="shared" si="7"/>
        <v>0.94070796460176986</v>
      </c>
      <c r="K16" s="18">
        <f t="shared" si="7"/>
        <v>0.96792538671519568</v>
      </c>
      <c r="Z16" s="35">
        <f t="shared" si="4"/>
        <v>1253</v>
      </c>
      <c r="AA16" s="36">
        <f t="shared" si="2"/>
        <v>4938</v>
      </c>
      <c r="AB16" s="37">
        <f t="shared" si="3"/>
        <v>3.9409417398244213</v>
      </c>
      <c r="AC16" s="39">
        <f t="shared" si="8"/>
        <v>0.94139744552967697</v>
      </c>
      <c r="AD16" s="40">
        <f t="shared" si="8"/>
        <v>0.98799519807923164</v>
      </c>
    </row>
    <row r="17" spans="1:30" x14ac:dyDescent="0.25">
      <c r="A17" s="34">
        <f t="shared" si="5"/>
        <v>41771</v>
      </c>
      <c r="B17" s="35">
        <v>241</v>
      </c>
      <c r="C17" s="36">
        <v>936</v>
      </c>
      <c r="D17" s="37">
        <f t="shared" si="0"/>
        <v>3.8838174273858921</v>
      </c>
      <c r="E17" s="39">
        <f t="shared" si="6"/>
        <v>0.89591078066914498</v>
      </c>
      <c r="F17" s="40">
        <f t="shared" si="6"/>
        <v>0.82033304119193695</v>
      </c>
      <c r="G17" s="35">
        <v>1532</v>
      </c>
      <c r="H17" s="36">
        <v>5326</v>
      </c>
      <c r="I17" s="37">
        <f t="shared" si="1"/>
        <v>3.4765013054830289</v>
      </c>
      <c r="J17" s="39">
        <f t="shared" si="7"/>
        <v>1.000653167864141</v>
      </c>
      <c r="K17" s="40">
        <f t="shared" si="7"/>
        <v>0.86209129168015541</v>
      </c>
      <c r="Z17" s="35">
        <f t="shared" si="4"/>
        <v>1773</v>
      </c>
      <c r="AA17" s="36">
        <f t="shared" si="2"/>
        <v>6262</v>
      </c>
      <c r="AB17" s="37">
        <f t="shared" si="3"/>
        <v>3.5318668922729834</v>
      </c>
      <c r="AC17" s="39">
        <f t="shared" si="8"/>
        <v>0.98499999999999999</v>
      </c>
      <c r="AD17" s="40">
        <f t="shared" si="8"/>
        <v>0.85558136357425874</v>
      </c>
    </row>
    <row r="18" spans="1:30" x14ac:dyDescent="0.25">
      <c r="A18" s="34">
        <f t="shared" si="5"/>
        <v>41772</v>
      </c>
      <c r="B18" s="35">
        <v>278</v>
      </c>
      <c r="C18" s="36">
        <v>1185</v>
      </c>
      <c r="D18" s="37">
        <f t="shared" si="0"/>
        <v>4.2625899280575537</v>
      </c>
      <c r="E18" s="39">
        <f t="shared" si="6"/>
        <v>1.1075697211155378</v>
      </c>
      <c r="F18" s="40">
        <f t="shared" si="6"/>
        <v>1.137236084452975</v>
      </c>
      <c r="G18" s="35">
        <v>1593</v>
      </c>
      <c r="H18" s="36">
        <v>6010</v>
      </c>
      <c r="I18" s="37">
        <f t="shared" si="1"/>
        <v>3.7727558066541116</v>
      </c>
      <c r="J18" s="39">
        <f t="shared" si="7"/>
        <v>1.0211538461538461</v>
      </c>
      <c r="K18" s="40">
        <f t="shared" si="7"/>
        <v>1.1127568968709498</v>
      </c>
      <c r="Z18" s="35">
        <f t="shared" si="4"/>
        <v>1871</v>
      </c>
      <c r="AA18" s="36">
        <f t="shared" si="2"/>
        <v>7195</v>
      </c>
      <c r="AB18" s="37">
        <f t="shared" si="3"/>
        <v>3.8455371459112775</v>
      </c>
      <c r="AC18" s="39">
        <f t="shared" si="8"/>
        <v>1.0331308669243511</v>
      </c>
      <c r="AD18" s="40">
        <f t="shared" si="8"/>
        <v>1.1167158156138446</v>
      </c>
    </row>
    <row r="19" spans="1:30" x14ac:dyDescent="0.25">
      <c r="A19" s="34">
        <f t="shared" si="5"/>
        <v>41773</v>
      </c>
      <c r="B19" s="35">
        <v>297</v>
      </c>
      <c r="C19" s="36">
        <v>1218</v>
      </c>
      <c r="D19" s="37">
        <f t="shared" si="0"/>
        <v>4.1010101010101012</v>
      </c>
      <c r="E19" s="39">
        <f t="shared" si="6"/>
        <v>1.1556420233463034</v>
      </c>
      <c r="F19" s="40">
        <f t="shared" si="6"/>
        <v>1.2107355864811133</v>
      </c>
      <c r="G19" s="35">
        <v>1649</v>
      </c>
      <c r="H19" s="36">
        <v>6488</v>
      </c>
      <c r="I19" s="37">
        <f t="shared" si="1"/>
        <v>3.9345057610673133</v>
      </c>
      <c r="J19" s="39">
        <f t="shared" si="7"/>
        <v>1.0686973428386262</v>
      </c>
      <c r="K19" s="40">
        <f t="shared" si="7"/>
        <v>1.2271609608473615</v>
      </c>
      <c r="Z19" s="35">
        <f t="shared" si="4"/>
        <v>1946</v>
      </c>
      <c r="AA19" s="36">
        <f t="shared" si="2"/>
        <v>7706</v>
      </c>
      <c r="AB19" s="37">
        <f t="shared" si="3"/>
        <v>3.9599177800616649</v>
      </c>
      <c r="AC19" s="39">
        <f t="shared" si="8"/>
        <v>1.0811111111111111</v>
      </c>
      <c r="AD19" s="40">
        <f t="shared" si="8"/>
        <v>1.2245351978388685</v>
      </c>
    </row>
    <row r="20" spans="1:30" x14ac:dyDescent="0.25">
      <c r="A20" s="34">
        <f t="shared" si="5"/>
        <v>41774</v>
      </c>
      <c r="B20" s="35">
        <v>316</v>
      </c>
      <c r="C20" s="36">
        <v>1449</v>
      </c>
      <c r="D20" s="37">
        <f t="shared" si="0"/>
        <v>4.5854430379746836</v>
      </c>
      <c r="E20" s="39">
        <f t="shared" si="6"/>
        <v>1.1048951048951048</v>
      </c>
      <c r="F20" s="40">
        <f t="shared" si="6"/>
        <v>1.2823008849557522</v>
      </c>
      <c r="G20" s="35">
        <v>1803</v>
      </c>
      <c r="H20" s="36">
        <v>6615</v>
      </c>
      <c r="I20" s="37">
        <f t="shared" si="1"/>
        <v>3.6688851913477536</v>
      </c>
      <c r="J20" s="39">
        <f t="shared" si="7"/>
        <v>1.1014050091631031</v>
      </c>
      <c r="K20" s="40">
        <f t="shared" si="7"/>
        <v>1.0186325839236219</v>
      </c>
      <c r="Z20" s="35">
        <f t="shared" si="4"/>
        <v>2119</v>
      </c>
      <c r="AA20" s="36">
        <f t="shared" si="2"/>
        <v>8064</v>
      </c>
      <c r="AB20" s="37">
        <f t="shared" si="3"/>
        <v>3.8055686644643698</v>
      </c>
      <c r="AC20" s="39">
        <f t="shared" si="8"/>
        <v>1.1019240769630785</v>
      </c>
      <c r="AD20" s="40">
        <f t="shared" si="8"/>
        <v>1.0577124868835257</v>
      </c>
    </row>
    <row r="21" spans="1:30" x14ac:dyDescent="0.25">
      <c r="A21" s="34">
        <f t="shared" si="5"/>
        <v>41775</v>
      </c>
      <c r="B21" s="35">
        <v>294</v>
      </c>
      <c r="C21" s="36">
        <v>1475</v>
      </c>
      <c r="D21" s="37">
        <f t="shared" si="0"/>
        <v>5.0170068027210881</v>
      </c>
      <c r="E21" s="39">
        <f t="shared" si="6"/>
        <v>0.93929712460063897</v>
      </c>
      <c r="F21" s="40">
        <f t="shared" si="6"/>
        <v>1.1586802827965437</v>
      </c>
      <c r="G21" s="35">
        <v>1814</v>
      </c>
      <c r="H21" s="36">
        <v>6932</v>
      </c>
      <c r="I21" s="37">
        <f t="shared" si="1"/>
        <v>3.8213891951488423</v>
      </c>
      <c r="J21" s="39">
        <f t="shared" si="7"/>
        <v>0.9983489268024216</v>
      </c>
      <c r="K21" s="40">
        <f t="shared" si="7"/>
        <v>1.0053662073966643</v>
      </c>
      <c r="Z21" s="35">
        <f t="shared" si="4"/>
        <v>2108</v>
      </c>
      <c r="AA21" s="36">
        <f t="shared" si="2"/>
        <v>8407</v>
      </c>
      <c r="AB21" s="37">
        <f t="shared" si="3"/>
        <v>3.9881404174573056</v>
      </c>
      <c r="AC21" s="39">
        <f t="shared" si="8"/>
        <v>0.98967136150234747</v>
      </c>
      <c r="AD21" s="40">
        <f t="shared" si="8"/>
        <v>1.0292605288932419</v>
      </c>
    </row>
    <row r="22" spans="1:30" x14ac:dyDescent="0.25">
      <c r="A22" s="9">
        <f t="shared" si="5"/>
        <v>41776</v>
      </c>
      <c r="B22" s="24">
        <v>236</v>
      </c>
      <c r="C22" s="10">
        <v>953</v>
      </c>
      <c r="D22" s="11">
        <f t="shared" si="0"/>
        <v>4.0381355932203391</v>
      </c>
      <c r="E22" s="17">
        <f t="shared" si="6"/>
        <v>0.88721804511278191</v>
      </c>
      <c r="F22" s="18">
        <f t="shared" si="6"/>
        <v>0.79882648784576693</v>
      </c>
      <c r="G22" s="24">
        <v>1489</v>
      </c>
      <c r="H22" s="10">
        <v>5512</v>
      </c>
      <c r="I22" s="11">
        <f t="shared" si="1"/>
        <v>3.7018132975151108</v>
      </c>
      <c r="J22" s="17">
        <f t="shared" si="7"/>
        <v>0.99798927613941024</v>
      </c>
      <c r="K22" s="18">
        <f t="shared" si="7"/>
        <v>1.013235294117647</v>
      </c>
      <c r="Z22" s="35">
        <f t="shared" si="4"/>
        <v>1725</v>
      </c>
      <c r="AA22" s="36">
        <f t="shared" si="2"/>
        <v>6465</v>
      </c>
      <c r="AB22" s="37">
        <f t="shared" si="3"/>
        <v>3.7478260869565219</v>
      </c>
      <c r="AC22" s="39">
        <f t="shared" si="8"/>
        <v>0.98122866894197958</v>
      </c>
      <c r="AD22" s="40">
        <f t="shared" si="8"/>
        <v>0.97467209407507915</v>
      </c>
    </row>
    <row r="23" spans="1:30" x14ac:dyDescent="0.25">
      <c r="A23" s="9">
        <f t="shared" si="5"/>
        <v>41777</v>
      </c>
      <c r="B23" s="24">
        <v>217</v>
      </c>
      <c r="C23" s="10">
        <v>845</v>
      </c>
      <c r="D23" s="11">
        <f t="shared" si="0"/>
        <v>3.8940092165898617</v>
      </c>
      <c r="E23" s="17">
        <f t="shared" si="6"/>
        <v>1.1421052631578947</v>
      </c>
      <c r="F23" s="18">
        <f t="shared" si="6"/>
        <v>1.2371888726207907</v>
      </c>
      <c r="G23" s="24">
        <v>1076</v>
      </c>
      <c r="H23" s="10">
        <v>4178</v>
      </c>
      <c r="I23" s="11">
        <f t="shared" si="1"/>
        <v>3.8828996282527881</v>
      </c>
      <c r="J23" s="17">
        <f t="shared" si="7"/>
        <v>1.0122295390404517</v>
      </c>
      <c r="K23" s="18">
        <f t="shared" si="7"/>
        <v>0.98190364277320796</v>
      </c>
      <c r="Z23" s="35">
        <f t="shared" si="4"/>
        <v>1293</v>
      </c>
      <c r="AA23" s="36">
        <f t="shared" si="2"/>
        <v>5023</v>
      </c>
      <c r="AB23" s="37">
        <f t="shared" si="3"/>
        <v>3.8847641144624903</v>
      </c>
      <c r="AC23" s="39">
        <f t="shared" si="8"/>
        <v>1.0319233838786912</v>
      </c>
      <c r="AD23" s="40">
        <f t="shared" si="8"/>
        <v>1.0172134467395706</v>
      </c>
    </row>
    <row r="24" spans="1:30" x14ac:dyDescent="0.25">
      <c r="A24" s="34">
        <f t="shared" si="5"/>
        <v>41778</v>
      </c>
      <c r="B24" s="35">
        <v>293</v>
      </c>
      <c r="C24" s="36">
        <v>1213</v>
      </c>
      <c r="D24" s="37">
        <f t="shared" si="0"/>
        <v>4.1399317406143341</v>
      </c>
      <c r="E24" s="39">
        <f t="shared" si="6"/>
        <v>1.2157676348547717</v>
      </c>
      <c r="F24" s="40">
        <f t="shared" si="6"/>
        <v>1.295940170940171</v>
      </c>
      <c r="G24" s="35">
        <v>1600</v>
      </c>
      <c r="H24" s="36">
        <v>5743</v>
      </c>
      <c r="I24" s="37">
        <f t="shared" si="1"/>
        <v>3.589375</v>
      </c>
      <c r="J24" s="39">
        <f t="shared" si="7"/>
        <v>1.0443864229765014</v>
      </c>
      <c r="K24" s="40">
        <f t="shared" si="7"/>
        <v>1.078295155839279</v>
      </c>
      <c r="Z24" s="35">
        <f t="shared" si="4"/>
        <v>1893</v>
      </c>
      <c r="AA24" s="36">
        <f t="shared" si="2"/>
        <v>6956</v>
      </c>
      <c r="AB24" s="37">
        <f t="shared" si="3"/>
        <v>3.6745905969360804</v>
      </c>
      <c r="AC24" s="39">
        <f t="shared" si="8"/>
        <v>1.0676818950930627</v>
      </c>
      <c r="AD24" s="40">
        <f t="shared" si="8"/>
        <v>1.1108272117534335</v>
      </c>
    </row>
    <row r="25" spans="1:30" x14ac:dyDescent="0.25">
      <c r="A25" s="34">
        <f t="shared" si="5"/>
        <v>41779</v>
      </c>
      <c r="B25" s="35">
        <v>279</v>
      </c>
      <c r="C25" s="36">
        <v>1261</v>
      </c>
      <c r="D25" s="37">
        <f t="shared" si="0"/>
        <v>4.5197132616487457</v>
      </c>
      <c r="E25" s="39">
        <f t="shared" si="6"/>
        <v>1.0035971223021583</v>
      </c>
      <c r="F25" s="40">
        <f t="shared" si="6"/>
        <v>1.0641350210970464</v>
      </c>
      <c r="G25" s="35">
        <v>1670</v>
      </c>
      <c r="H25" s="36">
        <v>5963</v>
      </c>
      <c r="I25" s="37">
        <f t="shared" si="1"/>
        <v>3.5706586826347304</v>
      </c>
      <c r="J25" s="39">
        <f t="shared" si="7"/>
        <v>1.0483364720652857</v>
      </c>
      <c r="K25" s="40">
        <f t="shared" si="7"/>
        <v>0.99217970049916804</v>
      </c>
      <c r="Z25" s="35">
        <f t="shared" si="4"/>
        <v>1949</v>
      </c>
      <c r="AA25" s="36">
        <f t="shared" si="2"/>
        <v>7224</v>
      </c>
      <c r="AB25" s="37">
        <f t="shared" si="3"/>
        <v>3.7065161621344278</v>
      </c>
      <c r="AC25" s="39">
        <f t="shared" si="8"/>
        <v>1.0416889363976483</v>
      </c>
      <c r="AD25" s="40">
        <f t="shared" si="8"/>
        <v>1.0040305767894371</v>
      </c>
    </row>
    <row r="26" spans="1:30" x14ac:dyDescent="0.25">
      <c r="A26" s="34">
        <f t="shared" si="5"/>
        <v>41780</v>
      </c>
      <c r="B26" s="35">
        <v>295</v>
      </c>
      <c r="C26" s="36">
        <v>1330</v>
      </c>
      <c r="D26" s="37">
        <f t="shared" si="0"/>
        <v>4.5084745762711869</v>
      </c>
      <c r="E26" s="39">
        <f t="shared" si="6"/>
        <v>0.9932659932659933</v>
      </c>
      <c r="F26" s="40">
        <f t="shared" si="6"/>
        <v>1.0919540229885059</v>
      </c>
      <c r="G26" s="35">
        <v>1606</v>
      </c>
      <c r="H26" s="36">
        <v>6220</v>
      </c>
      <c r="I26" s="37">
        <f t="shared" si="1"/>
        <v>3.8729763387297633</v>
      </c>
      <c r="J26" s="39">
        <f t="shared" si="7"/>
        <v>0.97392359005457851</v>
      </c>
      <c r="K26" s="40">
        <f t="shared" si="7"/>
        <v>0.95869297163995071</v>
      </c>
      <c r="Z26" s="35">
        <f t="shared" si="4"/>
        <v>1901</v>
      </c>
      <c r="AA26" s="36">
        <f t="shared" si="2"/>
        <v>7550</v>
      </c>
      <c r="AB26" s="37">
        <f t="shared" si="3"/>
        <v>3.971593897948448</v>
      </c>
      <c r="AC26" s="39">
        <f t="shared" si="8"/>
        <v>0.97687564234326829</v>
      </c>
      <c r="AD26" s="40">
        <f t="shared" si="8"/>
        <v>0.97975603425901892</v>
      </c>
    </row>
    <row r="27" spans="1:30" x14ac:dyDescent="0.25">
      <c r="A27" s="34">
        <f t="shared" si="5"/>
        <v>41781</v>
      </c>
      <c r="B27" s="35">
        <v>312</v>
      </c>
      <c r="C27" s="36">
        <v>1464</v>
      </c>
      <c r="D27" s="37">
        <f t="shared" si="0"/>
        <v>4.6923076923076925</v>
      </c>
      <c r="E27" s="39">
        <f t="shared" si="6"/>
        <v>0.98734177215189878</v>
      </c>
      <c r="F27" s="40">
        <f t="shared" si="6"/>
        <v>1.010351966873706</v>
      </c>
      <c r="G27" s="35">
        <v>1622</v>
      </c>
      <c r="H27" s="36">
        <v>5442</v>
      </c>
      <c r="I27" s="37">
        <f t="shared" si="1"/>
        <v>3.3551171393341552</v>
      </c>
      <c r="J27" s="39">
        <f t="shared" si="7"/>
        <v>0.89961175818080974</v>
      </c>
      <c r="K27" s="40">
        <f t="shared" si="7"/>
        <v>0.82267573696145124</v>
      </c>
      <c r="Z27" s="35">
        <f t="shared" si="4"/>
        <v>1934</v>
      </c>
      <c r="AA27" s="36">
        <f t="shared" si="2"/>
        <v>6906</v>
      </c>
      <c r="AB27" s="37">
        <f t="shared" si="3"/>
        <v>3.5708376421923473</v>
      </c>
      <c r="AC27" s="39">
        <f t="shared" si="8"/>
        <v>0.91269466729589432</v>
      </c>
      <c r="AD27" s="40">
        <f t="shared" si="8"/>
        <v>0.85639880952380953</v>
      </c>
    </row>
    <row r="28" spans="1:30" x14ac:dyDescent="0.25">
      <c r="A28" s="34">
        <f t="shared" si="5"/>
        <v>41782</v>
      </c>
      <c r="B28" s="35">
        <v>318</v>
      </c>
      <c r="C28" s="36">
        <v>1477</v>
      </c>
      <c r="D28" s="37">
        <f t="shared" si="0"/>
        <v>4.6446540880503147</v>
      </c>
      <c r="E28" s="39">
        <f t="shared" si="6"/>
        <v>1.0816326530612246</v>
      </c>
      <c r="F28" s="40">
        <f t="shared" si="6"/>
        <v>1.0013559322033898</v>
      </c>
      <c r="G28" s="35">
        <v>1682</v>
      </c>
      <c r="H28" s="36">
        <v>5925</v>
      </c>
      <c r="I28" s="37">
        <f t="shared" si="1"/>
        <v>3.5225921521997621</v>
      </c>
      <c r="J28" s="39">
        <f t="shared" si="7"/>
        <v>0.92723263506063947</v>
      </c>
      <c r="K28" s="40">
        <f t="shared" si="7"/>
        <v>0.854731679169071</v>
      </c>
      <c r="Z28" s="35">
        <f t="shared" si="4"/>
        <v>2000</v>
      </c>
      <c r="AA28" s="36">
        <f t="shared" si="2"/>
        <v>7402</v>
      </c>
      <c r="AB28" s="37">
        <f t="shared" si="3"/>
        <v>3.7010000000000001</v>
      </c>
      <c r="AC28" s="39">
        <f t="shared" si="8"/>
        <v>0.94876660341555974</v>
      </c>
      <c r="AD28" s="40">
        <f t="shared" si="8"/>
        <v>0.8804567622219579</v>
      </c>
    </row>
    <row r="29" spans="1:30" x14ac:dyDescent="0.25">
      <c r="A29" s="9">
        <f t="shared" si="5"/>
        <v>41783</v>
      </c>
      <c r="B29" s="24">
        <v>241</v>
      </c>
      <c r="C29" s="10">
        <v>1170</v>
      </c>
      <c r="D29" s="11">
        <f t="shared" si="0"/>
        <v>4.8547717842323648</v>
      </c>
      <c r="E29" s="17">
        <f t="shared" ref="E29:F36" si="9">B29/B22</f>
        <v>1.021186440677966</v>
      </c>
      <c r="F29" s="18">
        <f t="shared" si="9"/>
        <v>1.2277019937040923</v>
      </c>
      <c r="G29" s="24">
        <v>1309</v>
      </c>
      <c r="H29" s="10">
        <v>4693</v>
      </c>
      <c r="I29" s="11">
        <f t="shared" si="1"/>
        <v>3.5851795263559971</v>
      </c>
      <c r="J29" s="17">
        <f t="shared" ref="J29:K36" si="10">G29/G22</f>
        <v>0.87911349899261249</v>
      </c>
      <c r="K29" s="18">
        <f t="shared" si="10"/>
        <v>0.85141509433962259</v>
      </c>
      <c r="Z29" s="35">
        <f t="shared" si="4"/>
        <v>1550</v>
      </c>
      <c r="AA29" s="36">
        <f t="shared" si="2"/>
        <v>5863</v>
      </c>
      <c r="AB29" s="37">
        <f t="shared" si="3"/>
        <v>3.7825806451612904</v>
      </c>
      <c r="AC29" s="39">
        <f t="shared" ref="AC29:AD36" si="11">Z29/Z22</f>
        <v>0.89855072463768115</v>
      </c>
      <c r="AD29" s="40">
        <f t="shared" si="11"/>
        <v>0.90688321732405264</v>
      </c>
    </row>
    <row r="30" spans="1:30" x14ac:dyDescent="0.25">
      <c r="A30" s="9">
        <f t="shared" si="5"/>
        <v>41784</v>
      </c>
      <c r="B30" s="24">
        <v>211</v>
      </c>
      <c r="C30" s="10">
        <v>887</v>
      </c>
      <c r="D30" s="11">
        <f t="shared" si="0"/>
        <v>4.2037914691943126</v>
      </c>
      <c r="E30" s="17">
        <f t="shared" si="9"/>
        <v>0.97235023041474655</v>
      </c>
      <c r="F30" s="18">
        <f t="shared" si="9"/>
        <v>1.0497041420118343</v>
      </c>
      <c r="G30" s="24">
        <v>1015</v>
      </c>
      <c r="H30" s="10">
        <v>3689</v>
      </c>
      <c r="I30" s="11">
        <f t="shared" si="1"/>
        <v>3.6344827586206896</v>
      </c>
      <c r="J30" s="17">
        <f t="shared" si="10"/>
        <v>0.94330855018587356</v>
      </c>
      <c r="K30" s="18">
        <f t="shared" si="10"/>
        <v>0.8829583532790809</v>
      </c>
      <c r="Z30" s="35">
        <f t="shared" si="4"/>
        <v>1226</v>
      </c>
      <c r="AA30" s="36">
        <f t="shared" si="2"/>
        <v>4576</v>
      </c>
      <c r="AB30" s="37">
        <f t="shared" si="3"/>
        <v>3.7324632952691679</v>
      </c>
      <c r="AC30" s="39">
        <f t="shared" si="11"/>
        <v>0.94818252126836811</v>
      </c>
      <c r="AD30" s="40">
        <f t="shared" si="11"/>
        <v>0.91100935695799323</v>
      </c>
    </row>
    <row r="31" spans="1:30" x14ac:dyDescent="0.25">
      <c r="A31" s="34">
        <f t="shared" si="5"/>
        <v>41785</v>
      </c>
      <c r="B31" s="35">
        <v>217</v>
      </c>
      <c r="C31" s="36">
        <v>1097</v>
      </c>
      <c r="D31" s="37">
        <f t="shared" si="0"/>
        <v>5.0552995391705071</v>
      </c>
      <c r="E31" s="39">
        <f t="shared" si="9"/>
        <v>0.74061433447098979</v>
      </c>
      <c r="F31" s="40">
        <f t="shared" si="9"/>
        <v>0.9043693322341303</v>
      </c>
      <c r="G31" s="35">
        <v>1104</v>
      </c>
      <c r="H31" s="36">
        <v>3905</v>
      </c>
      <c r="I31" s="37">
        <f t="shared" si="1"/>
        <v>3.5371376811594204</v>
      </c>
      <c r="J31" s="39">
        <f t="shared" si="10"/>
        <v>0.69</v>
      </c>
      <c r="K31" s="40">
        <f t="shared" si="10"/>
        <v>0.6799582099947763</v>
      </c>
      <c r="Z31" s="35">
        <f t="shared" si="4"/>
        <v>1321</v>
      </c>
      <c r="AA31" s="36">
        <f t="shared" si="2"/>
        <v>5002</v>
      </c>
      <c r="AB31" s="37">
        <f t="shared" si="3"/>
        <v>3.7865253595760788</v>
      </c>
      <c r="AC31" s="39">
        <f t="shared" si="11"/>
        <v>0.69783412572636028</v>
      </c>
      <c r="AD31" s="40">
        <f t="shared" si="11"/>
        <v>0.71909143185738933</v>
      </c>
    </row>
    <row r="32" spans="1:30" x14ac:dyDescent="0.25">
      <c r="A32" s="34">
        <f t="shared" si="5"/>
        <v>41786</v>
      </c>
      <c r="B32" s="35">
        <v>271</v>
      </c>
      <c r="C32" s="36">
        <v>1103</v>
      </c>
      <c r="D32" s="37">
        <f t="shared" si="0"/>
        <v>4.0701107011070112</v>
      </c>
      <c r="E32" s="39">
        <f t="shared" si="9"/>
        <v>0.97132616487455192</v>
      </c>
      <c r="F32" s="40">
        <f t="shared" si="9"/>
        <v>0.87470261697065821</v>
      </c>
      <c r="G32" s="35">
        <v>1497</v>
      </c>
      <c r="H32" s="36">
        <v>5061</v>
      </c>
      <c r="I32" s="37">
        <f t="shared" si="1"/>
        <v>3.3807615230460923</v>
      </c>
      <c r="J32" s="39">
        <f t="shared" si="10"/>
        <v>0.89640718562874255</v>
      </c>
      <c r="K32" s="40">
        <f t="shared" si="10"/>
        <v>0.84873385879590812</v>
      </c>
      <c r="Z32" s="35">
        <f t="shared" si="4"/>
        <v>1768</v>
      </c>
      <c r="AA32" s="36">
        <f t="shared" si="2"/>
        <v>6164</v>
      </c>
      <c r="AB32" s="37">
        <f t="shared" si="3"/>
        <v>3.4864253393665159</v>
      </c>
      <c r="AC32" s="39">
        <f t="shared" si="11"/>
        <v>0.90713186249358646</v>
      </c>
      <c r="AD32" s="40">
        <f t="shared" si="11"/>
        <v>0.85326688815060903</v>
      </c>
    </row>
    <row r="33" spans="1:30" x14ac:dyDescent="0.25">
      <c r="A33" s="34">
        <f t="shared" si="5"/>
        <v>41787</v>
      </c>
      <c r="B33" s="35">
        <v>241</v>
      </c>
      <c r="C33" s="36">
        <v>1019</v>
      </c>
      <c r="D33" s="37">
        <f t="shared" si="0"/>
        <v>4.2282157676348548</v>
      </c>
      <c r="E33" s="39">
        <f t="shared" si="9"/>
        <v>0.81694915254237288</v>
      </c>
      <c r="F33" s="40">
        <f t="shared" si="9"/>
        <v>0.7661654135338346</v>
      </c>
      <c r="G33" s="35">
        <v>1640</v>
      </c>
      <c r="H33" s="36">
        <v>6117</v>
      </c>
      <c r="I33" s="37">
        <f t="shared" si="1"/>
        <v>3.7298780487804879</v>
      </c>
      <c r="J33" s="39">
        <f t="shared" si="10"/>
        <v>1.0211706102117062</v>
      </c>
      <c r="K33" s="40">
        <f t="shared" si="10"/>
        <v>0.98344051446945335</v>
      </c>
      <c r="Z33" s="35">
        <f t="shared" si="4"/>
        <v>1881</v>
      </c>
      <c r="AA33" s="36">
        <f t="shared" si="2"/>
        <v>7136</v>
      </c>
      <c r="AB33" s="37">
        <f t="shared" si="3"/>
        <v>3.7937267410951621</v>
      </c>
      <c r="AC33" s="39">
        <f t="shared" si="11"/>
        <v>0.9894792214623882</v>
      </c>
      <c r="AD33" s="40">
        <f t="shared" si="11"/>
        <v>0.9451655629139073</v>
      </c>
    </row>
    <row r="34" spans="1:30" x14ac:dyDescent="0.25">
      <c r="A34" s="34">
        <f t="shared" si="5"/>
        <v>41788</v>
      </c>
      <c r="B34" s="35">
        <v>243</v>
      </c>
      <c r="C34" s="36">
        <v>1259</v>
      </c>
      <c r="D34" s="37">
        <f t="shared" si="0"/>
        <v>5.1810699588477362</v>
      </c>
      <c r="E34" s="39">
        <f t="shared" si="9"/>
        <v>0.77884615384615385</v>
      </c>
      <c r="F34" s="40">
        <f t="shared" si="9"/>
        <v>0.85997267759562845</v>
      </c>
      <c r="G34" s="35">
        <v>1650</v>
      </c>
      <c r="H34" s="36">
        <v>6124</v>
      </c>
      <c r="I34" s="37">
        <f t="shared" si="1"/>
        <v>3.7115151515151514</v>
      </c>
      <c r="J34" s="39">
        <f t="shared" si="10"/>
        <v>1.0172626387176325</v>
      </c>
      <c r="K34" s="40">
        <f t="shared" si="10"/>
        <v>1.125321572951121</v>
      </c>
      <c r="Z34" s="35">
        <f t="shared" si="4"/>
        <v>1893</v>
      </c>
      <c r="AA34" s="36">
        <f t="shared" si="2"/>
        <v>7383</v>
      </c>
      <c r="AB34" s="37">
        <f t="shared" si="3"/>
        <v>3.9001584786053884</v>
      </c>
      <c r="AC34" s="39">
        <f t="shared" si="11"/>
        <v>0.97880041365046533</v>
      </c>
      <c r="AD34" s="40">
        <f t="shared" si="11"/>
        <v>1.0690703735881841</v>
      </c>
    </row>
    <row r="35" spans="1:30" x14ac:dyDescent="0.25">
      <c r="A35" s="34">
        <f t="shared" si="5"/>
        <v>41789</v>
      </c>
      <c r="B35" s="35">
        <v>282</v>
      </c>
      <c r="C35" s="36">
        <v>1275</v>
      </c>
      <c r="D35" s="37">
        <f t="shared" si="0"/>
        <v>4.5212765957446805</v>
      </c>
      <c r="E35" s="39">
        <f t="shared" si="9"/>
        <v>0.8867924528301887</v>
      </c>
      <c r="F35" s="40">
        <f t="shared" si="9"/>
        <v>0.86323628977657418</v>
      </c>
      <c r="G35" s="35">
        <v>1767</v>
      </c>
      <c r="H35" s="36">
        <v>6607</v>
      </c>
      <c r="I35" s="37">
        <f t="shared" si="1"/>
        <v>3.7391058290888513</v>
      </c>
      <c r="J35" s="39">
        <f t="shared" si="10"/>
        <v>1.0505350772889417</v>
      </c>
      <c r="K35" s="40">
        <f t="shared" si="10"/>
        <v>1.1151054852320674</v>
      </c>
      <c r="Z35" s="35">
        <f t="shared" si="4"/>
        <v>2049</v>
      </c>
      <c r="AA35" s="36">
        <f t="shared" si="2"/>
        <v>7882</v>
      </c>
      <c r="AB35" s="37">
        <f t="shared" si="3"/>
        <v>3.8467545143972668</v>
      </c>
      <c r="AC35" s="39">
        <f t="shared" si="11"/>
        <v>1.0245</v>
      </c>
      <c r="AD35" s="40">
        <f t="shared" si="11"/>
        <v>1.0648473385571466</v>
      </c>
    </row>
    <row r="36" spans="1:30" ht="15.75" thickBot="1" x14ac:dyDescent="0.3">
      <c r="A36" s="47">
        <f t="shared" si="5"/>
        <v>41790</v>
      </c>
      <c r="B36" s="48">
        <v>244</v>
      </c>
      <c r="C36" s="49">
        <v>1112</v>
      </c>
      <c r="D36" s="50">
        <f t="shared" si="0"/>
        <v>4.557377049180328</v>
      </c>
      <c r="E36" s="51">
        <f t="shared" si="9"/>
        <v>1.0124481327800829</v>
      </c>
      <c r="F36" s="52">
        <f t="shared" si="9"/>
        <v>0.95042735042735038</v>
      </c>
      <c r="G36" s="48">
        <v>1343</v>
      </c>
      <c r="H36" s="49">
        <v>5243</v>
      </c>
      <c r="I36" s="50">
        <f t="shared" si="1"/>
        <v>3.9039463886820549</v>
      </c>
      <c r="J36" s="51">
        <f t="shared" si="10"/>
        <v>1.025974025974026</v>
      </c>
      <c r="K36" s="52">
        <f t="shared" si="10"/>
        <v>1.1171958235670147</v>
      </c>
      <c r="Z36" s="42">
        <f t="shared" si="4"/>
        <v>1587</v>
      </c>
      <c r="AA36" s="43">
        <f t="shared" si="2"/>
        <v>6355</v>
      </c>
      <c r="AB36" s="44">
        <f t="shared" si="3"/>
        <v>4.0044108380592309</v>
      </c>
      <c r="AC36" s="45">
        <f t="shared" si="11"/>
        <v>1.0238709677419355</v>
      </c>
      <c r="AD36" s="46">
        <f t="shared" si="11"/>
        <v>1.083916083916084</v>
      </c>
    </row>
    <row r="37" spans="1:30" ht="15.75" thickBot="1" x14ac:dyDescent="0.3">
      <c r="A37" s="33" t="s">
        <v>17</v>
      </c>
      <c r="B37" s="28">
        <v>3636</v>
      </c>
      <c r="C37" s="29">
        <f>SUM(C6:C36)</f>
        <v>35271</v>
      </c>
      <c r="D37" s="30">
        <f t="shared" si="0"/>
        <v>9.7004950495049513</v>
      </c>
      <c r="E37" s="31">
        <f>B37/REP_SMS_ABRIL!B37</f>
        <v>0.85172171468728042</v>
      </c>
      <c r="F37" s="32">
        <f>C37/REP_SMS_ABRIL!C37</f>
        <v>0.90283359357002069</v>
      </c>
      <c r="G37" s="28">
        <v>21051</v>
      </c>
      <c r="H37" s="29">
        <f>SUM(H6:H36)</f>
        <v>174454</v>
      </c>
      <c r="I37" s="30">
        <f t="shared" si="1"/>
        <v>8.2872072585625389</v>
      </c>
      <c r="J37" s="31">
        <f>G37/REP_SMS_ABRIL!G37</f>
        <v>0.97775197398978175</v>
      </c>
      <c r="K37" s="32">
        <f>H37/REP_SMS_ABRIL!H37</f>
        <v>0.96256855626303539</v>
      </c>
      <c r="Z37" s="28">
        <f t="shared" si="4"/>
        <v>24687</v>
      </c>
      <c r="AA37" s="29">
        <f t="shared" si="2"/>
        <v>209725</v>
      </c>
      <c r="AB37" s="30">
        <f t="shared" si="3"/>
        <v>8.4953619313808879</v>
      </c>
      <c r="AC37" s="31">
        <f>Z37/REP_SMS_ABRIL!Z37</f>
        <v>0.95689755416876621</v>
      </c>
      <c r="AD37" s="32">
        <f>AA37/REP_SMS_ABRIL!AA37</f>
        <v>0.95197567009373374</v>
      </c>
    </row>
    <row r="38" spans="1:30" x14ac:dyDescent="0.25">
      <c r="A38" s="13"/>
      <c r="B38" s="4"/>
      <c r="C38" s="4"/>
      <c r="D38" s="5"/>
      <c r="E38" s="19"/>
      <c r="F38" s="19"/>
      <c r="G38" s="4"/>
      <c r="H38" s="4"/>
      <c r="I38" s="5"/>
      <c r="J38" s="19"/>
      <c r="K38" s="19"/>
    </row>
    <row r="39" spans="1:30" x14ac:dyDescent="0.25">
      <c r="A39" s="2"/>
      <c r="B39" s="27"/>
      <c r="C39" s="2"/>
      <c r="D39" s="2"/>
      <c r="E39" s="2"/>
      <c r="F39" s="2"/>
      <c r="G39" s="27"/>
      <c r="H39" s="2"/>
      <c r="I39" s="2"/>
    </row>
    <row r="40" spans="1:30" x14ac:dyDescent="0.25">
      <c r="A40" s="2"/>
      <c r="B40" s="27"/>
      <c r="C40" s="2"/>
      <c r="D40" s="2"/>
      <c r="E40" s="2"/>
      <c r="F40" s="2"/>
      <c r="G40" s="27"/>
      <c r="H40" s="2"/>
      <c r="I40" s="2"/>
    </row>
    <row r="41" spans="1:30" x14ac:dyDescent="0.25">
      <c r="A41" s="2"/>
      <c r="B41" s="27"/>
      <c r="C41" s="2"/>
      <c r="D41" s="2"/>
      <c r="E41" s="2"/>
      <c r="F41" s="2"/>
      <c r="G41" s="27"/>
      <c r="H41" s="2"/>
      <c r="I41" s="2"/>
    </row>
  </sheetData>
  <mergeCells count="4">
    <mergeCell ref="A4:A5"/>
    <mergeCell ref="B4:F4"/>
    <mergeCell ref="G4:K4"/>
    <mergeCell ref="Z4:AD4"/>
  </mergeCells>
  <conditionalFormatting sqref="E13:F14 E36:F36">
    <cfRule type="cellIs" dxfId="2139" priority="109" operator="greaterThan">
      <formula>1.2</formula>
    </cfRule>
    <cfRule type="cellIs" dxfId="2138" priority="110" operator="lessThan">
      <formula>0.8</formula>
    </cfRule>
  </conditionalFormatting>
  <conditionalFormatting sqref="E6:F12">
    <cfRule type="cellIs" dxfId="2137" priority="107" operator="greaterThan">
      <formula>1.2</formula>
    </cfRule>
    <cfRule type="cellIs" dxfId="2136" priority="108" operator="lessThan">
      <formula>0.8</formula>
    </cfRule>
  </conditionalFormatting>
  <conditionalFormatting sqref="E37:F37">
    <cfRule type="cellIs" dxfId="2135" priority="105" operator="greaterThan">
      <formula>1.2</formula>
    </cfRule>
    <cfRule type="cellIs" dxfId="2134" priority="106" operator="lessThan">
      <formula>0.8</formula>
    </cfRule>
  </conditionalFormatting>
  <conditionalFormatting sqref="E19:F19">
    <cfRule type="cellIs" dxfId="2133" priority="103" operator="greaterThan">
      <formula>1.2</formula>
    </cfRule>
    <cfRule type="cellIs" dxfId="2132" priority="104" operator="lessThan">
      <formula>0.8</formula>
    </cfRule>
  </conditionalFormatting>
  <conditionalFormatting sqref="E26:F26">
    <cfRule type="cellIs" dxfId="2131" priority="101" operator="greaterThan">
      <formula>1.2</formula>
    </cfRule>
    <cfRule type="cellIs" dxfId="2130" priority="102" operator="lessThan">
      <formula>0.8</formula>
    </cfRule>
  </conditionalFormatting>
  <conditionalFormatting sqref="E33:F33">
    <cfRule type="cellIs" dxfId="2129" priority="99" operator="greaterThan">
      <formula>1.2</formula>
    </cfRule>
    <cfRule type="cellIs" dxfId="2128" priority="100" operator="lessThan">
      <formula>0.8</formula>
    </cfRule>
  </conditionalFormatting>
  <conditionalFormatting sqref="E20:F21">
    <cfRule type="cellIs" dxfId="2127" priority="91" operator="greaterThan">
      <formula>1.2</formula>
    </cfRule>
    <cfRule type="cellIs" dxfId="2126" priority="92" operator="lessThan">
      <formula>0.8</formula>
    </cfRule>
  </conditionalFormatting>
  <conditionalFormatting sqref="E27:F28">
    <cfRule type="cellIs" dxfId="2125" priority="89" operator="greaterThan">
      <formula>1.2</formula>
    </cfRule>
    <cfRule type="cellIs" dxfId="2124" priority="90" operator="lessThan">
      <formula>0.8</formula>
    </cfRule>
  </conditionalFormatting>
  <conditionalFormatting sqref="E34:F35">
    <cfRule type="cellIs" dxfId="2123" priority="87" operator="greaterThan">
      <formula>1.2</formula>
    </cfRule>
    <cfRule type="cellIs" dxfId="2122" priority="88" operator="lessThan">
      <formula>0.8</formula>
    </cfRule>
  </conditionalFormatting>
  <conditionalFormatting sqref="J13:K14 J36:K36">
    <cfRule type="cellIs" dxfId="2121" priority="85" operator="greaterThan">
      <formula>1.2</formula>
    </cfRule>
    <cfRule type="cellIs" dxfId="2120" priority="86" operator="lessThan">
      <formula>0.8</formula>
    </cfRule>
  </conditionalFormatting>
  <conditionalFormatting sqref="J19:K19">
    <cfRule type="cellIs" dxfId="2119" priority="81" operator="greaterThan">
      <formula>1.2</formula>
    </cfRule>
    <cfRule type="cellIs" dxfId="2118" priority="82" operator="lessThan">
      <formula>0.8</formula>
    </cfRule>
  </conditionalFormatting>
  <conditionalFormatting sqref="J26:K26">
    <cfRule type="cellIs" dxfId="2117" priority="79" operator="greaterThan">
      <formula>1.2</formula>
    </cfRule>
    <cfRule type="cellIs" dxfId="2116" priority="80" operator="lessThan">
      <formula>0.8</formula>
    </cfRule>
  </conditionalFormatting>
  <conditionalFormatting sqref="J33:K33">
    <cfRule type="cellIs" dxfId="2115" priority="77" operator="greaterThan">
      <formula>1.2</formula>
    </cfRule>
    <cfRule type="cellIs" dxfId="2114" priority="78" operator="lessThan">
      <formula>0.8</formula>
    </cfRule>
  </conditionalFormatting>
  <conditionalFormatting sqref="J20:K21">
    <cfRule type="cellIs" dxfId="2113" priority="69" operator="greaterThan">
      <formula>1.2</formula>
    </cfRule>
    <cfRule type="cellIs" dxfId="2112" priority="70" operator="lessThan">
      <formula>0.8</formula>
    </cfRule>
  </conditionalFormatting>
  <conditionalFormatting sqref="J27:K28">
    <cfRule type="cellIs" dxfId="2111" priority="67" operator="greaterThan">
      <formula>1.2</formula>
    </cfRule>
    <cfRule type="cellIs" dxfId="2110" priority="68" operator="lessThan">
      <formula>0.8</formula>
    </cfRule>
  </conditionalFormatting>
  <conditionalFormatting sqref="J34:K35">
    <cfRule type="cellIs" dxfId="2109" priority="65" operator="greaterThan">
      <formula>1.2</formula>
    </cfRule>
    <cfRule type="cellIs" dxfId="2108" priority="66" operator="lessThan">
      <formula>0.8</formula>
    </cfRule>
  </conditionalFormatting>
  <conditionalFormatting sqref="AC13:AD15 AC22:AD22 AC36:AD36 AC29:AD29">
    <cfRule type="cellIs" dxfId="2107" priority="63" operator="greaterThan">
      <formula>1.2</formula>
    </cfRule>
    <cfRule type="cellIs" dxfId="2106" priority="64" operator="lessThan">
      <formula>0.8</formula>
    </cfRule>
  </conditionalFormatting>
  <conditionalFormatting sqref="AC18:AD18">
    <cfRule type="cellIs" dxfId="2105" priority="59" operator="greaterThan">
      <formula>1.2</formula>
    </cfRule>
    <cfRule type="cellIs" dxfId="2104" priority="60" operator="lessThan">
      <formula>0.8</formula>
    </cfRule>
  </conditionalFormatting>
  <conditionalFormatting sqref="AC32:AD32">
    <cfRule type="cellIs" dxfId="2103" priority="57" operator="greaterThan">
      <formula>1.2</formula>
    </cfRule>
    <cfRule type="cellIs" dxfId="2102" priority="58" operator="lessThan">
      <formula>0.8</formula>
    </cfRule>
  </conditionalFormatting>
  <conditionalFormatting sqref="AC25:AD25">
    <cfRule type="cellIs" dxfId="2101" priority="55" operator="greaterThan">
      <formula>1.2</formula>
    </cfRule>
    <cfRule type="cellIs" dxfId="2100" priority="56" operator="lessThan">
      <formula>0.8</formula>
    </cfRule>
  </conditionalFormatting>
  <conditionalFormatting sqref="AC19:AD19">
    <cfRule type="cellIs" dxfId="2099" priority="53" operator="greaterThan">
      <formula>1.2</formula>
    </cfRule>
    <cfRule type="cellIs" dxfId="2098" priority="54" operator="lessThan">
      <formula>0.8</formula>
    </cfRule>
  </conditionalFormatting>
  <conditionalFormatting sqref="AC26:AD26">
    <cfRule type="cellIs" dxfId="2097" priority="51" operator="greaterThan">
      <formula>1.2</formula>
    </cfRule>
    <cfRule type="cellIs" dxfId="2096" priority="52" operator="lessThan">
      <formula>0.8</formula>
    </cfRule>
  </conditionalFormatting>
  <conditionalFormatting sqref="AC33:AD33">
    <cfRule type="cellIs" dxfId="2095" priority="49" operator="greaterThan">
      <formula>1.2</formula>
    </cfRule>
    <cfRule type="cellIs" dxfId="2094" priority="50" operator="lessThan">
      <formula>0.8</formula>
    </cfRule>
  </conditionalFormatting>
  <conditionalFormatting sqref="AC16:AD17">
    <cfRule type="cellIs" dxfId="2093" priority="47" operator="greaterThan">
      <formula>1.2</formula>
    </cfRule>
    <cfRule type="cellIs" dxfId="2092" priority="48" operator="lessThan">
      <formula>0.8</formula>
    </cfRule>
  </conditionalFormatting>
  <conditionalFormatting sqref="AC23:AD24">
    <cfRule type="cellIs" dxfId="2091" priority="45" operator="greaterThan">
      <formula>1.2</formula>
    </cfRule>
    <cfRule type="cellIs" dxfId="2090" priority="46" operator="lessThan">
      <formula>0.8</formula>
    </cfRule>
  </conditionalFormatting>
  <conditionalFormatting sqref="AC30:AD31">
    <cfRule type="cellIs" dxfId="2089" priority="43" operator="greaterThan">
      <formula>1.2</formula>
    </cfRule>
    <cfRule type="cellIs" dxfId="2088" priority="44" operator="lessThan">
      <formula>0.8</formula>
    </cfRule>
  </conditionalFormatting>
  <conditionalFormatting sqref="AC20:AD21">
    <cfRule type="cellIs" dxfId="2087" priority="41" operator="greaterThan">
      <formula>1.2</formula>
    </cfRule>
    <cfRule type="cellIs" dxfId="2086" priority="42" operator="lessThan">
      <formula>0.8</formula>
    </cfRule>
  </conditionalFormatting>
  <conditionalFormatting sqref="AC27:AD28">
    <cfRule type="cellIs" dxfId="2085" priority="39" operator="greaterThan">
      <formula>1.2</formula>
    </cfRule>
    <cfRule type="cellIs" dxfId="2084" priority="40" operator="lessThan">
      <formula>0.8</formula>
    </cfRule>
  </conditionalFormatting>
  <conditionalFormatting sqref="AC34:AD35">
    <cfRule type="cellIs" dxfId="2083" priority="37" operator="greaterThan">
      <formula>1.2</formula>
    </cfRule>
    <cfRule type="cellIs" dxfId="2082" priority="38" operator="lessThan">
      <formula>0.8</formula>
    </cfRule>
  </conditionalFormatting>
  <conditionalFormatting sqref="E17:F18">
    <cfRule type="cellIs" dxfId="2081" priority="35" operator="greaterThan">
      <formula>1.2</formula>
    </cfRule>
    <cfRule type="cellIs" dxfId="2080" priority="36" operator="lessThan">
      <formula>0.8</formula>
    </cfRule>
  </conditionalFormatting>
  <conditionalFormatting sqref="J17:K18">
    <cfRule type="cellIs" dxfId="2079" priority="33" operator="greaterThan">
      <formula>1.2</formula>
    </cfRule>
    <cfRule type="cellIs" dxfId="2078" priority="34" operator="lessThan">
      <formula>0.8</formula>
    </cfRule>
  </conditionalFormatting>
  <conditionalFormatting sqref="E24:F25">
    <cfRule type="cellIs" dxfId="2077" priority="31" operator="greaterThan">
      <formula>1.2</formula>
    </cfRule>
    <cfRule type="cellIs" dxfId="2076" priority="32" operator="lessThan">
      <formula>0.8</formula>
    </cfRule>
  </conditionalFormatting>
  <conditionalFormatting sqref="J24:K25">
    <cfRule type="cellIs" dxfId="2075" priority="29" operator="greaterThan">
      <formula>1.2</formula>
    </cfRule>
    <cfRule type="cellIs" dxfId="2074" priority="30" operator="lessThan">
      <formula>0.8</formula>
    </cfRule>
  </conditionalFormatting>
  <conditionalFormatting sqref="E31:F32">
    <cfRule type="cellIs" dxfId="2073" priority="27" operator="greaterThan">
      <formula>1.2</formula>
    </cfRule>
    <cfRule type="cellIs" dxfId="2072" priority="28" operator="lessThan">
      <formula>0.8</formula>
    </cfRule>
  </conditionalFormatting>
  <conditionalFormatting sqref="J31:K32">
    <cfRule type="cellIs" dxfId="2071" priority="25" operator="greaterThan">
      <formula>1.2</formula>
    </cfRule>
    <cfRule type="cellIs" dxfId="2070" priority="26" operator="lessThan">
      <formula>0.8</formula>
    </cfRule>
  </conditionalFormatting>
  <conditionalFormatting sqref="J6:K12">
    <cfRule type="cellIs" dxfId="2065" priority="19" operator="greaterThan">
      <formula>1.2</formula>
    </cfRule>
    <cfRule type="cellIs" dxfId="2064" priority="20" operator="lessThan">
      <formula>0.8</formula>
    </cfRule>
  </conditionalFormatting>
  <conditionalFormatting sqref="AC6:AD12">
    <cfRule type="cellIs" dxfId="2063" priority="17" operator="greaterThan">
      <formula>1.2</formula>
    </cfRule>
    <cfRule type="cellIs" dxfId="2062" priority="18" operator="lessThan">
      <formula>0.8</formula>
    </cfRule>
  </conditionalFormatting>
  <conditionalFormatting sqref="E15:F16">
    <cfRule type="cellIs" dxfId="2061" priority="15" operator="greaterThan">
      <formula>1.2</formula>
    </cfRule>
    <cfRule type="cellIs" dxfId="2060" priority="16" operator="lessThan">
      <formula>0.8</formula>
    </cfRule>
  </conditionalFormatting>
  <conditionalFormatting sqref="J15:K16">
    <cfRule type="cellIs" dxfId="2059" priority="13" operator="greaterThan">
      <formula>1.2</formula>
    </cfRule>
    <cfRule type="cellIs" dxfId="2058" priority="14" operator="lessThan">
      <formula>0.8</formula>
    </cfRule>
  </conditionalFormatting>
  <conditionalFormatting sqref="E22:F23">
    <cfRule type="cellIs" dxfId="2057" priority="11" operator="greaterThan">
      <formula>1.2</formula>
    </cfRule>
    <cfRule type="cellIs" dxfId="2056" priority="12" operator="lessThan">
      <formula>0.8</formula>
    </cfRule>
  </conditionalFormatting>
  <conditionalFormatting sqref="J22:K23">
    <cfRule type="cellIs" dxfId="2055" priority="9" operator="greaterThan">
      <formula>1.2</formula>
    </cfRule>
    <cfRule type="cellIs" dxfId="2054" priority="10" operator="lessThan">
      <formula>0.8</formula>
    </cfRule>
  </conditionalFormatting>
  <conditionalFormatting sqref="E29:F30">
    <cfRule type="cellIs" dxfId="2053" priority="7" operator="greaterThan">
      <formula>1.2</formula>
    </cfRule>
    <cfRule type="cellIs" dxfId="2052" priority="8" operator="lessThan">
      <formula>0.8</formula>
    </cfRule>
  </conditionalFormatting>
  <conditionalFormatting sqref="J29:K30">
    <cfRule type="cellIs" dxfId="2051" priority="5" operator="greaterThan">
      <formula>1.2</formula>
    </cfRule>
    <cfRule type="cellIs" dxfId="2050" priority="6" operator="lessThan">
      <formula>0.8</formula>
    </cfRule>
  </conditionalFormatting>
  <conditionalFormatting sqref="J37:K37">
    <cfRule type="cellIs" dxfId="1053" priority="3" operator="greaterThan">
      <formula>1.2</formula>
    </cfRule>
    <cfRule type="cellIs" dxfId="1052" priority="4" operator="lessThan">
      <formula>0.8</formula>
    </cfRule>
  </conditionalFormatting>
  <conditionalFormatting sqref="AC37:AD37">
    <cfRule type="cellIs" dxfId="1051" priority="1" operator="greaterThan">
      <formula>1.2</formula>
    </cfRule>
    <cfRule type="cellIs" dxfId="1050" priority="2" operator="lessThan">
      <formula>0.8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workbookViewId="0">
      <pane ySplit="5" topLeftCell="A6" activePane="bottomLeft" state="frozen"/>
      <selection pane="bottomLeft" activeCell="A11" sqref="A11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4" bestFit="true" customWidth="true" width="8.85546875" collapsed="true"/>
    <col min="5" max="5" customWidth="true" width="8.28515625" collapsed="true"/>
    <col min="6" max="6" customWidth="true" width="9.0" collapsed="true"/>
    <col min="7" max="7" bestFit="true" customWidth="true" style="1" width="8.5703125" collapsed="true"/>
    <col min="8" max="9" bestFit="true" customWidth="true" width="8.85546875" collapsed="true"/>
  </cols>
  <sheetData>
    <row r="1" spans="1:30" ht="21" customHeight="1" x14ac:dyDescent="0.25"/>
    <row r="2" spans="1:30" ht="26.25" customHeight="1" x14ac:dyDescent="0.25"/>
    <row r="3" spans="1:30" ht="15.75" thickBot="1" x14ac:dyDescent="0.3"/>
    <row r="4" spans="1:30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6" t="s">
        <v>6</v>
      </c>
      <c r="H4" s="57"/>
      <c r="I4" s="57"/>
      <c r="J4" s="57"/>
      <c r="K4" s="58"/>
      <c r="Z4" s="56" t="s">
        <v>23</v>
      </c>
      <c r="AA4" s="57"/>
      <c r="AB4" s="57"/>
      <c r="AC4" s="57"/>
      <c r="AD4" s="58"/>
    </row>
    <row r="5" spans="1:30" ht="41.25" customHeight="1" thickBot="1" x14ac:dyDescent="0.3">
      <c r="A5" s="55"/>
      <c r="B5" s="23" t="s">
        <v>1</v>
      </c>
      <c r="C5" s="14" t="s">
        <v>2</v>
      </c>
      <c r="D5" s="15" t="s">
        <v>15</v>
      </c>
      <c r="E5" s="15" t="s">
        <v>10</v>
      </c>
      <c r="F5" s="15" t="s">
        <v>16</v>
      </c>
      <c r="G5" s="23" t="s">
        <v>1</v>
      </c>
      <c r="H5" s="14" t="s">
        <v>2</v>
      </c>
      <c r="I5" s="15" t="s">
        <v>15</v>
      </c>
      <c r="J5" s="15" t="s">
        <v>10</v>
      </c>
      <c r="K5" s="15" t="s">
        <v>16</v>
      </c>
      <c r="Z5" s="23" t="s">
        <v>1</v>
      </c>
      <c r="AA5" s="14" t="s">
        <v>2</v>
      </c>
      <c r="AB5" s="15" t="s">
        <v>15</v>
      </c>
      <c r="AC5" s="15" t="s">
        <v>10</v>
      </c>
      <c r="AD5" s="15" t="s">
        <v>16</v>
      </c>
    </row>
    <row r="6" spans="1:30" x14ac:dyDescent="0.25">
      <c r="A6" s="9">
        <v>41791</v>
      </c>
      <c r="B6" s="24" t="n">
        <v>211.0</v>
      </c>
      <c r="C6" s="10" t="n">
        <v>891.0</v>
      </c>
      <c r="D6" s="11">
        <f t="shared" ref="D6:D37" si="0">C6/B6</f>
        <v>4.1722488038277508</v>
      </c>
      <c r="E6" s="17">
        <f>B6/REP_SMS_MAYO!B30</f>
        <v>0.99052132701421802</v>
      </c>
      <c r="F6" s="18">
        <f>C6/REP_SMS_MAYO!C30</f>
        <v>0.98308906426155585</v>
      </c>
      <c r="G6" s="24" t="n">
        <v>1114.0</v>
      </c>
      <c r="H6" s="10" t="n">
        <v>3910.0</v>
      </c>
      <c r="I6" s="11">
        <f t="shared" ref="I6:I37" si="1">H6/G6</f>
        <v>3.5089766606822264</v>
      </c>
      <c r="J6" s="17">
        <f>G6/REP_SMS_MAYO!G30</f>
        <v>1.0975369458128079</v>
      </c>
      <c r="K6" s="18">
        <f>H6/REP_SMS_MAYO!H30</f>
        <v>1.059636757928978</v>
      </c>
      <c r="Z6" s="24">
        <f>B6+G6</f>
        <v>1323</v>
      </c>
      <c r="AA6" s="10">
        <f t="shared" ref="AA6:AA37" si="2">C6+H6</f>
        <v>4781</v>
      </c>
      <c r="AB6" s="11">
        <f t="shared" ref="AB6:AB37" si="3">AA6/Z6</f>
        <v>3.6137566137566139</v>
      </c>
      <c r="AC6" s="17">
        <f>Z6/REP_SMS_MAYO!Z30</f>
        <v>1.0791190864600326</v>
      </c>
      <c r="AD6" s="18">
        <f>AA6/REP_SMS_MAYO!AA30</f>
        <v>1.044798951048951</v>
      </c>
    </row>
    <row r="7" spans="1:30" x14ac:dyDescent="0.25">
      <c r="A7" s="34">
        <f>A6+1</f>
        <v>41792</v>
      </c>
      <c r="B7" s="35" t="n">
        <v>263.0</v>
      </c>
      <c r="C7" s="36" t="n">
        <v>1149.0</v>
      </c>
      <c r="D7" s="37">
        <f t="shared" si="0"/>
        <v>4.3908045977011492</v>
      </c>
      <c r="E7" s="39">
        <f>B7/REP_SMS_MAYO!B31</f>
        <v>1.2027649769585254</v>
      </c>
      <c r="F7" s="40">
        <f>C7/REP_SMS_MAYO!C31</f>
        <v>1.0446672743846854</v>
      </c>
      <c r="G7" s="35" t="n">
        <v>1480.0</v>
      </c>
      <c r="H7" s="36" t="n">
        <v>5394.0</v>
      </c>
      <c r="I7" s="37">
        <f t="shared" si="1"/>
        <v>3.6445945945945946</v>
      </c>
      <c r="J7" s="39">
        <f>G7/REP_SMS_MAYO!G31</f>
        <v>1.3405797101449275</v>
      </c>
      <c r="K7" s="40">
        <f>H7/REP_SMS_MAYO!H31</f>
        <v>1.3813060179257362</v>
      </c>
      <c r="Z7" s="35">
        <f t="shared" ref="Z7:Z37" si="4">B7+G7</f>
        <v>1741</v>
      </c>
      <c r="AA7" s="36">
        <f t="shared" si="2"/>
        <v>6540</v>
      </c>
      <c r="AB7" s="37">
        <f t="shared" si="3"/>
        <v>3.7564618035611717</v>
      </c>
      <c r="AC7" s="39">
        <f>Z7/REP_SMS_MAYO!Z31</f>
        <v>1.3179409538228615</v>
      </c>
      <c r="AD7" s="40">
        <f>AA7/REP_SMS_MAYO!AA31</f>
        <v>1.3074770091963215</v>
      </c>
    </row>
    <row r="8" spans="1:30" x14ac:dyDescent="0.25">
      <c r="A8" s="34">
        <f t="shared" ref="A8:A36" si="5">A7+1</f>
        <v>41793</v>
      </c>
      <c r="B8" s="35" t="n">
        <v>290.0</v>
      </c>
      <c r="C8" s="36" t="n">
        <v>1122.0</v>
      </c>
      <c r="D8" s="37">
        <f t="shared" si="0"/>
        <v>3.878892733564014</v>
      </c>
      <c r="E8" s="39">
        <f>B8/REP_SMS_MAYO!B32</f>
        <v>1.0664206642066421</v>
      </c>
      <c r="F8" s="40">
        <f>C8/REP_SMS_MAYO!C32</f>
        <v>1.0163191296464189</v>
      </c>
      <c r="G8" s="35" t="n">
        <v>1484.0</v>
      </c>
      <c r="H8" s="36" t="n">
        <v>5149.0</v>
      </c>
      <c r="I8" s="37">
        <f t="shared" si="1"/>
        <v>3.4696765498652291</v>
      </c>
      <c r="J8" s="39">
        <f>G8/REP_SMS_MAYO!G32</f>
        <v>0.99131596526386101</v>
      </c>
      <c r="K8" s="40">
        <f>H8/REP_SMS_MAYO!H32</f>
        <v>1.0173878680102746</v>
      </c>
      <c r="Z8" s="35">
        <f t="shared" si="4"/>
        <v>1773</v>
      </c>
      <c r="AA8" s="36">
        <f t="shared" si="2"/>
        <v>6270</v>
      </c>
      <c r="AB8" s="37">
        <f t="shared" si="3"/>
        <v>3.536379018612521</v>
      </c>
      <c r="AC8" s="39">
        <f>Z8/REP_SMS_MAYO!Z32</f>
        <v>1.0028280542986425</v>
      </c>
      <c r="AD8" s="40">
        <f>AA8/REP_SMS_MAYO!AA32</f>
        <v>1.0171966255678131</v>
      </c>
    </row>
    <row r="9" spans="1:30" x14ac:dyDescent="0.25">
      <c r="A9" s="34">
        <f t="shared" si="5"/>
        <v>41794</v>
      </c>
      <c r="B9" s="35" t="n">
        <v>292.0</v>
      </c>
      <c r="C9" s="36" t="n">
        <v>1220.0</v>
      </c>
      <c r="D9" s="37">
        <f t="shared" si="0"/>
        <v>4.1896551724137927</v>
      </c>
      <c r="E9" s="39">
        <f>B9/REP_SMS_MAYO!B33</f>
        <v>1.2033195020746887</v>
      </c>
      <c r="F9" s="40">
        <f>C9/REP_SMS_MAYO!C33</f>
        <v>1.1923454367026496</v>
      </c>
      <c r="G9" s="35" t="n">
        <v>1568.0</v>
      </c>
      <c r="H9" s="36" t="n">
        <v>5739.0</v>
      </c>
      <c r="I9" s="37">
        <f t="shared" si="1"/>
        <v>3.6600765306122449</v>
      </c>
      <c r="J9" s="39">
        <f>G9/REP_SMS_MAYO!G33</f>
        <v>0.95609756097560972</v>
      </c>
      <c r="K9" s="40">
        <f>H9/REP_SMS_MAYO!H33</f>
        <v>0.93820500245218241</v>
      </c>
      <c r="Z9" s="35">
        <f t="shared" si="4"/>
        <v>1858</v>
      </c>
      <c r="AA9" s="36">
        <f t="shared" si="2"/>
        <v>6954</v>
      </c>
      <c r="AB9" s="37">
        <f t="shared" si="3"/>
        <v>3.7427341227125943</v>
      </c>
      <c r="AC9" s="39">
        <f>Z9/REP_SMS_MAYO!Z33</f>
        <v>0.98777246145667197</v>
      </c>
      <c r="AD9" s="40">
        <f>AA9/REP_SMS_MAYO!AA33</f>
        <v>0.97449551569506732</v>
      </c>
    </row>
    <row r="10" spans="1:30" x14ac:dyDescent="0.25">
      <c r="A10" s="34">
        <f t="shared" si="5"/>
        <v>41795</v>
      </c>
      <c r="B10" s="35" t="n">
        <v>301.0</v>
      </c>
      <c r="C10" s="36" t="n">
        <v>1113.0</v>
      </c>
      <c r="D10" s="37">
        <f t="shared" si="0"/>
        <v>3.6577181208053693</v>
      </c>
      <c r="E10" s="39">
        <f>B10/REP_SMS_MAYO!B34</f>
        <v>1.2263374485596708</v>
      </c>
      <c r="F10" s="40">
        <f>C10/REP_SMS_MAYO!C34</f>
        <v>0.86576648133439238</v>
      </c>
      <c r="G10" s="35" t="n">
        <v>1716.0</v>
      </c>
      <c r="H10" s="36" t="n">
        <v>6531.0</v>
      </c>
      <c r="I10" s="37">
        <f t="shared" si="1"/>
        <v>3.8059440559440558</v>
      </c>
      <c r="J10" s="39">
        <f>G10/REP_SMS_MAYO!G34</f>
        <v>1.04</v>
      </c>
      <c r="K10" s="40">
        <f>H10/REP_SMS_MAYO!H34</f>
        <v>1.0664598301763553</v>
      </c>
      <c r="Z10" s="35">
        <f t="shared" si="4"/>
        <v>2014</v>
      </c>
      <c r="AA10" s="36">
        <f t="shared" si="2"/>
        <v>7621</v>
      </c>
      <c r="AB10" s="37">
        <f t="shared" si="3"/>
        <v>3.7840119165839128</v>
      </c>
      <c r="AC10" s="39">
        <f>Z10/REP_SMS_MAYO!Z34</f>
        <v>1.06391970417327</v>
      </c>
      <c r="AD10" s="40">
        <f>AA10/REP_SMS_MAYO!AA34</f>
        <v>1.0322362183394285</v>
      </c>
    </row>
    <row r="11" spans="1:30" x14ac:dyDescent="0.25">
      <c r="A11" s="34">
        <f t="shared" si="5"/>
        <v>41796</v>
      </c>
      <c r="B11" s="35" t="n">
        <v>322.0</v>
      </c>
      <c r="C11" s="36" t="n">
        <v>1707.0</v>
      </c>
      <c r="D11" s="37">
        <f t="shared" si="0"/>
        <v>5.2554517133956384</v>
      </c>
      <c r="E11" s="39">
        <f>B11/REP_SMS_MAYO!B35</f>
        <v>1.1382978723404256</v>
      </c>
      <c r="F11" s="40">
        <f>C11/REP_SMS_MAYO!C35</f>
        <v>1.3231372549019609</v>
      </c>
      <c r="G11" s="35" t="n">
        <v>1709.0</v>
      </c>
      <c r="H11" s="36" t="n">
        <v>6543.0</v>
      </c>
      <c r="I11" s="37">
        <f t="shared" si="1"/>
        <v>3.8285547103569337</v>
      </c>
      <c r="J11" s="39">
        <f>G11/REP_SMS_MAYO!G35</f>
        <v>0.96717600452744767</v>
      </c>
      <c r="K11" s="40">
        <f>H11/REP_SMS_MAYO!H35</f>
        <v>0.99031330407143936</v>
      </c>
      <c r="Z11" s="35">
        <f t="shared" si="4"/>
        <v>2030</v>
      </c>
      <c r="AA11" s="36">
        <f t="shared" si="2"/>
        <v>8230</v>
      </c>
      <c r="AB11" s="37">
        <f t="shared" si="3"/>
        <v>4.0541871921182269</v>
      </c>
      <c r="AC11" s="39">
        <f>Z11/REP_SMS_MAYO!Z35</f>
        <v>0.99072718399219128</v>
      </c>
      <c r="AD11" s="40">
        <f>AA11/REP_SMS_MAYO!AA35</f>
        <v>1.0441512306521188</v>
      </c>
    </row>
    <row r="12" spans="1:30" x14ac:dyDescent="0.25">
      <c r="A12" s="9">
        <f t="shared" si="5"/>
        <v>41797</v>
      </c>
      <c r="B12" s="24" t="n">
        <v>255.0</v>
      </c>
      <c r="C12" s="10" t="n">
        <v>1079.0</v>
      </c>
      <c r="D12" s="11">
        <f t="shared" si="0"/>
        <v>4.2103174603174605</v>
      </c>
      <c r="E12" s="17">
        <f>B12/REP_SMS_MAYO!B36</f>
        <v>1.0327868852459017</v>
      </c>
      <c r="F12" s="18">
        <f>C12/REP_SMS_MAYO!C36</f>
        <v>0.95413669064748197</v>
      </c>
      <c r="G12" s="24" t="n">
        <v>1258.0</v>
      </c>
      <c r="H12" s="10" t="n">
        <v>4002.0</v>
      </c>
      <c r="I12" s="11">
        <f t="shared" si="1"/>
        <v>3.1812400635930049</v>
      </c>
      <c r="J12" s="17">
        <f>G12/REP_SMS_MAYO!G36</f>
        <v>0.93670886075949367</v>
      </c>
      <c r="K12" s="18">
        <f>H12/REP_SMS_MAYO!H36</f>
        <v>0.76330345222201035</v>
      </c>
      <c r="Z12" s="24">
        <f t="shared" si="4"/>
        <v>1510</v>
      </c>
      <c r="AA12" s="10">
        <f t="shared" si="2"/>
        <v>5063</v>
      </c>
      <c r="AB12" s="11">
        <f t="shared" si="3"/>
        <v>3.3529801324503312</v>
      </c>
      <c r="AC12" s="17">
        <f>Z12/REP_SMS_MAYO!Z36</f>
        <v>0.95148078134845626</v>
      </c>
      <c r="AD12" s="18">
        <f>AA12/REP_SMS_MAYO!AA36</f>
        <v>0.79669551534225025</v>
      </c>
    </row>
    <row r="13" spans="1:30" x14ac:dyDescent="0.25">
      <c r="A13" s="9">
        <f t="shared" si="5"/>
        <v>41798</v>
      </c>
      <c r="B13" s="24" t="n">
        <v>201.0</v>
      </c>
      <c r="C13" s="10" t="n">
        <v>683.0</v>
      </c>
      <c r="D13" s="11">
        <f t="shared" si="0"/>
        <v>3.3737373737373737</v>
      </c>
      <c r="E13" s="17">
        <f t="shared" ref="E13:F28" si="6">B13/B6</f>
        <v>0.94736842105263153</v>
      </c>
      <c r="F13" s="18">
        <f t="shared" si="6"/>
        <v>0.76605504587155959</v>
      </c>
      <c r="G13" s="24" t="n">
        <v>1146.0</v>
      </c>
      <c r="H13" s="10" t="n">
        <v>4505.0</v>
      </c>
      <c r="I13" s="11">
        <f t="shared" si="1"/>
        <v>3.9310645724258291</v>
      </c>
      <c r="J13" s="17">
        <f t="shared" ref="J13:K28" si="7">G13/G6</f>
        <v>1.0287253141831239</v>
      </c>
      <c r="K13" s="18">
        <f t="shared" si="7"/>
        <v>1.1524686620619085</v>
      </c>
      <c r="Z13" s="24">
        <f t="shared" si="4"/>
        <v>1344</v>
      </c>
      <c r="AA13" s="10">
        <f t="shared" si="2"/>
        <v>5173</v>
      </c>
      <c r="AB13" s="11">
        <f t="shared" si="3"/>
        <v>3.8489583333333335</v>
      </c>
      <c r="AC13" s="17">
        <f t="shared" ref="AC13:AD28" si="8">Z13/Z6</f>
        <v>1.0158730158730158</v>
      </c>
      <c r="AD13" s="18">
        <f t="shared" si="8"/>
        <v>1.08199121522694</v>
      </c>
    </row>
    <row r="14" spans="1:30" x14ac:dyDescent="0.25">
      <c r="A14" s="34">
        <f t="shared" si="5"/>
        <v>41799</v>
      </c>
      <c r="B14" s="35" t="n">
        <v>280.0</v>
      </c>
      <c r="C14" s="36" t="n">
        <v>1262.0</v>
      </c>
      <c r="D14" s="37">
        <f t="shared" si="0"/>
        <v>4.5398550724637685</v>
      </c>
      <c r="E14" s="39">
        <f t="shared" si="6"/>
        <v>1.0574712643678161</v>
      </c>
      <c r="F14" s="40">
        <f t="shared" si="6"/>
        <v>1.093368237347295</v>
      </c>
      <c r="G14" s="35" t="n">
        <v>1601.0</v>
      </c>
      <c r="H14" s="36" t="n">
        <v>5974.0</v>
      </c>
      <c r="I14" s="37">
        <f t="shared" si="1"/>
        <v>3.731417863835103</v>
      </c>
      <c r="J14" s="39">
        <f t="shared" si="7"/>
        <v>1.0817567567567568</v>
      </c>
      <c r="K14" s="40">
        <f t="shared" si="7"/>
        <v>1.10752688172043</v>
      </c>
      <c r="Z14" s="35">
        <f t="shared" si="4"/>
        <v>1877</v>
      </c>
      <c r="AA14" s="36">
        <f t="shared" si="2"/>
        <v>7227</v>
      </c>
      <c r="AB14" s="37">
        <f t="shared" si="3"/>
        <v>3.850293020777837</v>
      </c>
      <c r="AC14" s="39">
        <f t="shared" si="8"/>
        <v>1.0781160252728317</v>
      </c>
      <c r="AD14" s="40">
        <f t="shared" si="8"/>
        <v>1.105045871559633</v>
      </c>
    </row>
    <row r="15" spans="1:30" x14ac:dyDescent="0.25">
      <c r="A15" s="34">
        <f t="shared" si="5"/>
        <v>41800</v>
      </c>
      <c r="B15" s="35" t="n">
        <v>299.0</v>
      </c>
      <c r="C15" s="36" t="n">
        <v>1348.0</v>
      </c>
      <c r="D15" s="37">
        <f t="shared" si="0"/>
        <v>4.5202702702702702</v>
      </c>
      <c r="E15" s="39">
        <f t="shared" si="6"/>
        <v>1.0242214532871972</v>
      </c>
      <c r="F15" s="40">
        <f t="shared" si="6"/>
        <v>1.1935771632471008</v>
      </c>
      <c r="G15" s="35" t="n">
        <v>1718.0</v>
      </c>
      <c r="H15" s="36" t="n">
        <v>6729.0</v>
      </c>
      <c r="I15" s="37">
        <f t="shared" si="1"/>
        <v>3.9167636786961584</v>
      </c>
      <c r="J15" s="39">
        <f t="shared" si="7"/>
        <v>1.1576819407008085</v>
      </c>
      <c r="K15" s="40">
        <f t="shared" si="7"/>
        <v>1.3068557001359487</v>
      </c>
      <c r="Z15" s="35">
        <f t="shared" si="4"/>
        <v>2014</v>
      </c>
      <c r="AA15" s="36">
        <f t="shared" si="2"/>
        <v>8067</v>
      </c>
      <c r="AB15" s="37">
        <f t="shared" si="3"/>
        <v>4.0054617676266133</v>
      </c>
      <c r="AC15" s="39">
        <f t="shared" si="8"/>
        <v>1.1359278059785674</v>
      </c>
      <c r="AD15" s="40">
        <f t="shared" si="8"/>
        <v>1.2866028708133972</v>
      </c>
    </row>
    <row r="16" spans="1:30" x14ac:dyDescent="0.25">
      <c r="A16" s="34">
        <f t="shared" si="5"/>
        <v>41801</v>
      </c>
      <c r="B16" s="35" t="n">
        <v>331.0</v>
      </c>
      <c r="C16" s="36" t="n">
        <v>1328.0</v>
      </c>
      <c r="D16" s="37">
        <f t="shared" si="0"/>
        <v>4.0120845921450154</v>
      </c>
      <c r="E16" s="39">
        <f t="shared" si="6"/>
        <v>1.1413793103448275</v>
      </c>
      <c r="F16" s="40">
        <f t="shared" si="6"/>
        <v>1.0930041152263374</v>
      </c>
      <c r="G16" s="35" t="n">
        <v>1719.0</v>
      </c>
      <c r="H16" s="36" t="n">
        <v>6607.0</v>
      </c>
      <c r="I16" s="37">
        <f t="shared" si="1"/>
        <v>3.8435136707388016</v>
      </c>
      <c r="J16" s="39">
        <f t="shared" si="7"/>
        <v>1.0963010204081634</v>
      </c>
      <c r="K16" s="40">
        <f t="shared" si="7"/>
        <v>1.1512458616483707</v>
      </c>
      <c r="Z16" s="35">
        <f t="shared" si="4"/>
        <v>2050</v>
      </c>
      <c r="AA16" s="36">
        <f t="shared" si="2"/>
        <v>7935</v>
      </c>
      <c r="AB16" s="37">
        <f t="shared" si="3"/>
        <v>3.8707317073170731</v>
      </c>
      <c r="AC16" s="39">
        <f t="shared" si="8"/>
        <v>1.1033369214208826</v>
      </c>
      <c r="AD16" s="40">
        <f t="shared" si="8"/>
        <v>1.1410698878343399</v>
      </c>
    </row>
    <row r="17" spans="1:30" x14ac:dyDescent="0.25">
      <c r="A17" s="34">
        <f t="shared" si="5"/>
        <v>41802</v>
      </c>
      <c r="B17" s="35" t="n">
        <v>345.0</v>
      </c>
      <c r="C17" s="36" t="n">
        <v>1379.0</v>
      </c>
      <c r="D17" s="37">
        <f t="shared" si="0"/>
        <v>3.9941348973607038</v>
      </c>
      <c r="E17" s="39">
        <f t="shared" si="6"/>
        <v>1.1442953020134228</v>
      </c>
      <c r="F17" s="40">
        <f t="shared" si="6"/>
        <v>1.2495412844036697</v>
      </c>
      <c r="G17" s="35" t="n">
        <v>1789.0</v>
      </c>
      <c r="H17" s="36" t="n">
        <v>7183.0</v>
      </c>
      <c r="I17" s="37">
        <f t="shared" si="1"/>
        <v>4.0150922302962551</v>
      </c>
      <c r="J17" s="39">
        <f t="shared" si="7"/>
        <v>1.0425407925407926</v>
      </c>
      <c r="K17" s="40">
        <f t="shared" si="7"/>
        <v>1.0998315725003829</v>
      </c>
      <c r="Z17" s="35">
        <f t="shared" si="4"/>
        <v>2130</v>
      </c>
      <c r="AA17" s="36">
        <f t="shared" si="2"/>
        <v>8545</v>
      </c>
      <c r="AB17" s="37">
        <f t="shared" si="3"/>
        <v>4.011737089201878</v>
      </c>
      <c r="AC17" s="39">
        <f t="shared" si="8"/>
        <v>1.05759682224429</v>
      </c>
      <c r="AD17" s="40">
        <f t="shared" si="8"/>
        <v>1.121243931242619</v>
      </c>
    </row>
    <row r="18" spans="1:30" x14ac:dyDescent="0.25">
      <c r="A18" s="34">
        <f t="shared" si="5"/>
        <v>41803</v>
      </c>
      <c r="B18" s="35" t="n">
        <v>312.0</v>
      </c>
      <c r="C18" s="36" t="n">
        <v>1310.0</v>
      </c>
      <c r="D18" s="37">
        <f t="shared" si="0"/>
        <v>4.0102739726027394</v>
      </c>
      <c r="E18" s="39">
        <f t="shared" si="6"/>
        <v>0.90965732087227413</v>
      </c>
      <c r="F18" s="40">
        <f t="shared" si="6"/>
        <v>0.69413159454653228</v>
      </c>
      <c r="G18" s="35" t="n">
        <v>1742.0</v>
      </c>
      <c r="H18" s="36" t="n">
        <v>6995.0</v>
      </c>
      <c r="I18" s="37">
        <f t="shared" si="1"/>
        <v>4.0069284064665123</v>
      </c>
      <c r="J18" s="39">
        <f t="shared" si="7"/>
        <v>1.0134581626682271</v>
      </c>
      <c r="K18" s="40">
        <f t="shared" si="7"/>
        <v>1.0606755311019409</v>
      </c>
      <c r="Z18" s="35">
        <f t="shared" si="4"/>
        <v>2024</v>
      </c>
      <c r="AA18" s="36">
        <f t="shared" si="2"/>
        <v>8111</v>
      </c>
      <c r="AB18" s="37">
        <f t="shared" si="3"/>
        <v>4.0074110671936758</v>
      </c>
      <c r="AC18" s="39">
        <f t="shared" si="8"/>
        <v>0.99704433497536948</v>
      </c>
      <c r="AD18" s="40">
        <f t="shared" si="8"/>
        <v>0.98554070473876065</v>
      </c>
    </row>
    <row r="19" spans="1:30" x14ac:dyDescent="0.25">
      <c r="A19" s="9">
        <f t="shared" si="5"/>
        <v>41804</v>
      </c>
      <c r="B19" s="24" t="n">
        <v>333.0</v>
      </c>
      <c r="C19" s="10" t="n">
        <v>1684.0</v>
      </c>
      <c r="D19" s="11">
        <f t="shared" si="0"/>
        <v>2.7407407407407409</v>
      </c>
      <c r="E19" s="17">
        <f t="shared" si="6"/>
        <v>0.21428571428571427</v>
      </c>
      <c r="F19" s="18">
        <f t="shared" si="6"/>
        <v>0.13949104618284638</v>
      </c>
      <c r="G19" s="24" t="n">
        <v>1422.0</v>
      </c>
      <c r="H19" s="10" t="n">
        <v>5292.0</v>
      </c>
      <c r="I19" s="11">
        <f t="shared" si="1"/>
        <v>2.3392857142857144</v>
      </c>
      <c r="J19" s="17">
        <f t="shared" si="7"/>
        <v>4.4515103338632747E-2</v>
      </c>
      <c r="K19" s="18">
        <f t="shared" si="7"/>
        <v>3.2733633183408294E-2</v>
      </c>
      <c r="Z19" s="24">
        <f t="shared" si="4"/>
        <v>110</v>
      </c>
      <c r="AA19" s="10">
        <f t="shared" si="2"/>
        <v>279</v>
      </c>
      <c r="AB19" s="11">
        <f t="shared" si="3"/>
        <v>2.5363636363636362</v>
      </c>
      <c r="AC19" s="17">
        <f t="shared" si="8"/>
        <v>7.2847682119205295E-2</v>
      </c>
      <c r="AD19" s="18">
        <f t="shared" si="8"/>
        <v>5.5105668575943116E-2</v>
      </c>
    </row>
    <row r="20" spans="1:30" x14ac:dyDescent="0.25">
      <c r="A20" s="9">
        <f t="shared" si="5"/>
        <v>41805</v>
      </c>
      <c r="B20" s="24" t="n">
        <v>305.0</v>
      </c>
      <c r="C20" s="10" t="n">
        <v>1314.0</v>
      </c>
      <c r="D20" s="11">
        <f t="shared" si="0"/>
        <v>2</v>
      </c>
      <c r="E20" s="17">
        <f t="shared" si="6"/>
        <v>2.5252525252525252E-2</v>
      </c>
      <c r="F20" s="18">
        <f t="shared" si="6"/>
        <v>1.4970059880239521E-2</v>
      </c>
      <c r="G20" s="24" t="n">
        <v>1273.0</v>
      </c>
      <c r="H20" s="10" t="n">
        <v>4755.0</v>
      </c>
      <c r="I20" s="11" t="e">
        <f t="shared" si="1"/>
        <v>#DIV/0!</v>
      </c>
      <c r="J20" s="17">
        <f t="shared" si="7"/>
        <v>0</v>
      </c>
      <c r="K20" s="18">
        <f t="shared" si="7"/>
        <v>0</v>
      </c>
      <c r="Z20" s="24">
        <f t="shared" si="4"/>
        <v>5</v>
      </c>
      <c r="AA20" s="10">
        <f t="shared" si="2"/>
        <v>10</v>
      </c>
      <c r="AB20" s="11">
        <f t="shared" si="3"/>
        <v>2</v>
      </c>
      <c r="AC20" s="17">
        <f t="shared" si="8"/>
        <v>3.720238095238095E-3</v>
      </c>
      <c r="AD20" s="18">
        <f t="shared" si="8"/>
        <v>1.9331142470520007E-3</v>
      </c>
    </row>
    <row r="21" spans="1:30" x14ac:dyDescent="0.25">
      <c r="A21" s="34">
        <f t="shared" si="5"/>
        <v>41806</v>
      </c>
      <c r="B21" s="35" t="n">
        <v>345.0</v>
      </c>
      <c r="C21" s="36" t="n">
        <v>1243.0</v>
      </c>
      <c r="D21" s="37" t="e">
        <f t="shared" si="0"/>
        <v>#DIV/0!</v>
      </c>
      <c r="E21" s="39">
        <f t="shared" si="6"/>
        <v>0</v>
      </c>
      <c r="F21" s="40">
        <f t="shared" si="6"/>
        <v>0</v>
      </c>
      <c r="G21" s="35" t="n">
        <v>1562.0</v>
      </c>
      <c r="H21" s="36" t="n">
        <v>5726.0</v>
      </c>
      <c r="I21" s="37" t="e">
        <f t="shared" si="1"/>
        <v>#DIV/0!</v>
      </c>
      <c r="J21" s="39">
        <f t="shared" si="7"/>
        <v>0</v>
      </c>
      <c r="K21" s="40">
        <f t="shared" si="7"/>
        <v>0</v>
      </c>
      <c r="Z21" s="35">
        <f t="shared" si="4"/>
        <v>0</v>
      </c>
      <c r="AA21" s="36">
        <f t="shared" si="2"/>
        <v>0</v>
      </c>
      <c r="AB21" s="37" t="e">
        <f t="shared" si="3"/>
        <v>#DIV/0!</v>
      </c>
      <c r="AC21" s="39">
        <f t="shared" si="8"/>
        <v>0</v>
      </c>
      <c r="AD21" s="40">
        <f t="shared" si="8"/>
        <v>0</v>
      </c>
    </row>
    <row r="22" spans="1:30" x14ac:dyDescent="0.25">
      <c r="A22" s="34">
        <f t="shared" si="5"/>
        <v>41807</v>
      </c>
      <c r="B22" s="35" t="n">
        <v>299.0</v>
      </c>
      <c r="C22" s="36" t="n">
        <v>1304.0</v>
      </c>
      <c r="D22" s="37" t="e">
        <f t="shared" si="0"/>
        <v>#DIV/0!</v>
      </c>
      <c r="E22" s="39">
        <f t="shared" si="6"/>
        <v>0</v>
      </c>
      <c r="F22" s="40">
        <f t="shared" si="6"/>
        <v>0</v>
      </c>
      <c r="G22" s="35" t="n">
        <v>1518.0</v>
      </c>
      <c r="H22" s="36" t="n">
        <v>5688.0</v>
      </c>
      <c r="I22" s="37" t="e">
        <f t="shared" si="1"/>
        <v>#DIV/0!</v>
      </c>
      <c r="J22" s="39">
        <f t="shared" si="7"/>
        <v>0</v>
      </c>
      <c r="K22" s="40">
        <f t="shared" si="7"/>
        <v>0</v>
      </c>
      <c r="Z22" s="35">
        <f t="shared" si="4"/>
        <v>0</v>
      </c>
      <c r="AA22" s="36">
        <f t="shared" si="2"/>
        <v>0</v>
      </c>
      <c r="AB22" s="37" t="e">
        <f t="shared" si="3"/>
        <v>#DIV/0!</v>
      </c>
      <c r="AC22" s="39">
        <f t="shared" si="8"/>
        <v>0</v>
      </c>
      <c r="AD22" s="40">
        <f t="shared" si="8"/>
        <v>0</v>
      </c>
    </row>
    <row r="23" spans="1:30" x14ac:dyDescent="0.25">
      <c r="A23" s="34">
        <f t="shared" si="5"/>
        <v>41808</v>
      </c>
      <c r="B23" s="35" t="n">
        <v>352.0</v>
      </c>
      <c r="C23" s="36" t="n">
        <v>1489.0</v>
      </c>
      <c r="D23" s="37" t="e">
        <f t="shared" si="0"/>
        <v>#DIV/0!</v>
      </c>
      <c r="E23" s="39">
        <f t="shared" si="6"/>
        <v>0</v>
      </c>
      <c r="F23" s="40">
        <f t="shared" si="6"/>
        <v>0</v>
      </c>
      <c r="G23" s="35" t="n">
        <v>1665.0</v>
      </c>
      <c r="H23" s="36" t="n">
        <v>6422.0</v>
      </c>
      <c r="I23" s="37" t="e">
        <f t="shared" si="1"/>
        <v>#DIV/0!</v>
      </c>
      <c r="J23" s="39">
        <f t="shared" si="7"/>
        <v>0</v>
      </c>
      <c r="K23" s="40">
        <f t="shared" si="7"/>
        <v>0</v>
      </c>
      <c r="Z23" s="35">
        <f t="shared" si="4"/>
        <v>0</v>
      </c>
      <c r="AA23" s="36">
        <f t="shared" si="2"/>
        <v>0</v>
      </c>
      <c r="AB23" s="37" t="e">
        <f t="shared" si="3"/>
        <v>#DIV/0!</v>
      </c>
      <c r="AC23" s="39">
        <f t="shared" si="8"/>
        <v>0</v>
      </c>
      <c r="AD23" s="40">
        <f t="shared" si="8"/>
        <v>0</v>
      </c>
    </row>
    <row r="24" spans="1:30" x14ac:dyDescent="0.25">
      <c r="A24" s="34">
        <f t="shared" si="5"/>
        <v>41809</v>
      </c>
      <c r="B24" s="35" t="n">
        <v>367.0</v>
      </c>
      <c r="C24" s="36" t="n">
        <v>1500.0</v>
      </c>
      <c r="D24" s="37" t="e">
        <f t="shared" si="0"/>
        <v>#DIV/0!</v>
      </c>
      <c r="E24" s="39">
        <f t="shared" si="6"/>
        <v>0</v>
      </c>
      <c r="F24" s="40">
        <f t="shared" si="6"/>
        <v>0</v>
      </c>
      <c r="G24" s="35" t="n">
        <v>1748.0</v>
      </c>
      <c r="H24" s="36" t="n">
        <v>6381.0</v>
      </c>
      <c r="I24" s="37" t="e">
        <f t="shared" si="1"/>
        <v>#DIV/0!</v>
      </c>
      <c r="J24" s="39">
        <f t="shared" si="7"/>
        <v>0</v>
      </c>
      <c r="K24" s="40">
        <f t="shared" si="7"/>
        <v>0</v>
      </c>
      <c r="Z24" s="35">
        <f t="shared" si="4"/>
        <v>0</v>
      </c>
      <c r="AA24" s="36">
        <f t="shared" si="2"/>
        <v>0</v>
      </c>
      <c r="AB24" s="37" t="e">
        <f t="shared" si="3"/>
        <v>#DIV/0!</v>
      </c>
      <c r="AC24" s="39">
        <f t="shared" si="8"/>
        <v>0</v>
      </c>
      <c r="AD24" s="40">
        <f t="shared" si="8"/>
        <v>0</v>
      </c>
    </row>
    <row r="25" spans="1:30" x14ac:dyDescent="0.25">
      <c r="A25" s="34">
        <f t="shared" si="5"/>
        <v>41810</v>
      </c>
      <c r="B25" s="35" t="n">
        <v>338.0</v>
      </c>
      <c r="C25" s="36" t="n">
        <v>1536.0</v>
      </c>
      <c r="D25" s="37" t="e">
        <f t="shared" si="0"/>
        <v>#DIV/0!</v>
      </c>
      <c r="E25" s="39">
        <f t="shared" si="6"/>
        <v>0</v>
      </c>
      <c r="F25" s="40">
        <f t="shared" si="6"/>
        <v>0</v>
      </c>
      <c r="G25" s="35" t="n">
        <v>1744.0</v>
      </c>
      <c r="H25" s="36" t="n">
        <v>6815.0</v>
      </c>
      <c r="I25" s="37" t="e">
        <f t="shared" si="1"/>
        <v>#DIV/0!</v>
      </c>
      <c r="J25" s="39">
        <f t="shared" si="7"/>
        <v>0</v>
      </c>
      <c r="K25" s="40">
        <f t="shared" si="7"/>
        <v>0</v>
      </c>
      <c r="Z25" s="35">
        <f t="shared" si="4"/>
        <v>0</v>
      </c>
      <c r="AA25" s="36">
        <f t="shared" si="2"/>
        <v>0</v>
      </c>
      <c r="AB25" s="37" t="e">
        <f t="shared" si="3"/>
        <v>#DIV/0!</v>
      </c>
      <c r="AC25" s="39">
        <f t="shared" si="8"/>
        <v>0</v>
      </c>
      <c r="AD25" s="40">
        <f t="shared" si="8"/>
        <v>0</v>
      </c>
    </row>
    <row r="26" spans="1:30" x14ac:dyDescent="0.25">
      <c r="A26" s="9">
        <f t="shared" si="5"/>
        <v>41811</v>
      </c>
      <c r="B26" s="24" t="n">
        <v>312.0</v>
      </c>
      <c r="C26" s="10" t="n">
        <v>1371.0</v>
      </c>
      <c r="D26" s="11" t="e">
        <f t="shared" si="0"/>
        <v>#DIV/0!</v>
      </c>
      <c r="E26" s="17">
        <f t="shared" si="6"/>
        <v>0</v>
      </c>
      <c r="F26" s="18">
        <f t="shared" si="6"/>
        <v>0</v>
      </c>
      <c r="G26" s="24" t="n">
        <v>1473.0</v>
      </c>
      <c r="H26" s="10" t="n">
        <v>5871.0</v>
      </c>
      <c r="I26" s="11" t="e">
        <f t="shared" si="1"/>
        <v>#DIV/0!</v>
      </c>
      <c r="J26" s="17">
        <f t="shared" si="7"/>
        <v>0</v>
      </c>
      <c r="K26" s="18">
        <f t="shared" si="7"/>
        <v>0</v>
      </c>
      <c r="Z26" s="24">
        <f t="shared" si="4"/>
        <v>0</v>
      </c>
      <c r="AA26" s="10">
        <f t="shared" si="2"/>
        <v>0</v>
      </c>
      <c r="AB26" s="11" t="e">
        <f t="shared" si="3"/>
        <v>#DIV/0!</v>
      </c>
      <c r="AC26" s="17">
        <f t="shared" si="8"/>
        <v>0</v>
      </c>
      <c r="AD26" s="18">
        <f t="shared" si="8"/>
        <v>0</v>
      </c>
    </row>
    <row r="27" spans="1:30" x14ac:dyDescent="0.25">
      <c r="A27" s="9">
        <f t="shared" si="5"/>
        <v>41812</v>
      </c>
      <c r="B27" s="24" t="n">
        <v>244.0</v>
      </c>
      <c r="C27" s="10" t="n">
        <v>1055.0</v>
      </c>
      <c r="D27" s="11" t="e">
        <f t="shared" si="0"/>
        <v>#DIV/0!</v>
      </c>
      <c r="E27" s="17">
        <f t="shared" si="6"/>
        <v>0</v>
      </c>
      <c r="F27" s="18">
        <f t="shared" si="6"/>
        <v>0</v>
      </c>
      <c r="G27" s="24" t="n">
        <v>1159.0</v>
      </c>
      <c r="H27" s="10" t="n">
        <v>4521.0</v>
      </c>
      <c r="I27" s="11" t="e">
        <f t="shared" si="1"/>
        <v>#DIV/0!</v>
      </c>
      <c r="J27" s="17" t="e">
        <f t="shared" si="7"/>
        <v>#DIV/0!</v>
      </c>
      <c r="K27" s="18" t="e">
        <f t="shared" si="7"/>
        <v>#DIV/0!</v>
      </c>
      <c r="Z27" s="24">
        <f t="shared" si="4"/>
        <v>0</v>
      </c>
      <c r="AA27" s="10">
        <f t="shared" si="2"/>
        <v>0</v>
      </c>
      <c r="AB27" s="11" t="e">
        <f t="shared" si="3"/>
        <v>#DIV/0!</v>
      </c>
      <c r="AC27" s="17">
        <f t="shared" si="8"/>
        <v>0</v>
      </c>
      <c r="AD27" s="18">
        <f t="shared" si="8"/>
        <v>0</v>
      </c>
    </row>
    <row r="28" spans="1:30" x14ac:dyDescent="0.25">
      <c r="A28" s="34">
        <f t="shared" si="5"/>
        <v>41813</v>
      </c>
      <c r="B28" s="35" t="n">
        <v>346.0</v>
      </c>
      <c r="C28" s="36" t="n">
        <v>1272.0</v>
      </c>
      <c r="D28" s="37" t="e">
        <f t="shared" si="0"/>
        <v>#DIV/0!</v>
      </c>
      <c r="E28" s="39" t="e">
        <f t="shared" si="6"/>
        <v>#DIV/0!</v>
      </c>
      <c r="F28" s="40" t="e">
        <f t="shared" si="6"/>
        <v>#DIV/0!</v>
      </c>
      <c r="G28" s="35" t="n">
        <v>1589.0</v>
      </c>
      <c r="H28" s="36" t="n">
        <v>6082.0</v>
      </c>
      <c r="I28" s="37" t="e">
        <f t="shared" si="1"/>
        <v>#DIV/0!</v>
      </c>
      <c r="J28" s="39" t="e">
        <f t="shared" si="7"/>
        <v>#DIV/0!</v>
      </c>
      <c r="K28" s="40" t="e">
        <f t="shared" si="7"/>
        <v>#DIV/0!</v>
      </c>
      <c r="Z28" s="35">
        <f t="shared" si="4"/>
        <v>0</v>
      </c>
      <c r="AA28" s="36">
        <f t="shared" si="2"/>
        <v>0</v>
      </c>
      <c r="AB28" s="37" t="e">
        <f t="shared" si="3"/>
        <v>#DIV/0!</v>
      </c>
      <c r="AC28" s="39" t="e">
        <f t="shared" si="8"/>
        <v>#DIV/0!</v>
      </c>
      <c r="AD28" s="40" t="e">
        <f t="shared" si="8"/>
        <v>#DIV/0!</v>
      </c>
    </row>
    <row r="29" spans="1:30" x14ac:dyDescent="0.25">
      <c r="A29" s="34">
        <f t="shared" si="5"/>
        <v>41814</v>
      </c>
      <c r="B29" s="35" t="n">
        <v>350.0</v>
      </c>
      <c r="C29" s="36" t="n">
        <v>1315.0</v>
      </c>
      <c r="D29" s="37" t="e">
        <f t="shared" si="0"/>
        <v>#DIV/0!</v>
      </c>
      <c r="E29" s="39" t="e">
        <f t="shared" ref="E29:F36" si="9">B29/B22</f>
        <v>#DIV/0!</v>
      </c>
      <c r="F29" s="40" t="e">
        <f t="shared" si="9"/>
        <v>#DIV/0!</v>
      </c>
      <c r="G29" s="35" t="n">
        <v>1655.0</v>
      </c>
      <c r="H29" s="36" t="n">
        <v>6565.0</v>
      </c>
      <c r="I29" s="37" t="e">
        <f t="shared" si="1"/>
        <v>#DIV/0!</v>
      </c>
      <c r="J29" s="39" t="e">
        <f t="shared" ref="J29:K36" si="10">G29/G22</f>
        <v>#DIV/0!</v>
      </c>
      <c r="K29" s="40" t="e">
        <f t="shared" si="10"/>
        <v>#DIV/0!</v>
      </c>
      <c r="Z29" s="35">
        <f t="shared" si="4"/>
        <v>0</v>
      </c>
      <c r="AA29" s="36">
        <f t="shared" si="2"/>
        <v>0</v>
      </c>
      <c r="AB29" s="37" t="e">
        <f t="shared" si="3"/>
        <v>#DIV/0!</v>
      </c>
      <c r="AC29" s="39" t="e">
        <f t="shared" ref="AC29:AD36" si="11">Z29/Z22</f>
        <v>#DIV/0!</v>
      </c>
      <c r="AD29" s="40" t="e">
        <f t="shared" si="11"/>
        <v>#DIV/0!</v>
      </c>
    </row>
    <row r="30" spans="1:30" x14ac:dyDescent="0.25">
      <c r="A30" s="34">
        <f t="shared" si="5"/>
        <v>41815</v>
      </c>
      <c r="B30" s="35" t="n">
        <v>317.0</v>
      </c>
      <c r="C30" s="36" t="n">
        <v>1048.0</v>
      </c>
      <c r="D30" s="37" t="e">
        <f t="shared" si="0"/>
        <v>#DIV/0!</v>
      </c>
      <c r="E30" s="39" t="e">
        <f t="shared" si="9"/>
        <v>#DIV/0!</v>
      </c>
      <c r="F30" s="40" t="e">
        <f t="shared" si="9"/>
        <v>#DIV/0!</v>
      </c>
      <c r="G30" s="35" t="n">
        <v>1545.0</v>
      </c>
      <c r="H30" s="36" t="n">
        <v>5429.0</v>
      </c>
      <c r="I30" s="37" t="e">
        <f t="shared" si="1"/>
        <v>#DIV/0!</v>
      </c>
      <c r="J30" s="39" t="e">
        <f t="shared" si="10"/>
        <v>#DIV/0!</v>
      </c>
      <c r="K30" s="40" t="e">
        <f t="shared" si="10"/>
        <v>#DIV/0!</v>
      </c>
      <c r="Z30" s="35">
        <f t="shared" si="4"/>
        <v>0</v>
      </c>
      <c r="AA30" s="36">
        <f t="shared" si="2"/>
        <v>0</v>
      </c>
      <c r="AB30" s="37" t="e">
        <f t="shared" si="3"/>
        <v>#DIV/0!</v>
      </c>
      <c r="AC30" s="39" t="e">
        <f t="shared" si="11"/>
        <v>#DIV/0!</v>
      </c>
      <c r="AD30" s="40" t="e">
        <f t="shared" si="11"/>
        <v>#DIV/0!</v>
      </c>
    </row>
    <row r="31" spans="1:30" x14ac:dyDescent="0.25">
      <c r="A31" s="34">
        <f t="shared" si="5"/>
        <v>41816</v>
      </c>
      <c r="B31" s="35" t="n">
        <v>351.0</v>
      </c>
      <c r="C31" s="36" t="n">
        <v>1484.0</v>
      </c>
      <c r="D31" s="37" t="e">
        <f t="shared" si="0"/>
        <v>#DIV/0!</v>
      </c>
      <c r="E31" s="39" t="e">
        <f t="shared" si="9"/>
        <v>#DIV/0!</v>
      </c>
      <c r="F31" s="40" t="e">
        <f t="shared" si="9"/>
        <v>#DIV/0!</v>
      </c>
      <c r="G31" s="35" t="n">
        <v>1643.0</v>
      </c>
      <c r="H31" s="36" t="n">
        <v>5763.0</v>
      </c>
      <c r="I31" s="37" t="e">
        <f t="shared" si="1"/>
        <v>#DIV/0!</v>
      </c>
      <c r="J31" s="39" t="e">
        <f t="shared" si="10"/>
        <v>#DIV/0!</v>
      </c>
      <c r="K31" s="40" t="e">
        <f t="shared" si="10"/>
        <v>#DIV/0!</v>
      </c>
      <c r="Z31" s="35">
        <f t="shared" si="4"/>
        <v>0</v>
      </c>
      <c r="AA31" s="36">
        <f t="shared" si="2"/>
        <v>0</v>
      </c>
      <c r="AB31" s="37" t="e">
        <f t="shared" si="3"/>
        <v>#DIV/0!</v>
      </c>
      <c r="AC31" s="39" t="e">
        <f t="shared" si="11"/>
        <v>#DIV/0!</v>
      </c>
      <c r="AD31" s="40" t="e">
        <f t="shared" si="11"/>
        <v>#DIV/0!</v>
      </c>
    </row>
    <row r="32" spans="1:30" x14ac:dyDescent="0.25">
      <c r="A32" s="34">
        <f t="shared" si="5"/>
        <v>41817</v>
      </c>
      <c r="B32" s="35" t="n">
        <v>311.0</v>
      </c>
      <c r="C32" s="36" t="n">
        <v>1221.0</v>
      </c>
      <c r="D32" s="37" t="e">
        <f t="shared" si="0"/>
        <v>#DIV/0!</v>
      </c>
      <c r="E32" s="39" t="e">
        <f t="shared" si="9"/>
        <v>#DIV/0!</v>
      </c>
      <c r="F32" s="40" t="e">
        <f t="shared" si="9"/>
        <v>#DIV/0!</v>
      </c>
      <c r="G32" s="35" t="n">
        <v>1700.0</v>
      </c>
      <c r="H32" s="36" t="n">
        <v>6313.0</v>
      </c>
      <c r="I32" s="37" t="e">
        <f t="shared" si="1"/>
        <v>#DIV/0!</v>
      </c>
      <c r="J32" s="39" t="e">
        <f t="shared" si="10"/>
        <v>#DIV/0!</v>
      </c>
      <c r="K32" s="40" t="e">
        <f t="shared" si="10"/>
        <v>#DIV/0!</v>
      </c>
      <c r="Z32" s="35">
        <f t="shared" si="4"/>
        <v>0</v>
      </c>
      <c r="AA32" s="36">
        <f t="shared" si="2"/>
        <v>0</v>
      </c>
      <c r="AB32" s="37" t="e">
        <f t="shared" si="3"/>
        <v>#DIV/0!</v>
      </c>
      <c r="AC32" s="39" t="e">
        <f t="shared" si="11"/>
        <v>#DIV/0!</v>
      </c>
      <c r="AD32" s="40" t="e">
        <f t="shared" si="11"/>
        <v>#DIV/0!</v>
      </c>
    </row>
    <row r="33" spans="1:30" x14ac:dyDescent="0.25">
      <c r="A33" s="9">
        <f t="shared" si="5"/>
        <v>41818</v>
      </c>
      <c r="B33" s="24" t="n">
        <v>272.0</v>
      </c>
      <c r="C33" s="10" t="n">
        <v>1156.0</v>
      </c>
      <c r="D33" s="11" t="e">
        <f t="shared" si="0"/>
        <v>#DIV/0!</v>
      </c>
      <c r="E33" s="17" t="e">
        <f t="shared" si="9"/>
        <v>#DIV/0!</v>
      </c>
      <c r="F33" s="18" t="e">
        <f t="shared" si="9"/>
        <v>#DIV/0!</v>
      </c>
      <c r="G33" s="24" t="n">
        <v>1338.0</v>
      </c>
      <c r="H33" s="10" t="n">
        <v>5269.0</v>
      </c>
      <c r="I33" s="11" t="e">
        <f t="shared" si="1"/>
        <v>#DIV/0!</v>
      </c>
      <c r="J33" s="17" t="e">
        <f t="shared" si="10"/>
        <v>#DIV/0!</v>
      </c>
      <c r="K33" s="18" t="e">
        <f t="shared" si="10"/>
        <v>#DIV/0!</v>
      </c>
      <c r="Z33" s="24">
        <f t="shared" si="4"/>
        <v>0</v>
      </c>
      <c r="AA33" s="10">
        <f t="shared" si="2"/>
        <v>0</v>
      </c>
      <c r="AB33" s="11" t="e">
        <f t="shared" si="3"/>
        <v>#DIV/0!</v>
      </c>
      <c r="AC33" s="17" t="e">
        <f t="shared" si="11"/>
        <v>#DIV/0!</v>
      </c>
      <c r="AD33" s="18" t="e">
        <f t="shared" si="11"/>
        <v>#DIV/0!</v>
      </c>
    </row>
    <row r="34" spans="1:30" x14ac:dyDescent="0.25">
      <c r="A34" s="9">
        <f t="shared" si="5"/>
        <v>41819</v>
      </c>
      <c r="B34" s="24" t="n">
        <v>206.0</v>
      </c>
      <c r="C34" s="10" t="n">
        <v>818.0</v>
      </c>
      <c r="D34" s="11" t="e">
        <f t="shared" si="0"/>
        <v>#DIV/0!</v>
      </c>
      <c r="E34" s="17" t="e">
        <f t="shared" si="9"/>
        <v>#DIV/0!</v>
      </c>
      <c r="F34" s="18" t="e">
        <f t="shared" si="9"/>
        <v>#DIV/0!</v>
      </c>
      <c r="G34" s="24" t="n">
        <v>1023.0</v>
      </c>
      <c r="H34" s="10" t="n">
        <v>4045.0</v>
      </c>
      <c r="I34" s="11" t="e">
        <f t="shared" si="1"/>
        <v>#DIV/0!</v>
      </c>
      <c r="J34" s="17" t="e">
        <f t="shared" si="10"/>
        <v>#DIV/0!</v>
      </c>
      <c r="K34" s="18" t="e">
        <f t="shared" si="10"/>
        <v>#DIV/0!</v>
      </c>
      <c r="Z34" s="24">
        <f t="shared" si="4"/>
        <v>0</v>
      </c>
      <c r="AA34" s="10">
        <f t="shared" si="2"/>
        <v>0</v>
      </c>
      <c r="AB34" s="11" t="e">
        <f t="shared" si="3"/>
        <v>#DIV/0!</v>
      </c>
      <c r="AC34" s="17" t="e">
        <f t="shared" si="11"/>
        <v>#DIV/0!</v>
      </c>
      <c r="AD34" s="18" t="e">
        <f t="shared" si="11"/>
        <v>#DIV/0!</v>
      </c>
    </row>
    <row r="35" spans="1:30" x14ac:dyDescent="0.25">
      <c r="A35" s="34">
        <f t="shared" si="5"/>
        <v>41820</v>
      </c>
      <c r="B35" s="35" t="n">
        <v>252.0</v>
      </c>
      <c r="C35" s="36" t="n">
        <v>1131.0</v>
      </c>
      <c r="D35" s="37" t="e">
        <f t="shared" si="0"/>
        <v>#DIV/0!</v>
      </c>
      <c r="E35" s="39" t="e">
        <f t="shared" si="9"/>
        <v>#DIV/0!</v>
      </c>
      <c r="F35" s="40" t="e">
        <f t="shared" si="9"/>
        <v>#DIV/0!</v>
      </c>
      <c r="G35" s="35" t="n">
        <v>1625.0</v>
      </c>
      <c r="H35" s="36" t="n">
        <v>6621.0</v>
      </c>
      <c r="I35" s="37" t="e">
        <f t="shared" si="1"/>
        <v>#DIV/0!</v>
      </c>
      <c r="J35" s="39" t="e">
        <f t="shared" si="10"/>
        <v>#DIV/0!</v>
      </c>
      <c r="K35" s="40" t="e">
        <f t="shared" si="10"/>
        <v>#DIV/0!</v>
      </c>
      <c r="Z35" s="35">
        <f t="shared" si="4"/>
        <v>0</v>
      </c>
      <c r="AA35" s="36">
        <f t="shared" si="2"/>
        <v>0</v>
      </c>
      <c r="AB35" s="37" t="e">
        <f t="shared" si="3"/>
        <v>#DIV/0!</v>
      </c>
      <c r="AC35" s="39" t="e">
        <f t="shared" si="11"/>
        <v>#DIV/0!</v>
      </c>
      <c r="AD35" s="40" t="e">
        <f t="shared" si="11"/>
        <v>#DIV/0!</v>
      </c>
    </row>
    <row r="36" spans="1:30" ht="15.75" thickBot="1" x14ac:dyDescent="0.3">
      <c r="A36" s="41">
        <f t="shared" si="5"/>
        <v>41821</v>
      </c>
      <c r="B36" s="42"/>
      <c r="C36" s="43"/>
      <c r="D36" s="44" t="e">
        <f t="shared" si="0"/>
        <v>#DIV/0!</v>
      </c>
      <c r="E36" s="45" t="e">
        <f t="shared" si="9"/>
        <v>#DIV/0!</v>
      </c>
      <c r="F36" s="46" t="e">
        <f t="shared" si="9"/>
        <v>#DIV/0!</v>
      </c>
      <c r="G36" s="42"/>
      <c r="H36" s="43"/>
      <c r="I36" s="44" t="e">
        <f t="shared" si="1"/>
        <v>#DIV/0!</v>
      </c>
      <c r="J36" s="45" t="e">
        <f t="shared" si="10"/>
        <v>#DIV/0!</v>
      </c>
      <c r="K36" s="46" t="e">
        <f t="shared" si="10"/>
        <v>#DIV/0!</v>
      </c>
      <c r="Z36" s="42">
        <f t="shared" si="4"/>
        <v>0</v>
      </c>
      <c r="AA36" s="43">
        <f t="shared" si="2"/>
        <v>0</v>
      </c>
      <c r="AB36" s="44" t="e">
        <f t="shared" si="3"/>
        <v>#DIV/0!</v>
      </c>
      <c r="AC36" s="45" t="e">
        <f t="shared" si="11"/>
        <v>#DIV/0!</v>
      </c>
      <c r="AD36" s="46" t="e">
        <f t="shared" si="11"/>
        <v>#DIV/0!</v>
      </c>
    </row>
    <row r="37" spans="1:30" ht="15.75" thickBot="1" x14ac:dyDescent="0.3">
      <c r="A37" s="33" t="s">
        <v>17</v>
      </c>
      <c r="B37" s="28" t="n">
        <v>3793.0</v>
      </c>
      <c r="C37" s="29">
        <f>SUM(C6:C36)</f>
        <v>15470</v>
      </c>
      <c r="D37" s="30">
        <f t="shared" si="0"/>
        <v>7.6432806324110674</v>
      </c>
      <c r="E37" s="31">
        <f>B37/REP_SMS_MAYO!B37</f>
        <v>0.55665566556655666</v>
      </c>
      <c r="F37" s="32">
        <f>C37/REP_SMS_MAYO!C37</f>
        <v>0.43860395225539395</v>
      </c>
      <c r="G37" s="28" t="n">
        <v>20851.0</v>
      </c>
      <c r="H37" s="29">
        <f>SUM(H6:H36)</f>
        <v>75336</v>
      </c>
      <c r="I37" s="30">
        <f t="shared" si="1"/>
        <v>6.6639540026536928</v>
      </c>
      <c r="J37" s="31">
        <f>G37/REP_SMS_MAYO!G37</f>
        <v>0.53702911975678114</v>
      </c>
      <c r="K37" s="32">
        <f>H37/REP_SMS_MAYO!H37</f>
        <v>0.43183876551985051</v>
      </c>
      <c r="Z37" s="28">
        <f t="shared" si="4"/>
        <v>13329</v>
      </c>
      <c r="AA37" s="29">
        <f t="shared" si="2"/>
        <v>90806</v>
      </c>
      <c r="AB37" s="30">
        <f t="shared" si="3"/>
        <v>6.8126641158376469</v>
      </c>
      <c r="AC37" s="31">
        <f>Z37/REP_SMS_MAYO!Z37</f>
        <v>0.53991979584396643</v>
      </c>
      <c r="AD37" s="32">
        <f>AA37/REP_SMS_MAYO!AA37</f>
        <v>0.43297651686732624</v>
      </c>
    </row>
    <row r="38" spans="1:30" x14ac:dyDescent="0.25">
      <c r="A38" s="13"/>
      <c r="B38" s="4"/>
      <c r="C38" s="4"/>
      <c r="D38" s="5"/>
      <c r="E38" s="19"/>
      <c r="F38" s="19"/>
      <c r="G38" s="4"/>
      <c r="H38" s="4"/>
      <c r="I38" s="5"/>
      <c r="J38" s="19"/>
      <c r="K38" s="19"/>
    </row>
    <row r="39" spans="1:30" x14ac:dyDescent="0.25">
      <c r="A39" s="2"/>
      <c r="B39" s="27"/>
      <c r="C39" s="2"/>
      <c r="D39" s="2"/>
      <c r="E39" s="2"/>
      <c r="F39" s="2"/>
      <c r="G39" s="27"/>
      <c r="H39" s="2"/>
      <c r="I39" s="2"/>
    </row>
    <row r="40" spans="1:30" x14ac:dyDescent="0.25">
      <c r="A40" s="2"/>
      <c r="B40" s="27"/>
      <c r="C40" s="2"/>
      <c r="D40" s="2"/>
      <c r="E40" s="2"/>
      <c r="F40" s="2"/>
      <c r="G40" s="27"/>
      <c r="H40" s="2"/>
      <c r="I40" s="2"/>
    </row>
    <row r="41" spans="1:30" x14ac:dyDescent="0.25">
      <c r="A41" s="2"/>
      <c r="B41" s="27"/>
      <c r="C41" s="2"/>
      <c r="D41" s="2"/>
      <c r="E41" s="2"/>
      <c r="F41" s="2"/>
      <c r="G41" s="27"/>
      <c r="H41" s="2"/>
      <c r="I41" s="2"/>
    </row>
  </sheetData>
  <sheetCalcPr fullCalcOnLoad="true"/>
  <mergeCells count="4">
    <mergeCell ref="A4:A5"/>
    <mergeCell ref="B4:F4"/>
    <mergeCell ref="G4:K4"/>
    <mergeCell ref="Z4:AD4"/>
  </mergeCells>
  <conditionalFormatting sqref="E14:F14 E36:F36">
    <cfRule type="cellIs" dxfId="1399" priority="167" operator="greaterThan">
      <formula>1.2</formula>
    </cfRule>
    <cfRule type="cellIs" dxfId="1398" priority="168" operator="lessThan">
      <formula>0.8</formula>
    </cfRule>
  </conditionalFormatting>
  <conditionalFormatting sqref="E6:F11">
    <cfRule type="cellIs" dxfId="1397" priority="165" operator="greaterThan">
      <formula>1.2</formula>
    </cfRule>
    <cfRule type="cellIs" dxfId="1396" priority="166" operator="lessThan">
      <formula>0.8</formula>
    </cfRule>
  </conditionalFormatting>
  <conditionalFormatting sqref="E37:F37">
    <cfRule type="cellIs" dxfId="1395" priority="163" operator="greaterThan">
      <formula>1.2</formula>
    </cfRule>
    <cfRule type="cellIs" dxfId="1394" priority="164" operator="lessThan">
      <formula>0.8</formula>
    </cfRule>
  </conditionalFormatting>
  <conditionalFormatting sqref="E21:F21">
    <cfRule type="cellIs" dxfId="1387" priority="155" operator="greaterThan">
      <formula>1.2</formula>
    </cfRule>
    <cfRule type="cellIs" dxfId="1386" priority="156" operator="lessThan">
      <formula>0.8</formula>
    </cfRule>
  </conditionalFormatting>
  <conditionalFormatting sqref="E28:F28">
    <cfRule type="cellIs" dxfId="1385" priority="153" operator="greaterThan">
      <formula>1.2</formula>
    </cfRule>
    <cfRule type="cellIs" dxfId="1384" priority="154" operator="lessThan">
      <formula>0.8</formula>
    </cfRule>
  </conditionalFormatting>
  <conditionalFormatting sqref="E35:F35">
    <cfRule type="cellIs" dxfId="1383" priority="151" operator="greaterThan">
      <formula>1.2</formula>
    </cfRule>
    <cfRule type="cellIs" dxfId="1382" priority="152" operator="lessThan">
      <formula>0.8</formula>
    </cfRule>
  </conditionalFormatting>
  <conditionalFormatting sqref="J14:K14 J36:K36">
    <cfRule type="cellIs" dxfId="1381" priority="149" operator="greaterThan">
      <formula>1.2</formula>
    </cfRule>
    <cfRule type="cellIs" dxfId="1380" priority="150" operator="lessThan">
      <formula>0.8</formula>
    </cfRule>
  </conditionalFormatting>
  <conditionalFormatting sqref="J21:K21">
    <cfRule type="cellIs" dxfId="1373" priority="141" operator="greaterThan">
      <formula>1.2</formula>
    </cfRule>
    <cfRule type="cellIs" dxfId="1372" priority="142" operator="lessThan">
      <formula>0.8</formula>
    </cfRule>
  </conditionalFormatting>
  <conditionalFormatting sqref="J28:K28">
    <cfRule type="cellIs" dxfId="1371" priority="139" operator="greaterThan">
      <formula>1.2</formula>
    </cfRule>
    <cfRule type="cellIs" dxfId="1370" priority="140" operator="lessThan">
      <formula>0.8</formula>
    </cfRule>
  </conditionalFormatting>
  <conditionalFormatting sqref="J35:K35">
    <cfRule type="cellIs" dxfId="1369" priority="137" operator="greaterThan">
      <formula>1.2</formula>
    </cfRule>
    <cfRule type="cellIs" dxfId="1368" priority="138" operator="lessThan">
      <formula>0.8</formula>
    </cfRule>
  </conditionalFormatting>
  <conditionalFormatting sqref="E17:F18">
    <cfRule type="cellIs" dxfId="1341" priority="109" operator="greaterThan">
      <formula>1.2</formula>
    </cfRule>
    <cfRule type="cellIs" dxfId="1340" priority="110" operator="lessThan">
      <formula>0.8</formula>
    </cfRule>
  </conditionalFormatting>
  <conditionalFormatting sqref="J17:K18">
    <cfRule type="cellIs" dxfId="1339" priority="107" operator="greaterThan">
      <formula>1.2</formula>
    </cfRule>
    <cfRule type="cellIs" dxfId="1338" priority="108" operator="lessThan">
      <formula>0.8</formula>
    </cfRule>
  </conditionalFormatting>
  <conditionalFormatting sqref="E24:F25">
    <cfRule type="cellIs" dxfId="1337" priority="105" operator="greaterThan">
      <formula>1.2</formula>
    </cfRule>
    <cfRule type="cellIs" dxfId="1336" priority="106" operator="lessThan">
      <formula>0.8</formula>
    </cfRule>
  </conditionalFormatting>
  <conditionalFormatting sqref="J24:K25">
    <cfRule type="cellIs" dxfId="1335" priority="103" operator="greaterThan">
      <formula>1.2</formula>
    </cfRule>
    <cfRule type="cellIs" dxfId="1334" priority="104" operator="lessThan">
      <formula>0.8</formula>
    </cfRule>
  </conditionalFormatting>
  <conditionalFormatting sqref="E31:F32">
    <cfRule type="cellIs" dxfId="1333" priority="101" operator="greaterThan">
      <formula>1.2</formula>
    </cfRule>
    <cfRule type="cellIs" dxfId="1332" priority="102" operator="lessThan">
      <formula>0.8</formula>
    </cfRule>
  </conditionalFormatting>
  <conditionalFormatting sqref="J31:K32">
    <cfRule type="cellIs" dxfId="1331" priority="99" operator="greaterThan">
      <formula>1.2</formula>
    </cfRule>
    <cfRule type="cellIs" dxfId="1330" priority="100" operator="lessThan">
      <formula>0.8</formula>
    </cfRule>
  </conditionalFormatting>
  <conditionalFormatting sqref="E15:F16">
    <cfRule type="cellIs" dxfId="1321" priority="89" operator="greaterThan">
      <formula>1.2</formula>
    </cfRule>
    <cfRule type="cellIs" dxfId="1320" priority="90" operator="lessThan">
      <formula>0.8</formula>
    </cfRule>
  </conditionalFormatting>
  <conditionalFormatting sqref="J15:K16">
    <cfRule type="cellIs" dxfId="1319" priority="87" operator="greaterThan">
      <formula>1.2</formula>
    </cfRule>
    <cfRule type="cellIs" dxfId="1318" priority="88" operator="lessThan">
      <formula>0.8</formula>
    </cfRule>
  </conditionalFormatting>
  <conditionalFormatting sqref="E22:F23">
    <cfRule type="cellIs" dxfId="1317" priority="85" operator="greaterThan">
      <formula>1.2</formula>
    </cfRule>
    <cfRule type="cellIs" dxfId="1316" priority="86" operator="lessThan">
      <formula>0.8</formula>
    </cfRule>
  </conditionalFormatting>
  <conditionalFormatting sqref="J22:K23">
    <cfRule type="cellIs" dxfId="1315" priority="83" operator="greaterThan">
      <formula>1.2</formula>
    </cfRule>
    <cfRule type="cellIs" dxfId="1314" priority="84" operator="lessThan">
      <formula>0.8</formula>
    </cfRule>
  </conditionalFormatting>
  <conditionalFormatting sqref="E29:F30">
    <cfRule type="cellIs" dxfId="1313" priority="81" operator="greaterThan">
      <formula>1.2</formula>
    </cfRule>
    <cfRule type="cellIs" dxfId="1312" priority="82" operator="lessThan">
      <formula>0.8</formula>
    </cfRule>
  </conditionalFormatting>
  <conditionalFormatting sqref="J29:K30">
    <cfRule type="cellIs" dxfId="1311" priority="79" operator="greaterThan">
      <formula>1.2</formula>
    </cfRule>
    <cfRule type="cellIs" dxfId="1310" priority="80" operator="lessThan">
      <formula>0.8</formula>
    </cfRule>
  </conditionalFormatting>
  <conditionalFormatting sqref="J6:K11">
    <cfRule type="cellIs" dxfId="1309" priority="77" operator="greaterThan">
      <formula>1.2</formula>
    </cfRule>
    <cfRule type="cellIs" dxfId="1308" priority="78" operator="lessThan">
      <formula>0.8</formula>
    </cfRule>
  </conditionalFormatting>
  <conditionalFormatting sqref="E12:F12">
    <cfRule type="cellIs" dxfId="1305" priority="73" operator="greaterThan">
      <formula>1.2</formula>
    </cfRule>
    <cfRule type="cellIs" dxfId="1304" priority="74" operator="lessThan">
      <formula>0.8</formula>
    </cfRule>
  </conditionalFormatting>
  <conditionalFormatting sqref="J12:K12">
    <cfRule type="cellIs" dxfId="1303" priority="71" operator="greaterThan">
      <formula>1.2</formula>
    </cfRule>
    <cfRule type="cellIs" dxfId="1302" priority="72" operator="lessThan">
      <formula>0.8</formula>
    </cfRule>
  </conditionalFormatting>
  <conditionalFormatting sqref="E13:F13">
    <cfRule type="cellIs" dxfId="1301" priority="69" operator="greaterThan">
      <formula>1.2</formula>
    </cfRule>
    <cfRule type="cellIs" dxfId="1300" priority="70" operator="lessThan">
      <formula>0.8</formula>
    </cfRule>
  </conditionalFormatting>
  <conditionalFormatting sqref="J13:K13">
    <cfRule type="cellIs" dxfId="1299" priority="67" operator="greaterThan">
      <formula>1.2</formula>
    </cfRule>
    <cfRule type="cellIs" dxfId="1298" priority="68" operator="lessThan">
      <formula>0.8</formula>
    </cfRule>
  </conditionalFormatting>
  <conditionalFormatting sqref="E19:F19">
    <cfRule type="cellIs" dxfId="1297" priority="65" operator="greaterThan">
      <formula>1.2</formula>
    </cfRule>
    <cfRule type="cellIs" dxfId="1296" priority="66" operator="lessThan">
      <formula>0.8</formula>
    </cfRule>
  </conditionalFormatting>
  <conditionalFormatting sqref="J19:K19">
    <cfRule type="cellIs" dxfId="1295" priority="63" operator="greaterThan">
      <formula>1.2</formula>
    </cfRule>
    <cfRule type="cellIs" dxfId="1294" priority="64" operator="lessThan">
      <formula>0.8</formula>
    </cfRule>
  </conditionalFormatting>
  <conditionalFormatting sqref="E20:F20">
    <cfRule type="cellIs" dxfId="1293" priority="61" operator="greaterThan">
      <formula>1.2</formula>
    </cfRule>
    <cfRule type="cellIs" dxfId="1292" priority="62" operator="lessThan">
      <formula>0.8</formula>
    </cfRule>
  </conditionalFormatting>
  <conditionalFormatting sqref="J20:K20">
    <cfRule type="cellIs" dxfId="1291" priority="59" operator="greaterThan">
      <formula>1.2</formula>
    </cfRule>
    <cfRule type="cellIs" dxfId="1290" priority="60" operator="lessThan">
      <formula>0.8</formula>
    </cfRule>
  </conditionalFormatting>
  <conditionalFormatting sqref="E26:F26">
    <cfRule type="cellIs" dxfId="1289" priority="57" operator="greaterThan">
      <formula>1.2</formula>
    </cfRule>
    <cfRule type="cellIs" dxfId="1288" priority="58" operator="lessThan">
      <formula>0.8</formula>
    </cfRule>
  </conditionalFormatting>
  <conditionalFormatting sqref="J26:K26">
    <cfRule type="cellIs" dxfId="1287" priority="55" operator="greaterThan">
      <formula>1.2</formula>
    </cfRule>
    <cfRule type="cellIs" dxfId="1286" priority="56" operator="lessThan">
      <formula>0.8</formula>
    </cfRule>
  </conditionalFormatting>
  <conditionalFormatting sqref="E27:F27">
    <cfRule type="cellIs" dxfId="1285" priority="53" operator="greaterThan">
      <formula>1.2</formula>
    </cfRule>
    <cfRule type="cellIs" dxfId="1284" priority="54" operator="lessThan">
      <formula>0.8</formula>
    </cfRule>
  </conditionalFormatting>
  <conditionalFormatting sqref="J27:K27">
    <cfRule type="cellIs" dxfId="1283" priority="51" operator="greaterThan">
      <formula>1.2</formula>
    </cfRule>
    <cfRule type="cellIs" dxfId="1282" priority="52" operator="lessThan">
      <formula>0.8</formula>
    </cfRule>
  </conditionalFormatting>
  <conditionalFormatting sqref="E33:F33">
    <cfRule type="cellIs" dxfId="1281" priority="49" operator="greaterThan">
      <formula>1.2</formula>
    </cfRule>
    <cfRule type="cellIs" dxfId="1280" priority="50" operator="lessThan">
      <formula>0.8</formula>
    </cfRule>
  </conditionalFormatting>
  <conditionalFormatting sqref="J33:K33">
    <cfRule type="cellIs" dxfId="1279" priority="47" operator="greaterThan">
      <formula>1.2</formula>
    </cfRule>
    <cfRule type="cellIs" dxfId="1278" priority="48" operator="lessThan">
      <formula>0.8</formula>
    </cfRule>
  </conditionalFormatting>
  <conditionalFormatting sqref="E34:F34">
    <cfRule type="cellIs" dxfId="1277" priority="45" operator="greaterThan">
      <formula>1.2</formula>
    </cfRule>
    <cfRule type="cellIs" dxfId="1276" priority="46" operator="lessThan">
      <formula>0.8</formula>
    </cfRule>
  </conditionalFormatting>
  <conditionalFormatting sqref="J34:K34">
    <cfRule type="cellIs" dxfId="1275" priority="43" operator="greaterThan">
      <formula>1.2</formula>
    </cfRule>
    <cfRule type="cellIs" dxfId="1274" priority="44" operator="lessThan">
      <formula>0.8</formula>
    </cfRule>
  </conditionalFormatting>
  <conditionalFormatting sqref="AC14:AD14 AC36:AD36">
    <cfRule type="cellIs" dxfId="1273" priority="41" operator="greaterThan">
      <formula>1.2</formula>
    </cfRule>
    <cfRule type="cellIs" dxfId="1272" priority="42" operator="lessThan">
      <formula>0.8</formula>
    </cfRule>
  </conditionalFormatting>
  <conditionalFormatting sqref="AC21:AD21">
    <cfRule type="cellIs" dxfId="1271" priority="39" operator="greaterThan">
      <formula>1.2</formula>
    </cfRule>
    <cfRule type="cellIs" dxfId="1270" priority="40" operator="lessThan">
      <formula>0.8</formula>
    </cfRule>
  </conditionalFormatting>
  <conditionalFormatting sqref="AC28:AD28">
    <cfRule type="cellIs" dxfId="1269" priority="37" operator="greaterThan">
      <formula>1.2</formula>
    </cfRule>
    <cfRule type="cellIs" dxfId="1268" priority="38" operator="lessThan">
      <formula>0.8</formula>
    </cfRule>
  </conditionalFormatting>
  <conditionalFormatting sqref="AC35:AD35">
    <cfRule type="cellIs" dxfId="1267" priority="35" operator="greaterThan">
      <formula>1.2</formula>
    </cfRule>
    <cfRule type="cellIs" dxfId="1266" priority="36" operator="lessThan">
      <formula>0.8</formula>
    </cfRule>
  </conditionalFormatting>
  <conditionalFormatting sqref="AC17:AD18">
    <cfRule type="cellIs" dxfId="1265" priority="33" operator="greaterThan">
      <formula>1.2</formula>
    </cfRule>
    <cfRule type="cellIs" dxfId="1264" priority="34" operator="lessThan">
      <formula>0.8</formula>
    </cfRule>
  </conditionalFormatting>
  <conditionalFormatting sqref="AC24:AD25">
    <cfRule type="cellIs" dxfId="1263" priority="31" operator="greaterThan">
      <formula>1.2</formula>
    </cfRule>
    <cfRule type="cellIs" dxfId="1262" priority="32" operator="lessThan">
      <formula>0.8</formula>
    </cfRule>
  </conditionalFormatting>
  <conditionalFormatting sqref="AC31:AD32">
    <cfRule type="cellIs" dxfId="1261" priority="29" operator="greaterThan">
      <formula>1.2</formula>
    </cfRule>
    <cfRule type="cellIs" dxfId="1260" priority="30" operator="lessThan">
      <formula>0.8</formula>
    </cfRule>
  </conditionalFormatting>
  <conditionalFormatting sqref="AC15:AD16">
    <cfRule type="cellIs" dxfId="1259" priority="27" operator="greaterThan">
      <formula>1.2</formula>
    </cfRule>
    <cfRule type="cellIs" dxfId="1258" priority="28" operator="lessThan">
      <formula>0.8</formula>
    </cfRule>
  </conditionalFormatting>
  <conditionalFormatting sqref="AC22:AD23">
    <cfRule type="cellIs" dxfId="1257" priority="25" operator="greaterThan">
      <formula>1.2</formula>
    </cfRule>
    <cfRule type="cellIs" dxfId="1256" priority="26" operator="lessThan">
      <formula>0.8</formula>
    </cfRule>
  </conditionalFormatting>
  <conditionalFormatting sqref="AC29:AD30">
    <cfRule type="cellIs" dxfId="1255" priority="23" operator="greaterThan">
      <formula>1.2</formula>
    </cfRule>
    <cfRule type="cellIs" dxfId="1254" priority="24" operator="lessThan">
      <formula>0.8</formula>
    </cfRule>
  </conditionalFormatting>
  <conditionalFormatting sqref="AC6:AD11">
    <cfRule type="cellIs" dxfId="1253" priority="21" operator="greaterThan">
      <formula>1.2</formula>
    </cfRule>
    <cfRule type="cellIs" dxfId="1252" priority="22" operator="lessThan">
      <formula>0.8</formula>
    </cfRule>
  </conditionalFormatting>
  <conditionalFormatting sqref="AC12:AD12">
    <cfRule type="cellIs" dxfId="1251" priority="19" operator="greaterThan">
      <formula>1.2</formula>
    </cfRule>
    <cfRule type="cellIs" dxfId="1250" priority="20" operator="lessThan">
      <formula>0.8</formula>
    </cfRule>
  </conditionalFormatting>
  <conditionalFormatting sqref="AC13:AD13">
    <cfRule type="cellIs" dxfId="1249" priority="17" operator="greaterThan">
      <formula>1.2</formula>
    </cfRule>
    <cfRule type="cellIs" dxfId="1248" priority="18" operator="lessThan">
      <formula>0.8</formula>
    </cfRule>
  </conditionalFormatting>
  <conditionalFormatting sqref="AC19:AD19">
    <cfRule type="cellIs" dxfId="1247" priority="15" operator="greaterThan">
      <formula>1.2</formula>
    </cfRule>
    <cfRule type="cellIs" dxfId="1246" priority="16" operator="lessThan">
      <formula>0.8</formula>
    </cfRule>
  </conditionalFormatting>
  <conditionalFormatting sqref="AC20:AD20">
    <cfRule type="cellIs" dxfId="1245" priority="13" operator="greaterThan">
      <formula>1.2</formula>
    </cfRule>
    <cfRule type="cellIs" dxfId="1244" priority="14" operator="lessThan">
      <formula>0.8</formula>
    </cfRule>
  </conditionalFormatting>
  <conditionalFormatting sqref="AC26:AD26">
    <cfRule type="cellIs" dxfId="1243" priority="11" operator="greaterThan">
      <formula>1.2</formula>
    </cfRule>
    <cfRule type="cellIs" dxfId="1242" priority="12" operator="lessThan">
      <formula>0.8</formula>
    </cfRule>
  </conditionalFormatting>
  <conditionalFormatting sqref="AC27:AD27">
    <cfRule type="cellIs" dxfId="1241" priority="9" operator="greaterThan">
      <formula>1.2</formula>
    </cfRule>
    <cfRule type="cellIs" dxfId="1240" priority="10" operator="lessThan">
      <formula>0.8</formula>
    </cfRule>
  </conditionalFormatting>
  <conditionalFormatting sqref="AC33:AD33">
    <cfRule type="cellIs" dxfId="1239" priority="7" operator="greaterThan">
      <formula>1.2</formula>
    </cfRule>
    <cfRule type="cellIs" dxfId="1238" priority="8" operator="lessThan">
      <formula>0.8</formula>
    </cfRule>
  </conditionalFormatting>
  <conditionalFormatting sqref="AC34:AD34">
    <cfRule type="cellIs" dxfId="1237" priority="5" operator="greaterThan">
      <formula>1.2</formula>
    </cfRule>
    <cfRule type="cellIs" dxfId="1236" priority="6" operator="lessThan">
      <formula>0.8</formula>
    </cfRule>
  </conditionalFormatting>
  <conditionalFormatting sqref="J37:K37">
    <cfRule type="cellIs" dxfId="1057" priority="3" operator="greaterThan">
      <formula>1.2</formula>
    </cfRule>
    <cfRule type="cellIs" dxfId="1056" priority="4" operator="lessThan">
      <formula>0.8</formula>
    </cfRule>
  </conditionalFormatting>
  <conditionalFormatting sqref="AC37:AD37">
    <cfRule type="cellIs" dxfId="1055" priority="1" operator="greaterThan">
      <formula>1.2</formula>
    </cfRule>
    <cfRule type="cellIs" dxfId="1054" priority="2" operator="lessThan">
      <formula>0.8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workbookViewId="0">
      <pane ySplit="5" topLeftCell="A24" activePane="bottomLeft" state="frozen"/>
      <selection pane="bottomLeft" activeCell="A37" sqref="A37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4" bestFit="true" customWidth="true" width="8.85546875" collapsed="true"/>
    <col min="5" max="5" customWidth="true" width="8.28515625" collapsed="true"/>
    <col min="6" max="6" customWidth="true" width="9.0" collapsed="true"/>
    <col min="7" max="7" bestFit="true" customWidth="true" style="1" width="8.5703125" collapsed="true"/>
    <col min="8" max="9" bestFit="true" customWidth="true" width="8.85546875" collapsed="true"/>
  </cols>
  <sheetData>
    <row r="1" spans="1:30" ht="21" customHeight="1" x14ac:dyDescent="0.25"/>
    <row r="2" spans="1:30" ht="26.25" customHeight="1" x14ac:dyDescent="0.25"/>
    <row r="3" spans="1:30" ht="15.75" thickBot="1" x14ac:dyDescent="0.3"/>
    <row r="4" spans="1:30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6" t="s">
        <v>6</v>
      </c>
      <c r="H4" s="57"/>
      <c r="I4" s="57"/>
      <c r="J4" s="57"/>
      <c r="K4" s="58"/>
      <c r="Z4" s="56" t="s">
        <v>23</v>
      </c>
      <c r="AA4" s="57"/>
      <c r="AB4" s="57"/>
      <c r="AC4" s="57"/>
      <c r="AD4" s="58"/>
    </row>
    <row r="5" spans="1:30" ht="41.25" customHeight="1" thickBot="1" x14ac:dyDescent="0.3">
      <c r="A5" s="55"/>
      <c r="B5" s="23" t="s">
        <v>1</v>
      </c>
      <c r="C5" s="14" t="s">
        <v>2</v>
      </c>
      <c r="D5" s="15" t="s">
        <v>15</v>
      </c>
      <c r="E5" s="15" t="s">
        <v>10</v>
      </c>
      <c r="F5" s="15" t="s">
        <v>16</v>
      </c>
      <c r="G5" s="23" t="s">
        <v>1</v>
      </c>
      <c r="H5" s="14" t="s">
        <v>2</v>
      </c>
      <c r="I5" s="15" t="s">
        <v>15</v>
      </c>
      <c r="J5" s="15" t="s">
        <v>10</v>
      </c>
      <c r="K5" s="15" t="s">
        <v>16</v>
      </c>
      <c r="Z5" s="23" t="s">
        <v>1</v>
      </c>
      <c r="AA5" s="14" t="s">
        <v>2</v>
      </c>
      <c r="AB5" s="15" t="s">
        <v>15</v>
      </c>
      <c r="AC5" s="15" t="s">
        <v>10</v>
      </c>
      <c r="AD5" s="15" t="s">
        <v>16</v>
      </c>
    </row>
    <row r="6" spans="1:30" x14ac:dyDescent="0.25">
      <c r="A6" s="34">
        <v>41821</v>
      </c>
      <c r="B6" s="35"/>
      <c r="C6" s="36"/>
      <c r="D6" s="37" t="e">
        <f t="shared" ref="D6:D37" si="0">C6/B6</f>
        <v>#DIV/0!</v>
      </c>
      <c r="E6" s="59" t="e">
        <f>B6/REP_SMS_JUNIO!B29</f>
        <v>#DIV/0!</v>
      </c>
      <c r="F6" s="60" t="e">
        <f>C6/REP_SMS_JUNIO!C29</f>
        <v>#DIV/0!</v>
      </c>
      <c r="G6" s="35"/>
      <c r="H6" s="36"/>
      <c r="I6" s="37" t="e">
        <f t="shared" ref="I6:I37" si="1">H6/G6</f>
        <v>#DIV/0!</v>
      </c>
      <c r="J6" s="39" t="e">
        <f>G6/REP_SMS_JUNIO!G29</f>
        <v>#DIV/0!</v>
      </c>
      <c r="K6" s="40" t="e">
        <f>H6/REP_SMS_JUNIO!H29</f>
        <v>#DIV/0!</v>
      </c>
      <c r="Z6" s="35">
        <f>B6+G6</f>
        <v>0</v>
      </c>
      <c r="AA6" s="36">
        <f t="shared" ref="AA6:AA37" si="2">C6+H6</f>
        <v>0</v>
      </c>
      <c r="AB6" s="37" t="e">
        <f t="shared" ref="AB6:AB37" si="3">AA6/Z6</f>
        <v>#DIV/0!</v>
      </c>
      <c r="AC6" s="39" t="e">
        <f>Z6/REP_SMS_JUNIO!Z29</f>
        <v>#DIV/0!</v>
      </c>
      <c r="AD6" s="40" t="e">
        <f>AA6/REP_SMS_JUNIO!AA29</f>
        <v>#DIV/0!</v>
      </c>
    </row>
    <row r="7" spans="1:30" x14ac:dyDescent="0.25">
      <c r="A7" s="34">
        <f>A6+1</f>
        <v>41822</v>
      </c>
      <c r="B7" s="35"/>
      <c r="C7" s="36"/>
      <c r="D7" s="37" t="e">
        <f t="shared" si="0"/>
        <v>#DIV/0!</v>
      </c>
      <c r="E7" s="39" t="e">
        <f>B7/REP_SMS_JUNIO!B30</f>
        <v>#DIV/0!</v>
      </c>
      <c r="F7" s="40" t="e">
        <f>C7/REP_SMS_JUNIO!C30</f>
        <v>#DIV/0!</v>
      </c>
      <c r="G7" s="35"/>
      <c r="H7" s="36"/>
      <c r="I7" s="37" t="e">
        <f t="shared" si="1"/>
        <v>#DIV/0!</v>
      </c>
      <c r="J7" s="39" t="e">
        <f>G7/REP_SMS_JUNIO!G30</f>
        <v>#DIV/0!</v>
      </c>
      <c r="K7" s="40" t="e">
        <f>H7/REP_SMS_JUNIO!H30</f>
        <v>#DIV/0!</v>
      </c>
      <c r="Z7" s="35">
        <f t="shared" ref="Z7:Z37" si="4">B7+G7</f>
        <v>0</v>
      </c>
      <c r="AA7" s="36">
        <f t="shared" si="2"/>
        <v>0</v>
      </c>
      <c r="AB7" s="37" t="e">
        <f t="shared" si="3"/>
        <v>#DIV/0!</v>
      </c>
      <c r="AC7" s="39" t="e">
        <f>Z7/REP_SMS_JUNIO!Z30</f>
        <v>#DIV/0!</v>
      </c>
      <c r="AD7" s="40" t="e">
        <f>AA7/REP_SMS_JUNIO!AA30</f>
        <v>#DIV/0!</v>
      </c>
    </row>
    <row r="8" spans="1:30" x14ac:dyDescent="0.25">
      <c r="A8" s="34">
        <f t="shared" ref="A8:A36" si="5">A7+1</f>
        <v>41823</v>
      </c>
      <c r="B8" s="35"/>
      <c r="C8" s="36"/>
      <c r="D8" s="37" t="e">
        <f t="shared" si="0"/>
        <v>#DIV/0!</v>
      </c>
      <c r="E8" s="39" t="e">
        <f>B8/REP_SMS_JUNIO!B31</f>
        <v>#DIV/0!</v>
      </c>
      <c r="F8" s="40" t="e">
        <f>C8/REP_SMS_JUNIO!C31</f>
        <v>#DIV/0!</v>
      </c>
      <c r="G8" s="35"/>
      <c r="H8" s="36"/>
      <c r="I8" s="37" t="e">
        <f t="shared" si="1"/>
        <v>#DIV/0!</v>
      </c>
      <c r="J8" s="39" t="e">
        <f>G8/REP_SMS_JUNIO!G31</f>
        <v>#DIV/0!</v>
      </c>
      <c r="K8" s="40" t="e">
        <f>H8/REP_SMS_JUNIO!H31</f>
        <v>#DIV/0!</v>
      </c>
      <c r="Z8" s="35">
        <f t="shared" si="4"/>
        <v>0</v>
      </c>
      <c r="AA8" s="36">
        <f t="shared" si="2"/>
        <v>0</v>
      </c>
      <c r="AB8" s="37" t="e">
        <f t="shared" si="3"/>
        <v>#DIV/0!</v>
      </c>
      <c r="AC8" s="39" t="e">
        <f>Z8/REP_SMS_JUNIO!Z31</f>
        <v>#DIV/0!</v>
      </c>
      <c r="AD8" s="40" t="e">
        <f>AA8/REP_SMS_JUNIO!AA31</f>
        <v>#DIV/0!</v>
      </c>
    </row>
    <row r="9" spans="1:30" x14ac:dyDescent="0.25">
      <c r="A9" s="34">
        <f t="shared" si="5"/>
        <v>41824</v>
      </c>
      <c r="B9" s="35"/>
      <c r="C9" s="36"/>
      <c r="D9" s="37" t="e">
        <f t="shared" si="0"/>
        <v>#DIV/0!</v>
      </c>
      <c r="E9" s="39" t="e">
        <f>B9/REP_SMS_JUNIO!B32</f>
        <v>#DIV/0!</v>
      </c>
      <c r="F9" s="40" t="e">
        <f>C9/REP_SMS_JUNIO!C32</f>
        <v>#DIV/0!</v>
      </c>
      <c r="G9" s="35"/>
      <c r="H9" s="36"/>
      <c r="I9" s="37" t="e">
        <f t="shared" si="1"/>
        <v>#DIV/0!</v>
      </c>
      <c r="J9" s="39" t="e">
        <f>G9/REP_SMS_JUNIO!G32</f>
        <v>#DIV/0!</v>
      </c>
      <c r="K9" s="40" t="e">
        <f>H9/REP_SMS_JUNIO!H32</f>
        <v>#DIV/0!</v>
      </c>
      <c r="Z9" s="35">
        <f t="shared" si="4"/>
        <v>0</v>
      </c>
      <c r="AA9" s="36">
        <f t="shared" si="2"/>
        <v>0</v>
      </c>
      <c r="AB9" s="37" t="e">
        <f t="shared" si="3"/>
        <v>#DIV/0!</v>
      </c>
      <c r="AC9" s="39" t="e">
        <f>Z9/REP_SMS_JUNIO!Z32</f>
        <v>#DIV/0!</v>
      </c>
      <c r="AD9" s="40" t="e">
        <f>AA9/REP_SMS_JUNIO!AA32</f>
        <v>#DIV/0!</v>
      </c>
    </row>
    <row r="10" spans="1:30" x14ac:dyDescent="0.25">
      <c r="A10" s="9">
        <f t="shared" si="5"/>
        <v>41825</v>
      </c>
      <c r="B10" s="24"/>
      <c r="C10" s="10"/>
      <c r="D10" s="11" t="e">
        <f t="shared" si="0"/>
        <v>#DIV/0!</v>
      </c>
      <c r="E10" s="17" t="e">
        <f>B10/REP_SMS_JUNIO!B33</f>
        <v>#DIV/0!</v>
      </c>
      <c r="F10" s="18" t="e">
        <f>C10/REP_SMS_JUNIO!C33</f>
        <v>#DIV/0!</v>
      </c>
      <c r="G10" s="24"/>
      <c r="H10" s="10"/>
      <c r="I10" s="11" t="e">
        <f t="shared" si="1"/>
        <v>#DIV/0!</v>
      </c>
      <c r="J10" s="17" t="e">
        <f>G10/REP_SMS_JUNIO!G33</f>
        <v>#DIV/0!</v>
      </c>
      <c r="K10" s="18" t="e">
        <f>H10/REP_SMS_JUNIO!H33</f>
        <v>#DIV/0!</v>
      </c>
      <c r="Z10" s="24">
        <f t="shared" si="4"/>
        <v>0</v>
      </c>
      <c r="AA10" s="10">
        <f t="shared" si="2"/>
        <v>0</v>
      </c>
      <c r="AB10" s="11" t="e">
        <f t="shared" si="3"/>
        <v>#DIV/0!</v>
      </c>
      <c r="AC10" s="17" t="e">
        <f>Z10/REP_SMS_JUNIO!Z33</f>
        <v>#DIV/0!</v>
      </c>
      <c r="AD10" s="18" t="e">
        <f>AA10/REP_SMS_JUNIO!AA33</f>
        <v>#DIV/0!</v>
      </c>
    </row>
    <row r="11" spans="1:30" x14ac:dyDescent="0.25">
      <c r="A11" s="9">
        <f t="shared" si="5"/>
        <v>41826</v>
      </c>
      <c r="B11" s="24"/>
      <c r="C11" s="10"/>
      <c r="D11" s="11" t="e">
        <f t="shared" si="0"/>
        <v>#DIV/0!</v>
      </c>
      <c r="E11" s="17" t="e">
        <f>B11/REP_SMS_JUNIO!B34</f>
        <v>#DIV/0!</v>
      </c>
      <c r="F11" s="18" t="e">
        <f>C11/REP_SMS_JUNIO!C34</f>
        <v>#DIV/0!</v>
      </c>
      <c r="G11" s="24"/>
      <c r="H11" s="10"/>
      <c r="I11" s="11" t="e">
        <f t="shared" si="1"/>
        <v>#DIV/0!</v>
      </c>
      <c r="J11" s="17" t="e">
        <f>G11/REP_SMS_JUNIO!G34</f>
        <v>#DIV/0!</v>
      </c>
      <c r="K11" s="18" t="e">
        <f>H11/REP_SMS_JUNIO!H34</f>
        <v>#DIV/0!</v>
      </c>
      <c r="Z11" s="24">
        <f t="shared" si="4"/>
        <v>0</v>
      </c>
      <c r="AA11" s="10">
        <f t="shared" si="2"/>
        <v>0</v>
      </c>
      <c r="AB11" s="11" t="e">
        <f t="shared" si="3"/>
        <v>#DIV/0!</v>
      </c>
      <c r="AC11" s="17" t="e">
        <f>Z11/REP_SMS_JUNIO!Z34</f>
        <v>#DIV/0!</v>
      </c>
      <c r="AD11" s="18" t="e">
        <f>AA11/REP_SMS_JUNIO!AA34</f>
        <v>#DIV/0!</v>
      </c>
    </row>
    <row r="12" spans="1:30" x14ac:dyDescent="0.25">
      <c r="A12" s="34">
        <f t="shared" si="5"/>
        <v>41827</v>
      </c>
      <c r="B12" s="35"/>
      <c r="C12" s="36"/>
      <c r="D12" s="37" t="e">
        <f t="shared" si="0"/>
        <v>#DIV/0!</v>
      </c>
      <c r="E12" s="39" t="e">
        <f>B12/REP_SMS_JUNIO!B35</f>
        <v>#DIV/0!</v>
      </c>
      <c r="F12" s="40" t="e">
        <f>C12/REP_SMS_JUNIO!C35</f>
        <v>#DIV/0!</v>
      </c>
      <c r="G12" s="35"/>
      <c r="H12" s="36"/>
      <c r="I12" s="37" t="e">
        <f t="shared" si="1"/>
        <v>#DIV/0!</v>
      </c>
      <c r="J12" s="39" t="e">
        <f>G12/REP_SMS_JUNIO!G35</f>
        <v>#DIV/0!</v>
      </c>
      <c r="K12" s="40" t="e">
        <f>H12/REP_SMS_JUNIO!H35</f>
        <v>#DIV/0!</v>
      </c>
      <c r="Z12" s="35">
        <f t="shared" si="4"/>
        <v>0</v>
      </c>
      <c r="AA12" s="36">
        <f t="shared" si="2"/>
        <v>0</v>
      </c>
      <c r="AB12" s="37" t="e">
        <f t="shared" si="3"/>
        <v>#DIV/0!</v>
      </c>
      <c r="AC12" s="39" t="e">
        <f>Z12/REP_SMS_JUNIO!Z35</f>
        <v>#DIV/0!</v>
      </c>
      <c r="AD12" s="40" t="e">
        <f>AA12/REP_SMS_JUNIO!AA35</f>
        <v>#DIV/0!</v>
      </c>
    </row>
    <row r="13" spans="1:30" x14ac:dyDescent="0.25">
      <c r="A13" s="34">
        <f t="shared" si="5"/>
        <v>41828</v>
      </c>
      <c r="B13" s="35"/>
      <c r="C13" s="36"/>
      <c r="D13" s="37" t="e">
        <f t="shared" si="0"/>
        <v>#DIV/0!</v>
      </c>
      <c r="E13" s="39" t="e">
        <f t="shared" ref="E13:F28" si="6">B13/B6</f>
        <v>#DIV/0!</v>
      </c>
      <c r="F13" s="40" t="e">
        <f t="shared" si="6"/>
        <v>#DIV/0!</v>
      </c>
      <c r="G13" s="35"/>
      <c r="H13" s="36"/>
      <c r="I13" s="37" t="e">
        <f t="shared" si="1"/>
        <v>#DIV/0!</v>
      </c>
      <c r="J13" s="39" t="e">
        <f t="shared" ref="J13:K28" si="7">G13/G6</f>
        <v>#DIV/0!</v>
      </c>
      <c r="K13" s="40" t="e">
        <f t="shared" si="7"/>
        <v>#DIV/0!</v>
      </c>
      <c r="Z13" s="35">
        <f t="shared" si="4"/>
        <v>0</v>
      </c>
      <c r="AA13" s="36">
        <f t="shared" si="2"/>
        <v>0</v>
      </c>
      <c r="AB13" s="37" t="e">
        <f t="shared" si="3"/>
        <v>#DIV/0!</v>
      </c>
      <c r="AC13" s="39" t="e">
        <f t="shared" ref="AC13:AD28" si="8">Z13/Z6</f>
        <v>#DIV/0!</v>
      </c>
      <c r="AD13" s="40" t="e">
        <f t="shared" si="8"/>
        <v>#DIV/0!</v>
      </c>
    </row>
    <row r="14" spans="1:30" x14ac:dyDescent="0.25">
      <c r="A14" s="34">
        <f t="shared" si="5"/>
        <v>41829</v>
      </c>
      <c r="B14" s="35"/>
      <c r="C14" s="36"/>
      <c r="D14" s="37" t="e">
        <f t="shared" si="0"/>
        <v>#DIV/0!</v>
      </c>
      <c r="E14" s="39" t="e">
        <f t="shared" si="6"/>
        <v>#DIV/0!</v>
      </c>
      <c r="F14" s="40" t="e">
        <f t="shared" si="6"/>
        <v>#DIV/0!</v>
      </c>
      <c r="G14" s="35"/>
      <c r="H14" s="36"/>
      <c r="I14" s="37" t="e">
        <f t="shared" si="1"/>
        <v>#DIV/0!</v>
      </c>
      <c r="J14" s="39" t="e">
        <f t="shared" si="7"/>
        <v>#DIV/0!</v>
      </c>
      <c r="K14" s="40" t="e">
        <f t="shared" si="7"/>
        <v>#DIV/0!</v>
      </c>
      <c r="Z14" s="35">
        <f t="shared" si="4"/>
        <v>0</v>
      </c>
      <c r="AA14" s="36">
        <f t="shared" si="2"/>
        <v>0</v>
      </c>
      <c r="AB14" s="37" t="e">
        <f t="shared" si="3"/>
        <v>#DIV/0!</v>
      </c>
      <c r="AC14" s="39" t="e">
        <f t="shared" si="8"/>
        <v>#DIV/0!</v>
      </c>
      <c r="AD14" s="40" t="e">
        <f t="shared" si="8"/>
        <v>#DIV/0!</v>
      </c>
    </row>
    <row r="15" spans="1:30" x14ac:dyDescent="0.25">
      <c r="A15" s="34">
        <f t="shared" si="5"/>
        <v>41830</v>
      </c>
      <c r="B15" s="35"/>
      <c r="C15" s="36"/>
      <c r="D15" s="37" t="e">
        <f t="shared" si="0"/>
        <v>#DIV/0!</v>
      </c>
      <c r="E15" s="39" t="e">
        <f t="shared" si="6"/>
        <v>#DIV/0!</v>
      </c>
      <c r="F15" s="40" t="e">
        <f t="shared" si="6"/>
        <v>#DIV/0!</v>
      </c>
      <c r="G15" s="35"/>
      <c r="H15" s="36"/>
      <c r="I15" s="37" t="e">
        <f t="shared" si="1"/>
        <v>#DIV/0!</v>
      </c>
      <c r="J15" s="39" t="e">
        <f t="shared" si="7"/>
        <v>#DIV/0!</v>
      </c>
      <c r="K15" s="40" t="e">
        <f t="shared" si="7"/>
        <v>#DIV/0!</v>
      </c>
      <c r="Z15" s="35">
        <f t="shared" si="4"/>
        <v>0</v>
      </c>
      <c r="AA15" s="36">
        <f t="shared" si="2"/>
        <v>0</v>
      </c>
      <c r="AB15" s="37" t="e">
        <f t="shared" si="3"/>
        <v>#DIV/0!</v>
      </c>
      <c r="AC15" s="39" t="e">
        <f t="shared" si="8"/>
        <v>#DIV/0!</v>
      </c>
      <c r="AD15" s="40" t="e">
        <f t="shared" si="8"/>
        <v>#DIV/0!</v>
      </c>
    </row>
    <row r="16" spans="1:30" x14ac:dyDescent="0.25">
      <c r="A16" s="34">
        <f t="shared" si="5"/>
        <v>41831</v>
      </c>
      <c r="B16" s="35"/>
      <c r="C16" s="36"/>
      <c r="D16" s="37" t="e">
        <f t="shared" si="0"/>
        <v>#DIV/0!</v>
      </c>
      <c r="E16" s="39" t="e">
        <f t="shared" si="6"/>
        <v>#DIV/0!</v>
      </c>
      <c r="F16" s="40" t="e">
        <f t="shared" si="6"/>
        <v>#DIV/0!</v>
      </c>
      <c r="G16" s="35"/>
      <c r="H16" s="36"/>
      <c r="I16" s="37" t="e">
        <f t="shared" si="1"/>
        <v>#DIV/0!</v>
      </c>
      <c r="J16" s="39" t="e">
        <f t="shared" si="7"/>
        <v>#DIV/0!</v>
      </c>
      <c r="K16" s="40" t="e">
        <f t="shared" si="7"/>
        <v>#DIV/0!</v>
      </c>
      <c r="Z16" s="35">
        <f t="shared" si="4"/>
        <v>0</v>
      </c>
      <c r="AA16" s="36">
        <f t="shared" si="2"/>
        <v>0</v>
      </c>
      <c r="AB16" s="37" t="e">
        <f t="shared" si="3"/>
        <v>#DIV/0!</v>
      </c>
      <c r="AC16" s="39" t="e">
        <f t="shared" si="8"/>
        <v>#DIV/0!</v>
      </c>
      <c r="AD16" s="40" t="e">
        <f t="shared" si="8"/>
        <v>#DIV/0!</v>
      </c>
    </row>
    <row r="17" spans="1:30" x14ac:dyDescent="0.25">
      <c r="A17" s="9">
        <f t="shared" si="5"/>
        <v>41832</v>
      </c>
      <c r="B17" s="24"/>
      <c r="C17" s="10"/>
      <c r="D17" s="11" t="e">
        <f t="shared" si="0"/>
        <v>#DIV/0!</v>
      </c>
      <c r="E17" s="17" t="e">
        <f t="shared" si="6"/>
        <v>#DIV/0!</v>
      </c>
      <c r="F17" s="18" t="e">
        <f t="shared" si="6"/>
        <v>#DIV/0!</v>
      </c>
      <c r="G17" s="24"/>
      <c r="H17" s="10"/>
      <c r="I17" s="11" t="e">
        <f t="shared" si="1"/>
        <v>#DIV/0!</v>
      </c>
      <c r="J17" s="17" t="e">
        <f t="shared" si="7"/>
        <v>#DIV/0!</v>
      </c>
      <c r="K17" s="18" t="e">
        <f t="shared" si="7"/>
        <v>#DIV/0!</v>
      </c>
      <c r="Z17" s="24">
        <f t="shared" si="4"/>
        <v>0</v>
      </c>
      <c r="AA17" s="10">
        <f t="shared" si="2"/>
        <v>0</v>
      </c>
      <c r="AB17" s="11" t="e">
        <f t="shared" si="3"/>
        <v>#DIV/0!</v>
      </c>
      <c r="AC17" s="17" t="e">
        <f t="shared" si="8"/>
        <v>#DIV/0!</v>
      </c>
      <c r="AD17" s="18" t="e">
        <f t="shared" si="8"/>
        <v>#DIV/0!</v>
      </c>
    </row>
    <row r="18" spans="1:30" x14ac:dyDescent="0.25">
      <c r="A18" s="9">
        <f t="shared" si="5"/>
        <v>41833</v>
      </c>
      <c r="B18" s="24"/>
      <c r="C18" s="10"/>
      <c r="D18" s="11" t="e">
        <f t="shared" si="0"/>
        <v>#DIV/0!</v>
      </c>
      <c r="E18" s="17" t="e">
        <f t="shared" si="6"/>
        <v>#DIV/0!</v>
      </c>
      <c r="F18" s="18" t="e">
        <f t="shared" si="6"/>
        <v>#DIV/0!</v>
      </c>
      <c r="G18" s="24"/>
      <c r="H18" s="10"/>
      <c r="I18" s="11" t="e">
        <f t="shared" si="1"/>
        <v>#DIV/0!</v>
      </c>
      <c r="J18" s="17" t="e">
        <f t="shared" si="7"/>
        <v>#DIV/0!</v>
      </c>
      <c r="K18" s="18" t="e">
        <f t="shared" si="7"/>
        <v>#DIV/0!</v>
      </c>
      <c r="Z18" s="24">
        <f t="shared" si="4"/>
        <v>0</v>
      </c>
      <c r="AA18" s="10">
        <f t="shared" si="2"/>
        <v>0</v>
      </c>
      <c r="AB18" s="11" t="e">
        <f t="shared" si="3"/>
        <v>#DIV/0!</v>
      </c>
      <c r="AC18" s="17" t="e">
        <f t="shared" si="8"/>
        <v>#DIV/0!</v>
      </c>
      <c r="AD18" s="18" t="e">
        <f t="shared" si="8"/>
        <v>#DIV/0!</v>
      </c>
    </row>
    <row r="19" spans="1:30" x14ac:dyDescent="0.25">
      <c r="A19" s="34">
        <f t="shared" si="5"/>
        <v>41834</v>
      </c>
      <c r="B19" s="35"/>
      <c r="C19" s="36"/>
      <c r="D19" s="37" t="e">
        <f t="shared" si="0"/>
        <v>#DIV/0!</v>
      </c>
      <c r="E19" s="39" t="e">
        <f t="shared" si="6"/>
        <v>#DIV/0!</v>
      </c>
      <c r="F19" s="40" t="e">
        <f t="shared" si="6"/>
        <v>#DIV/0!</v>
      </c>
      <c r="G19" s="35"/>
      <c r="H19" s="36"/>
      <c r="I19" s="37" t="e">
        <f t="shared" si="1"/>
        <v>#DIV/0!</v>
      </c>
      <c r="J19" s="39" t="e">
        <f t="shared" si="7"/>
        <v>#DIV/0!</v>
      </c>
      <c r="K19" s="40" t="e">
        <f t="shared" si="7"/>
        <v>#DIV/0!</v>
      </c>
      <c r="Z19" s="35">
        <f t="shared" si="4"/>
        <v>0</v>
      </c>
      <c r="AA19" s="36">
        <f t="shared" si="2"/>
        <v>0</v>
      </c>
      <c r="AB19" s="37" t="e">
        <f t="shared" si="3"/>
        <v>#DIV/0!</v>
      </c>
      <c r="AC19" s="39" t="e">
        <f t="shared" si="8"/>
        <v>#DIV/0!</v>
      </c>
      <c r="AD19" s="40" t="e">
        <f t="shared" si="8"/>
        <v>#DIV/0!</v>
      </c>
    </row>
    <row r="20" spans="1:30" x14ac:dyDescent="0.25">
      <c r="A20" s="34">
        <f t="shared" si="5"/>
        <v>41835</v>
      </c>
      <c r="B20" s="35"/>
      <c r="C20" s="36"/>
      <c r="D20" s="37" t="e">
        <f t="shared" si="0"/>
        <v>#DIV/0!</v>
      </c>
      <c r="E20" s="39" t="e">
        <f t="shared" si="6"/>
        <v>#DIV/0!</v>
      </c>
      <c r="F20" s="40" t="e">
        <f t="shared" si="6"/>
        <v>#DIV/0!</v>
      </c>
      <c r="G20" s="35"/>
      <c r="H20" s="36"/>
      <c r="I20" s="37" t="e">
        <f t="shared" si="1"/>
        <v>#DIV/0!</v>
      </c>
      <c r="J20" s="39" t="e">
        <f t="shared" si="7"/>
        <v>#DIV/0!</v>
      </c>
      <c r="K20" s="40" t="e">
        <f t="shared" si="7"/>
        <v>#DIV/0!</v>
      </c>
      <c r="Z20" s="35">
        <f t="shared" si="4"/>
        <v>0</v>
      </c>
      <c r="AA20" s="36">
        <f t="shared" si="2"/>
        <v>0</v>
      </c>
      <c r="AB20" s="37" t="e">
        <f t="shared" si="3"/>
        <v>#DIV/0!</v>
      </c>
      <c r="AC20" s="39" t="e">
        <f t="shared" si="8"/>
        <v>#DIV/0!</v>
      </c>
      <c r="AD20" s="40" t="e">
        <f t="shared" si="8"/>
        <v>#DIV/0!</v>
      </c>
    </row>
    <row r="21" spans="1:30" x14ac:dyDescent="0.25">
      <c r="A21" s="34">
        <f t="shared" si="5"/>
        <v>41836</v>
      </c>
      <c r="B21" s="35"/>
      <c r="C21" s="36"/>
      <c r="D21" s="37" t="e">
        <f t="shared" si="0"/>
        <v>#DIV/0!</v>
      </c>
      <c r="E21" s="39" t="e">
        <f t="shared" si="6"/>
        <v>#DIV/0!</v>
      </c>
      <c r="F21" s="40" t="e">
        <f t="shared" si="6"/>
        <v>#DIV/0!</v>
      </c>
      <c r="G21" s="35"/>
      <c r="H21" s="36"/>
      <c r="I21" s="37" t="e">
        <f t="shared" si="1"/>
        <v>#DIV/0!</v>
      </c>
      <c r="J21" s="39" t="e">
        <f t="shared" si="7"/>
        <v>#DIV/0!</v>
      </c>
      <c r="K21" s="40" t="e">
        <f t="shared" si="7"/>
        <v>#DIV/0!</v>
      </c>
      <c r="Z21" s="35">
        <f t="shared" si="4"/>
        <v>0</v>
      </c>
      <c r="AA21" s="36">
        <f t="shared" si="2"/>
        <v>0</v>
      </c>
      <c r="AB21" s="37" t="e">
        <f t="shared" si="3"/>
        <v>#DIV/0!</v>
      </c>
      <c r="AC21" s="39" t="e">
        <f t="shared" si="8"/>
        <v>#DIV/0!</v>
      </c>
      <c r="AD21" s="40" t="e">
        <f t="shared" si="8"/>
        <v>#DIV/0!</v>
      </c>
    </row>
    <row r="22" spans="1:30" x14ac:dyDescent="0.25">
      <c r="A22" s="34">
        <f t="shared" si="5"/>
        <v>41837</v>
      </c>
      <c r="B22" s="35"/>
      <c r="C22" s="36"/>
      <c r="D22" s="37" t="e">
        <f t="shared" si="0"/>
        <v>#DIV/0!</v>
      </c>
      <c r="E22" s="39" t="e">
        <f t="shared" si="6"/>
        <v>#DIV/0!</v>
      </c>
      <c r="F22" s="40" t="e">
        <f t="shared" si="6"/>
        <v>#DIV/0!</v>
      </c>
      <c r="G22" s="35"/>
      <c r="H22" s="36"/>
      <c r="I22" s="37" t="e">
        <f t="shared" si="1"/>
        <v>#DIV/0!</v>
      </c>
      <c r="J22" s="39" t="e">
        <f t="shared" si="7"/>
        <v>#DIV/0!</v>
      </c>
      <c r="K22" s="40" t="e">
        <f t="shared" si="7"/>
        <v>#DIV/0!</v>
      </c>
      <c r="Z22" s="35">
        <f t="shared" si="4"/>
        <v>0</v>
      </c>
      <c r="AA22" s="36">
        <f t="shared" si="2"/>
        <v>0</v>
      </c>
      <c r="AB22" s="37" t="e">
        <f t="shared" si="3"/>
        <v>#DIV/0!</v>
      </c>
      <c r="AC22" s="39" t="e">
        <f t="shared" si="8"/>
        <v>#DIV/0!</v>
      </c>
      <c r="AD22" s="40" t="e">
        <f t="shared" si="8"/>
        <v>#DIV/0!</v>
      </c>
    </row>
    <row r="23" spans="1:30" x14ac:dyDescent="0.25">
      <c r="A23" s="34">
        <f t="shared" si="5"/>
        <v>41838</v>
      </c>
      <c r="B23" s="35"/>
      <c r="C23" s="36"/>
      <c r="D23" s="37" t="e">
        <f t="shared" si="0"/>
        <v>#DIV/0!</v>
      </c>
      <c r="E23" s="39" t="e">
        <f t="shared" si="6"/>
        <v>#DIV/0!</v>
      </c>
      <c r="F23" s="40" t="e">
        <f t="shared" si="6"/>
        <v>#DIV/0!</v>
      </c>
      <c r="G23" s="35"/>
      <c r="H23" s="36"/>
      <c r="I23" s="37" t="e">
        <f t="shared" si="1"/>
        <v>#DIV/0!</v>
      </c>
      <c r="J23" s="39" t="e">
        <f t="shared" si="7"/>
        <v>#DIV/0!</v>
      </c>
      <c r="K23" s="40" t="e">
        <f t="shared" si="7"/>
        <v>#DIV/0!</v>
      </c>
      <c r="Z23" s="35">
        <f t="shared" si="4"/>
        <v>0</v>
      </c>
      <c r="AA23" s="36">
        <f t="shared" si="2"/>
        <v>0</v>
      </c>
      <c r="AB23" s="37" t="e">
        <f t="shared" si="3"/>
        <v>#DIV/0!</v>
      </c>
      <c r="AC23" s="39" t="e">
        <f t="shared" si="8"/>
        <v>#DIV/0!</v>
      </c>
      <c r="AD23" s="40" t="e">
        <f t="shared" si="8"/>
        <v>#DIV/0!</v>
      </c>
    </row>
    <row r="24" spans="1:30" x14ac:dyDescent="0.25">
      <c r="A24" s="9">
        <f t="shared" si="5"/>
        <v>41839</v>
      </c>
      <c r="B24" s="24"/>
      <c r="C24" s="10"/>
      <c r="D24" s="11" t="e">
        <f t="shared" si="0"/>
        <v>#DIV/0!</v>
      </c>
      <c r="E24" s="17" t="e">
        <f t="shared" si="6"/>
        <v>#DIV/0!</v>
      </c>
      <c r="F24" s="18" t="e">
        <f t="shared" si="6"/>
        <v>#DIV/0!</v>
      </c>
      <c r="G24" s="24"/>
      <c r="H24" s="10"/>
      <c r="I24" s="11" t="e">
        <f t="shared" si="1"/>
        <v>#DIV/0!</v>
      </c>
      <c r="J24" s="17" t="e">
        <f t="shared" si="7"/>
        <v>#DIV/0!</v>
      </c>
      <c r="K24" s="18" t="e">
        <f t="shared" si="7"/>
        <v>#DIV/0!</v>
      </c>
      <c r="Z24" s="24">
        <f t="shared" si="4"/>
        <v>0</v>
      </c>
      <c r="AA24" s="10">
        <f t="shared" si="2"/>
        <v>0</v>
      </c>
      <c r="AB24" s="11" t="e">
        <f t="shared" si="3"/>
        <v>#DIV/0!</v>
      </c>
      <c r="AC24" s="17" t="e">
        <f t="shared" si="8"/>
        <v>#DIV/0!</v>
      </c>
      <c r="AD24" s="18" t="e">
        <f t="shared" si="8"/>
        <v>#DIV/0!</v>
      </c>
    </row>
    <row r="25" spans="1:30" x14ac:dyDescent="0.25">
      <c r="A25" s="9">
        <f t="shared" si="5"/>
        <v>41840</v>
      </c>
      <c r="B25" s="24"/>
      <c r="C25" s="10"/>
      <c r="D25" s="11" t="e">
        <f t="shared" si="0"/>
        <v>#DIV/0!</v>
      </c>
      <c r="E25" s="17" t="e">
        <f t="shared" si="6"/>
        <v>#DIV/0!</v>
      </c>
      <c r="F25" s="18" t="e">
        <f t="shared" si="6"/>
        <v>#DIV/0!</v>
      </c>
      <c r="G25" s="24"/>
      <c r="H25" s="10"/>
      <c r="I25" s="11" t="e">
        <f t="shared" si="1"/>
        <v>#DIV/0!</v>
      </c>
      <c r="J25" s="17" t="e">
        <f t="shared" si="7"/>
        <v>#DIV/0!</v>
      </c>
      <c r="K25" s="18" t="e">
        <f t="shared" si="7"/>
        <v>#DIV/0!</v>
      </c>
      <c r="Z25" s="24">
        <f t="shared" si="4"/>
        <v>0</v>
      </c>
      <c r="AA25" s="10">
        <f t="shared" si="2"/>
        <v>0</v>
      </c>
      <c r="AB25" s="11" t="e">
        <f t="shared" si="3"/>
        <v>#DIV/0!</v>
      </c>
      <c r="AC25" s="17" t="e">
        <f t="shared" si="8"/>
        <v>#DIV/0!</v>
      </c>
      <c r="AD25" s="18" t="e">
        <f t="shared" si="8"/>
        <v>#DIV/0!</v>
      </c>
    </row>
    <row r="26" spans="1:30" x14ac:dyDescent="0.25">
      <c r="A26" s="34">
        <f t="shared" si="5"/>
        <v>41841</v>
      </c>
      <c r="B26" s="35"/>
      <c r="C26" s="36"/>
      <c r="D26" s="37" t="e">
        <f t="shared" si="0"/>
        <v>#DIV/0!</v>
      </c>
      <c r="E26" s="39" t="e">
        <f t="shared" si="6"/>
        <v>#DIV/0!</v>
      </c>
      <c r="F26" s="40" t="e">
        <f t="shared" si="6"/>
        <v>#DIV/0!</v>
      </c>
      <c r="G26" s="35"/>
      <c r="H26" s="36"/>
      <c r="I26" s="37" t="e">
        <f t="shared" si="1"/>
        <v>#DIV/0!</v>
      </c>
      <c r="J26" s="39" t="e">
        <f t="shared" si="7"/>
        <v>#DIV/0!</v>
      </c>
      <c r="K26" s="40" t="e">
        <f t="shared" si="7"/>
        <v>#DIV/0!</v>
      </c>
      <c r="Z26" s="35">
        <f t="shared" si="4"/>
        <v>0</v>
      </c>
      <c r="AA26" s="36">
        <f t="shared" si="2"/>
        <v>0</v>
      </c>
      <c r="AB26" s="37" t="e">
        <f t="shared" si="3"/>
        <v>#DIV/0!</v>
      </c>
      <c r="AC26" s="39" t="e">
        <f t="shared" si="8"/>
        <v>#DIV/0!</v>
      </c>
      <c r="AD26" s="40" t="e">
        <f t="shared" si="8"/>
        <v>#DIV/0!</v>
      </c>
    </row>
    <row r="27" spans="1:30" x14ac:dyDescent="0.25">
      <c r="A27" s="34">
        <f t="shared" si="5"/>
        <v>41842</v>
      </c>
      <c r="B27" s="35"/>
      <c r="C27" s="36"/>
      <c r="D27" s="37" t="e">
        <f t="shared" si="0"/>
        <v>#DIV/0!</v>
      </c>
      <c r="E27" s="39" t="e">
        <f t="shared" si="6"/>
        <v>#DIV/0!</v>
      </c>
      <c r="F27" s="40" t="e">
        <f t="shared" si="6"/>
        <v>#DIV/0!</v>
      </c>
      <c r="G27" s="35"/>
      <c r="H27" s="36"/>
      <c r="I27" s="37" t="e">
        <f t="shared" si="1"/>
        <v>#DIV/0!</v>
      </c>
      <c r="J27" s="39" t="e">
        <f t="shared" si="7"/>
        <v>#DIV/0!</v>
      </c>
      <c r="K27" s="40" t="e">
        <f t="shared" si="7"/>
        <v>#DIV/0!</v>
      </c>
      <c r="Z27" s="35">
        <f t="shared" si="4"/>
        <v>0</v>
      </c>
      <c r="AA27" s="36">
        <f t="shared" si="2"/>
        <v>0</v>
      </c>
      <c r="AB27" s="37" t="e">
        <f t="shared" si="3"/>
        <v>#DIV/0!</v>
      </c>
      <c r="AC27" s="39" t="e">
        <f t="shared" si="8"/>
        <v>#DIV/0!</v>
      </c>
      <c r="AD27" s="40" t="e">
        <f t="shared" si="8"/>
        <v>#DIV/0!</v>
      </c>
    </row>
    <row r="28" spans="1:30" x14ac:dyDescent="0.25">
      <c r="A28" s="34">
        <f t="shared" si="5"/>
        <v>41843</v>
      </c>
      <c r="B28" s="35"/>
      <c r="C28" s="36"/>
      <c r="D28" s="37" t="e">
        <f t="shared" si="0"/>
        <v>#DIV/0!</v>
      </c>
      <c r="E28" s="39" t="e">
        <f t="shared" si="6"/>
        <v>#DIV/0!</v>
      </c>
      <c r="F28" s="40" t="e">
        <f t="shared" si="6"/>
        <v>#DIV/0!</v>
      </c>
      <c r="G28" s="35"/>
      <c r="H28" s="36"/>
      <c r="I28" s="37" t="e">
        <f t="shared" si="1"/>
        <v>#DIV/0!</v>
      </c>
      <c r="J28" s="39" t="e">
        <f t="shared" si="7"/>
        <v>#DIV/0!</v>
      </c>
      <c r="K28" s="40" t="e">
        <f t="shared" si="7"/>
        <v>#DIV/0!</v>
      </c>
      <c r="Z28" s="35">
        <f t="shared" si="4"/>
        <v>0</v>
      </c>
      <c r="AA28" s="36">
        <f t="shared" si="2"/>
        <v>0</v>
      </c>
      <c r="AB28" s="37" t="e">
        <f t="shared" si="3"/>
        <v>#DIV/0!</v>
      </c>
      <c r="AC28" s="39" t="e">
        <f t="shared" si="8"/>
        <v>#DIV/0!</v>
      </c>
      <c r="AD28" s="40" t="e">
        <f t="shared" si="8"/>
        <v>#DIV/0!</v>
      </c>
    </row>
    <row r="29" spans="1:30" x14ac:dyDescent="0.25">
      <c r="A29" s="34">
        <f t="shared" si="5"/>
        <v>41844</v>
      </c>
      <c r="B29" s="35"/>
      <c r="C29" s="36"/>
      <c r="D29" s="37" t="e">
        <f t="shared" si="0"/>
        <v>#DIV/0!</v>
      </c>
      <c r="E29" s="39" t="e">
        <f t="shared" ref="E29:F36" si="9">B29/B22</f>
        <v>#DIV/0!</v>
      </c>
      <c r="F29" s="40" t="e">
        <f t="shared" si="9"/>
        <v>#DIV/0!</v>
      </c>
      <c r="G29" s="35"/>
      <c r="H29" s="36"/>
      <c r="I29" s="37" t="e">
        <f t="shared" si="1"/>
        <v>#DIV/0!</v>
      </c>
      <c r="J29" s="39" t="e">
        <f t="shared" ref="J29:K36" si="10">G29/G22</f>
        <v>#DIV/0!</v>
      </c>
      <c r="K29" s="40" t="e">
        <f t="shared" si="10"/>
        <v>#DIV/0!</v>
      </c>
      <c r="Z29" s="35">
        <f t="shared" si="4"/>
        <v>0</v>
      </c>
      <c r="AA29" s="36">
        <f t="shared" si="2"/>
        <v>0</v>
      </c>
      <c r="AB29" s="37" t="e">
        <f t="shared" si="3"/>
        <v>#DIV/0!</v>
      </c>
      <c r="AC29" s="39" t="e">
        <f t="shared" ref="AC29:AD36" si="11">Z29/Z22</f>
        <v>#DIV/0!</v>
      </c>
      <c r="AD29" s="40" t="e">
        <f t="shared" si="11"/>
        <v>#DIV/0!</v>
      </c>
    </row>
    <row r="30" spans="1:30" x14ac:dyDescent="0.25">
      <c r="A30" s="34">
        <f t="shared" si="5"/>
        <v>41845</v>
      </c>
      <c r="B30" s="35"/>
      <c r="C30" s="36"/>
      <c r="D30" s="37" t="e">
        <f t="shared" si="0"/>
        <v>#DIV/0!</v>
      </c>
      <c r="E30" s="39" t="e">
        <f t="shared" si="9"/>
        <v>#DIV/0!</v>
      </c>
      <c r="F30" s="40" t="e">
        <f t="shared" si="9"/>
        <v>#DIV/0!</v>
      </c>
      <c r="G30" s="35"/>
      <c r="H30" s="36"/>
      <c r="I30" s="37" t="e">
        <f t="shared" si="1"/>
        <v>#DIV/0!</v>
      </c>
      <c r="J30" s="39" t="e">
        <f t="shared" si="10"/>
        <v>#DIV/0!</v>
      </c>
      <c r="K30" s="40" t="e">
        <f t="shared" si="10"/>
        <v>#DIV/0!</v>
      </c>
      <c r="Z30" s="35">
        <f t="shared" si="4"/>
        <v>0</v>
      </c>
      <c r="AA30" s="36">
        <f t="shared" si="2"/>
        <v>0</v>
      </c>
      <c r="AB30" s="37" t="e">
        <f t="shared" si="3"/>
        <v>#DIV/0!</v>
      </c>
      <c r="AC30" s="39" t="e">
        <f t="shared" si="11"/>
        <v>#DIV/0!</v>
      </c>
      <c r="AD30" s="40" t="e">
        <f t="shared" si="11"/>
        <v>#DIV/0!</v>
      </c>
    </row>
    <row r="31" spans="1:30" x14ac:dyDescent="0.25">
      <c r="A31" s="9">
        <f t="shared" si="5"/>
        <v>41846</v>
      </c>
      <c r="B31" s="24"/>
      <c r="C31" s="10"/>
      <c r="D31" s="11" t="e">
        <f t="shared" si="0"/>
        <v>#DIV/0!</v>
      </c>
      <c r="E31" s="17" t="e">
        <f t="shared" si="9"/>
        <v>#DIV/0!</v>
      </c>
      <c r="F31" s="18" t="e">
        <f t="shared" si="9"/>
        <v>#DIV/0!</v>
      </c>
      <c r="G31" s="24"/>
      <c r="H31" s="10"/>
      <c r="I31" s="11" t="e">
        <f t="shared" si="1"/>
        <v>#DIV/0!</v>
      </c>
      <c r="J31" s="17" t="e">
        <f t="shared" si="10"/>
        <v>#DIV/0!</v>
      </c>
      <c r="K31" s="18" t="e">
        <f t="shared" si="10"/>
        <v>#DIV/0!</v>
      </c>
      <c r="Z31" s="24">
        <f t="shared" si="4"/>
        <v>0</v>
      </c>
      <c r="AA31" s="10">
        <f t="shared" si="2"/>
        <v>0</v>
      </c>
      <c r="AB31" s="11" t="e">
        <f t="shared" si="3"/>
        <v>#DIV/0!</v>
      </c>
      <c r="AC31" s="17" t="e">
        <f t="shared" si="11"/>
        <v>#DIV/0!</v>
      </c>
      <c r="AD31" s="18" t="e">
        <f t="shared" si="11"/>
        <v>#DIV/0!</v>
      </c>
    </row>
    <row r="32" spans="1:30" x14ac:dyDescent="0.25">
      <c r="A32" s="9">
        <f t="shared" si="5"/>
        <v>41847</v>
      </c>
      <c r="B32" s="24"/>
      <c r="C32" s="10"/>
      <c r="D32" s="11" t="e">
        <f t="shared" si="0"/>
        <v>#DIV/0!</v>
      </c>
      <c r="E32" s="17" t="e">
        <f t="shared" si="9"/>
        <v>#DIV/0!</v>
      </c>
      <c r="F32" s="18" t="e">
        <f t="shared" si="9"/>
        <v>#DIV/0!</v>
      </c>
      <c r="G32" s="24"/>
      <c r="H32" s="10"/>
      <c r="I32" s="11" t="e">
        <f t="shared" si="1"/>
        <v>#DIV/0!</v>
      </c>
      <c r="J32" s="17" t="e">
        <f t="shared" si="10"/>
        <v>#DIV/0!</v>
      </c>
      <c r="K32" s="18" t="e">
        <f t="shared" si="10"/>
        <v>#DIV/0!</v>
      </c>
      <c r="Z32" s="24">
        <f t="shared" si="4"/>
        <v>0</v>
      </c>
      <c r="AA32" s="10">
        <f t="shared" si="2"/>
        <v>0</v>
      </c>
      <c r="AB32" s="11" t="e">
        <f t="shared" si="3"/>
        <v>#DIV/0!</v>
      </c>
      <c r="AC32" s="17" t="e">
        <f t="shared" si="11"/>
        <v>#DIV/0!</v>
      </c>
      <c r="AD32" s="18" t="e">
        <f t="shared" si="11"/>
        <v>#DIV/0!</v>
      </c>
    </row>
    <row r="33" spans="1:30" x14ac:dyDescent="0.25">
      <c r="A33" s="34">
        <f t="shared" si="5"/>
        <v>41848</v>
      </c>
      <c r="B33" s="35"/>
      <c r="C33" s="36"/>
      <c r="D33" s="37" t="e">
        <f t="shared" si="0"/>
        <v>#DIV/0!</v>
      </c>
      <c r="E33" s="39" t="e">
        <f t="shared" si="9"/>
        <v>#DIV/0!</v>
      </c>
      <c r="F33" s="40" t="e">
        <f t="shared" si="9"/>
        <v>#DIV/0!</v>
      </c>
      <c r="G33" s="35"/>
      <c r="H33" s="36"/>
      <c r="I33" s="37" t="e">
        <f t="shared" si="1"/>
        <v>#DIV/0!</v>
      </c>
      <c r="J33" s="39" t="e">
        <f t="shared" si="10"/>
        <v>#DIV/0!</v>
      </c>
      <c r="K33" s="40" t="e">
        <f t="shared" si="10"/>
        <v>#DIV/0!</v>
      </c>
      <c r="Z33" s="35">
        <f t="shared" si="4"/>
        <v>0</v>
      </c>
      <c r="AA33" s="36">
        <f t="shared" si="2"/>
        <v>0</v>
      </c>
      <c r="AB33" s="37" t="e">
        <f t="shared" si="3"/>
        <v>#DIV/0!</v>
      </c>
      <c r="AC33" s="39" t="e">
        <f t="shared" si="11"/>
        <v>#DIV/0!</v>
      </c>
      <c r="AD33" s="40" t="e">
        <f t="shared" si="11"/>
        <v>#DIV/0!</v>
      </c>
    </row>
    <row r="34" spans="1:30" x14ac:dyDescent="0.25">
      <c r="A34" s="34">
        <f t="shared" si="5"/>
        <v>41849</v>
      </c>
      <c r="B34" s="35"/>
      <c r="C34" s="36"/>
      <c r="D34" s="37" t="e">
        <f t="shared" si="0"/>
        <v>#DIV/0!</v>
      </c>
      <c r="E34" s="39" t="e">
        <f t="shared" si="9"/>
        <v>#DIV/0!</v>
      </c>
      <c r="F34" s="40" t="e">
        <f t="shared" si="9"/>
        <v>#DIV/0!</v>
      </c>
      <c r="G34" s="35"/>
      <c r="H34" s="36"/>
      <c r="I34" s="37" t="e">
        <f t="shared" si="1"/>
        <v>#DIV/0!</v>
      </c>
      <c r="J34" s="39" t="e">
        <f t="shared" si="10"/>
        <v>#DIV/0!</v>
      </c>
      <c r="K34" s="40" t="e">
        <f t="shared" si="10"/>
        <v>#DIV/0!</v>
      </c>
      <c r="Z34" s="35">
        <f t="shared" si="4"/>
        <v>0</v>
      </c>
      <c r="AA34" s="36">
        <f t="shared" si="2"/>
        <v>0</v>
      </c>
      <c r="AB34" s="37" t="e">
        <f t="shared" si="3"/>
        <v>#DIV/0!</v>
      </c>
      <c r="AC34" s="39" t="e">
        <f t="shared" si="11"/>
        <v>#DIV/0!</v>
      </c>
      <c r="AD34" s="40" t="e">
        <f t="shared" si="11"/>
        <v>#DIV/0!</v>
      </c>
    </row>
    <row r="35" spans="1:30" x14ac:dyDescent="0.25">
      <c r="A35" s="34">
        <f t="shared" si="5"/>
        <v>41850</v>
      </c>
      <c r="B35" s="35"/>
      <c r="C35" s="36"/>
      <c r="D35" s="37" t="e">
        <f t="shared" si="0"/>
        <v>#DIV/0!</v>
      </c>
      <c r="E35" s="39" t="e">
        <f t="shared" si="9"/>
        <v>#DIV/0!</v>
      </c>
      <c r="F35" s="40" t="e">
        <f t="shared" si="9"/>
        <v>#DIV/0!</v>
      </c>
      <c r="G35" s="35"/>
      <c r="H35" s="36"/>
      <c r="I35" s="37" t="e">
        <f t="shared" si="1"/>
        <v>#DIV/0!</v>
      </c>
      <c r="J35" s="39" t="e">
        <f t="shared" si="10"/>
        <v>#DIV/0!</v>
      </c>
      <c r="K35" s="40" t="e">
        <f t="shared" si="10"/>
        <v>#DIV/0!</v>
      </c>
      <c r="Z35" s="35">
        <f t="shared" si="4"/>
        <v>0</v>
      </c>
      <c r="AA35" s="36">
        <f t="shared" si="2"/>
        <v>0</v>
      </c>
      <c r="AB35" s="37" t="e">
        <f t="shared" si="3"/>
        <v>#DIV/0!</v>
      </c>
      <c r="AC35" s="39" t="e">
        <f t="shared" si="11"/>
        <v>#DIV/0!</v>
      </c>
      <c r="AD35" s="40" t="e">
        <f t="shared" si="11"/>
        <v>#DIV/0!</v>
      </c>
    </row>
    <row r="36" spans="1:30" ht="15.75" thickBot="1" x14ac:dyDescent="0.3">
      <c r="A36" s="41">
        <f t="shared" si="5"/>
        <v>41851</v>
      </c>
      <c r="B36" s="42"/>
      <c r="C36" s="43"/>
      <c r="D36" s="44" t="e">
        <f t="shared" si="0"/>
        <v>#DIV/0!</v>
      </c>
      <c r="E36" s="45" t="e">
        <f t="shared" si="9"/>
        <v>#DIV/0!</v>
      </c>
      <c r="F36" s="46" t="e">
        <f t="shared" si="9"/>
        <v>#DIV/0!</v>
      </c>
      <c r="G36" s="42"/>
      <c r="H36" s="43"/>
      <c r="I36" s="44" t="e">
        <f t="shared" si="1"/>
        <v>#DIV/0!</v>
      </c>
      <c r="J36" s="45" t="e">
        <f t="shared" si="10"/>
        <v>#DIV/0!</v>
      </c>
      <c r="K36" s="46" t="e">
        <f t="shared" si="10"/>
        <v>#DIV/0!</v>
      </c>
      <c r="Z36" s="42">
        <f t="shared" si="4"/>
        <v>0</v>
      </c>
      <c r="AA36" s="43">
        <f t="shared" si="2"/>
        <v>0</v>
      </c>
      <c r="AB36" s="44" t="e">
        <f t="shared" si="3"/>
        <v>#DIV/0!</v>
      </c>
      <c r="AC36" s="45" t="e">
        <f t="shared" si="11"/>
        <v>#DIV/0!</v>
      </c>
      <c r="AD36" s="46" t="e">
        <f t="shared" si="11"/>
        <v>#DIV/0!</v>
      </c>
    </row>
    <row r="37" spans="1:30" ht="15.75" thickBot="1" x14ac:dyDescent="0.3">
      <c r="A37" s="33" t="s">
        <v>17</v>
      </c>
      <c r="B37" s="28"/>
      <c r="C37" s="29">
        <f>SUM(C6:C36)</f>
        <v>0</v>
      </c>
      <c r="D37" s="30" t="e">
        <f t="shared" si="0"/>
        <v>#DIV/0!</v>
      </c>
      <c r="E37" s="31">
        <f>B37/REP_SMS_JUNIO!B37</f>
        <v>0</v>
      </c>
      <c r="F37" s="32">
        <f>C37/REP_SMS_JUNIO!C37</f>
        <v>0</v>
      </c>
      <c r="G37" s="28"/>
      <c r="H37" s="29">
        <f>SUM(H6:H36)</f>
        <v>0</v>
      </c>
      <c r="I37" s="30" t="e">
        <f t="shared" si="1"/>
        <v>#DIV/0!</v>
      </c>
      <c r="J37" s="31">
        <f>G37/REP_SMS_JUNIO!G37</f>
        <v>0</v>
      </c>
      <c r="K37" s="32">
        <f>H37/REP_SMS_JUNIO!H37</f>
        <v>0</v>
      </c>
      <c r="Z37" s="28">
        <f t="shared" si="4"/>
        <v>0</v>
      </c>
      <c r="AA37" s="29">
        <f t="shared" si="2"/>
        <v>0</v>
      </c>
      <c r="AB37" s="30" t="e">
        <f t="shared" si="3"/>
        <v>#DIV/0!</v>
      </c>
      <c r="AC37" s="31">
        <f>Z37/REP_SMS_JUNIO!Z37</f>
        <v>0</v>
      </c>
      <c r="AD37" s="32">
        <f>AA37/REP_SMS_JUNIO!AA37</f>
        <v>0</v>
      </c>
    </row>
    <row r="38" spans="1:30" x14ac:dyDescent="0.25">
      <c r="A38" s="13"/>
      <c r="B38" s="4"/>
      <c r="C38" s="4"/>
      <c r="D38" s="5"/>
      <c r="E38" s="19"/>
      <c r="F38" s="19"/>
      <c r="G38" s="4"/>
      <c r="H38" s="4"/>
      <c r="I38" s="5"/>
      <c r="J38" s="19"/>
      <c r="K38" s="19"/>
    </row>
    <row r="39" spans="1:30" x14ac:dyDescent="0.25">
      <c r="A39" s="2"/>
      <c r="B39" s="27"/>
      <c r="C39" s="2"/>
      <c r="D39" s="2"/>
      <c r="E39" s="2"/>
      <c r="F39" s="2"/>
      <c r="G39" s="27"/>
      <c r="H39" s="2"/>
      <c r="I39" s="2"/>
    </row>
    <row r="40" spans="1:30" x14ac:dyDescent="0.25">
      <c r="A40" s="2"/>
      <c r="B40" s="27"/>
      <c r="C40" s="2"/>
      <c r="D40" s="2"/>
      <c r="E40" s="2"/>
      <c r="F40" s="2"/>
      <c r="G40" s="27"/>
      <c r="H40" s="2"/>
      <c r="I40" s="2"/>
    </row>
    <row r="41" spans="1:30" x14ac:dyDescent="0.25">
      <c r="A41" s="2"/>
      <c r="B41" s="27"/>
      <c r="C41" s="2"/>
      <c r="D41" s="2"/>
      <c r="E41" s="2"/>
      <c r="F41" s="2"/>
      <c r="G41" s="27"/>
      <c r="H41" s="2"/>
      <c r="I41" s="2"/>
    </row>
  </sheetData>
  <mergeCells count="4">
    <mergeCell ref="A4:A5"/>
    <mergeCell ref="B4:F4"/>
    <mergeCell ref="G4:K4"/>
    <mergeCell ref="Z4:AD4"/>
  </mergeCells>
  <conditionalFormatting sqref="E14:F14 E36:F36">
    <cfRule type="cellIs" dxfId="1235" priority="173" operator="greaterThan">
      <formula>1.2</formula>
    </cfRule>
    <cfRule type="cellIs" dxfId="1234" priority="174" operator="lessThan">
      <formula>0.8</formula>
    </cfRule>
  </conditionalFormatting>
  <conditionalFormatting sqref="E6:F11">
    <cfRule type="cellIs" dxfId="1233" priority="171" operator="greaterThan">
      <formula>1.2</formula>
    </cfRule>
    <cfRule type="cellIs" dxfId="1232" priority="172" operator="lessThan">
      <formula>0.8</formula>
    </cfRule>
  </conditionalFormatting>
  <conditionalFormatting sqref="E37:F37">
    <cfRule type="cellIs" dxfId="1231" priority="169" operator="greaterThan">
      <formula>1.2</formula>
    </cfRule>
    <cfRule type="cellIs" dxfId="1230" priority="170" operator="lessThan">
      <formula>0.8</formula>
    </cfRule>
  </conditionalFormatting>
  <conditionalFormatting sqref="E21:F21">
    <cfRule type="cellIs" dxfId="1229" priority="167" operator="greaterThan">
      <formula>1.2</formula>
    </cfRule>
    <cfRule type="cellIs" dxfId="1228" priority="168" operator="lessThan">
      <formula>0.8</formula>
    </cfRule>
  </conditionalFormatting>
  <conditionalFormatting sqref="E28:F28">
    <cfRule type="cellIs" dxfId="1227" priority="165" operator="greaterThan">
      <formula>1.2</formula>
    </cfRule>
    <cfRule type="cellIs" dxfId="1226" priority="166" operator="lessThan">
      <formula>0.8</formula>
    </cfRule>
  </conditionalFormatting>
  <conditionalFormatting sqref="E35:F35">
    <cfRule type="cellIs" dxfId="1225" priority="163" operator="greaterThan">
      <formula>1.2</formula>
    </cfRule>
    <cfRule type="cellIs" dxfId="1224" priority="164" operator="lessThan">
      <formula>0.8</formula>
    </cfRule>
  </conditionalFormatting>
  <conditionalFormatting sqref="J14:K14 J36:K36">
    <cfRule type="cellIs" dxfId="1223" priority="161" operator="greaterThan">
      <formula>1.2</formula>
    </cfRule>
    <cfRule type="cellIs" dxfId="1222" priority="162" operator="lessThan">
      <formula>0.8</formula>
    </cfRule>
  </conditionalFormatting>
  <conditionalFormatting sqref="J21:K21">
    <cfRule type="cellIs" dxfId="1221" priority="159" operator="greaterThan">
      <formula>1.2</formula>
    </cfRule>
    <cfRule type="cellIs" dxfId="1220" priority="160" operator="lessThan">
      <formula>0.8</formula>
    </cfRule>
  </conditionalFormatting>
  <conditionalFormatting sqref="J28:K28">
    <cfRule type="cellIs" dxfId="1219" priority="157" operator="greaterThan">
      <formula>1.2</formula>
    </cfRule>
    <cfRule type="cellIs" dxfId="1218" priority="158" operator="lessThan">
      <formula>0.8</formula>
    </cfRule>
  </conditionalFormatting>
  <conditionalFormatting sqref="J35:K35">
    <cfRule type="cellIs" dxfId="1217" priority="155" operator="greaterThan">
      <formula>1.2</formula>
    </cfRule>
    <cfRule type="cellIs" dxfId="1216" priority="156" operator="lessThan">
      <formula>0.8</formula>
    </cfRule>
  </conditionalFormatting>
  <conditionalFormatting sqref="E15:F16">
    <cfRule type="cellIs" dxfId="1199" priority="137" operator="greaterThan">
      <formula>1.2</formula>
    </cfRule>
    <cfRule type="cellIs" dxfId="1198" priority="138" operator="lessThan">
      <formula>0.8</formula>
    </cfRule>
  </conditionalFormatting>
  <conditionalFormatting sqref="J15:K16">
    <cfRule type="cellIs" dxfId="1197" priority="135" operator="greaterThan">
      <formula>1.2</formula>
    </cfRule>
    <cfRule type="cellIs" dxfId="1196" priority="136" operator="lessThan">
      <formula>0.8</formula>
    </cfRule>
  </conditionalFormatting>
  <conditionalFormatting sqref="E22:F23">
    <cfRule type="cellIs" dxfId="1195" priority="133" operator="greaterThan">
      <formula>1.2</formula>
    </cfRule>
    <cfRule type="cellIs" dxfId="1194" priority="134" operator="lessThan">
      <formula>0.8</formula>
    </cfRule>
  </conditionalFormatting>
  <conditionalFormatting sqref="J22:K23">
    <cfRule type="cellIs" dxfId="1193" priority="131" operator="greaterThan">
      <formula>1.2</formula>
    </cfRule>
    <cfRule type="cellIs" dxfId="1192" priority="132" operator="lessThan">
      <formula>0.8</formula>
    </cfRule>
  </conditionalFormatting>
  <conditionalFormatting sqref="E29:F30">
    <cfRule type="cellIs" dxfId="1191" priority="129" operator="greaterThan">
      <formula>1.2</formula>
    </cfRule>
    <cfRule type="cellIs" dxfId="1190" priority="130" operator="lessThan">
      <formula>0.8</formula>
    </cfRule>
  </conditionalFormatting>
  <conditionalFormatting sqref="J29:K30">
    <cfRule type="cellIs" dxfId="1189" priority="127" operator="greaterThan">
      <formula>1.2</formula>
    </cfRule>
    <cfRule type="cellIs" dxfId="1188" priority="128" operator="lessThan">
      <formula>0.8</formula>
    </cfRule>
  </conditionalFormatting>
  <conditionalFormatting sqref="J6:K11">
    <cfRule type="cellIs" dxfId="1187" priority="125" operator="greaterThan">
      <formula>1.2</formula>
    </cfRule>
    <cfRule type="cellIs" dxfId="1186" priority="126" operator="lessThan">
      <formula>0.8</formula>
    </cfRule>
  </conditionalFormatting>
  <conditionalFormatting sqref="E12:F12">
    <cfRule type="cellIs" dxfId="1185" priority="123" operator="greaterThan">
      <formula>1.2</formula>
    </cfRule>
    <cfRule type="cellIs" dxfId="1184" priority="124" operator="lessThan">
      <formula>0.8</formula>
    </cfRule>
  </conditionalFormatting>
  <conditionalFormatting sqref="J12:K12">
    <cfRule type="cellIs" dxfId="1183" priority="121" operator="greaterThan">
      <formula>1.2</formula>
    </cfRule>
    <cfRule type="cellIs" dxfId="1182" priority="122" operator="lessThan">
      <formula>0.8</formula>
    </cfRule>
  </conditionalFormatting>
  <conditionalFormatting sqref="E13:F13">
    <cfRule type="cellIs" dxfId="1181" priority="119" operator="greaterThan">
      <formula>1.2</formula>
    </cfRule>
    <cfRule type="cellIs" dxfId="1180" priority="120" operator="lessThan">
      <formula>0.8</formula>
    </cfRule>
  </conditionalFormatting>
  <conditionalFormatting sqref="J13:K13">
    <cfRule type="cellIs" dxfId="1179" priority="117" operator="greaterThan">
      <formula>1.2</formula>
    </cfRule>
    <cfRule type="cellIs" dxfId="1178" priority="118" operator="lessThan">
      <formula>0.8</formula>
    </cfRule>
  </conditionalFormatting>
  <conditionalFormatting sqref="E19:F19">
    <cfRule type="cellIs" dxfId="1177" priority="115" operator="greaterThan">
      <formula>1.2</formula>
    </cfRule>
    <cfRule type="cellIs" dxfId="1176" priority="116" operator="lessThan">
      <formula>0.8</formula>
    </cfRule>
  </conditionalFormatting>
  <conditionalFormatting sqref="J19:K19">
    <cfRule type="cellIs" dxfId="1175" priority="113" operator="greaterThan">
      <formula>1.2</formula>
    </cfRule>
    <cfRule type="cellIs" dxfId="1174" priority="114" operator="lessThan">
      <formula>0.8</formula>
    </cfRule>
  </conditionalFormatting>
  <conditionalFormatting sqref="E20:F20">
    <cfRule type="cellIs" dxfId="1173" priority="111" operator="greaterThan">
      <formula>1.2</formula>
    </cfRule>
    <cfRule type="cellIs" dxfId="1172" priority="112" operator="lessThan">
      <formula>0.8</formula>
    </cfRule>
  </conditionalFormatting>
  <conditionalFormatting sqref="J20:K20">
    <cfRule type="cellIs" dxfId="1171" priority="109" operator="greaterThan">
      <formula>1.2</formula>
    </cfRule>
    <cfRule type="cellIs" dxfId="1170" priority="110" operator="lessThan">
      <formula>0.8</formula>
    </cfRule>
  </conditionalFormatting>
  <conditionalFormatting sqref="E26:F26">
    <cfRule type="cellIs" dxfId="1169" priority="107" operator="greaterThan">
      <formula>1.2</formula>
    </cfRule>
    <cfRule type="cellIs" dxfId="1168" priority="108" operator="lessThan">
      <formula>0.8</formula>
    </cfRule>
  </conditionalFormatting>
  <conditionalFormatting sqref="J26:K26">
    <cfRule type="cellIs" dxfId="1167" priority="105" operator="greaterThan">
      <formula>1.2</formula>
    </cfRule>
    <cfRule type="cellIs" dxfId="1166" priority="106" operator="lessThan">
      <formula>0.8</formula>
    </cfRule>
  </conditionalFormatting>
  <conditionalFormatting sqref="E27:F27">
    <cfRule type="cellIs" dxfId="1165" priority="103" operator="greaterThan">
      <formula>1.2</formula>
    </cfRule>
    <cfRule type="cellIs" dxfId="1164" priority="104" operator="lessThan">
      <formula>0.8</formula>
    </cfRule>
  </conditionalFormatting>
  <conditionalFormatting sqref="J27:K27">
    <cfRule type="cellIs" dxfId="1163" priority="101" operator="greaterThan">
      <formula>1.2</formula>
    </cfRule>
    <cfRule type="cellIs" dxfId="1162" priority="102" operator="lessThan">
      <formula>0.8</formula>
    </cfRule>
  </conditionalFormatting>
  <conditionalFormatting sqref="E33:F33">
    <cfRule type="cellIs" dxfId="1161" priority="99" operator="greaterThan">
      <formula>1.2</formula>
    </cfRule>
    <cfRule type="cellIs" dxfId="1160" priority="100" operator="lessThan">
      <formula>0.8</formula>
    </cfRule>
  </conditionalFormatting>
  <conditionalFormatting sqref="J33:K33">
    <cfRule type="cellIs" dxfId="1159" priority="97" operator="greaterThan">
      <formula>1.2</formula>
    </cfRule>
    <cfRule type="cellIs" dxfId="1158" priority="98" operator="lessThan">
      <formula>0.8</formula>
    </cfRule>
  </conditionalFormatting>
  <conditionalFormatting sqref="E34:F34">
    <cfRule type="cellIs" dxfId="1157" priority="95" operator="greaterThan">
      <formula>1.2</formula>
    </cfRule>
    <cfRule type="cellIs" dxfId="1156" priority="96" operator="lessThan">
      <formula>0.8</formula>
    </cfRule>
  </conditionalFormatting>
  <conditionalFormatting sqref="J34:K34">
    <cfRule type="cellIs" dxfId="1155" priority="93" operator="greaterThan">
      <formula>1.2</formula>
    </cfRule>
    <cfRule type="cellIs" dxfId="1154" priority="94" operator="lessThan">
      <formula>0.8</formula>
    </cfRule>
  </conditionalFormatting>
  <conditionalFormatting sqref="E17:F18">
    <cfRule type="cellIs" dxfId="1115" priority="53" operator="greaterThan">
      <formula>1.2</formula>
    </cfRule>
    <cfRule type="cellIs" dxfId="1114" priority="54" operator="lessThan">
      <formula>0.8</formula>
    </cfRule>
  </conditionalFormatting>
  <conditionalFormatting sqref="J17:K18">
    <cfRule type="cellIs" dxfId="1113" priority="51" operator="greaterThan">
      <formula>1.2</formula>
    </cfRule>
    <cfRule type="cellIs" dxfId="1112" priority="52" operator="lessThan">
      <formula>0.8</formula>
    </cfRule>
  </conditionalFormatting>
  <conditionalFormatting sqref="E24:F25">
    <cfRule type="cellIs" dxfId="1111" priority="49" operator="greaterThan">
      <formula>1.2</formula>
    </cfRule>
    <cfRule type="cellIs" dxfId="1110" priority="50" operator="lessThan">
      <formula>0.8</formula>
    </cfRule>
  </conditionalFormatting>
  <conditionalFormatting sqref="J24:K25">
    <cfRule type="cellIs" dxfId="1109" priority="47" operator="greaterThan">
      <formula>1.2</formula>
    </cfRule>
    <cfRule type="cellIs" dxfId="1108" priority="48" operator="lessThan">
      <formula>0.8</formula>
    </cfRule>
  </conditionalFormatting>
  <conditionalFormatting sqref="E31:F32">
    <cfRule type="cellIs" dxfId="1107" priority="45" operator="greaterThan">
      <formula>1.2</formula>
    </cfRule>
    <cfRule type="cellIs" dxfId="1106" priority="46" operator="lessThan">
      <formula>0.8</formula>
    </cfRule>
  </conditionalFormatting>
  <conditionalFormatting sqref="J31:K32">
    <cfRule type="cellIs" dxfId="1105" priority="43" operator="greaterThan">
      <formula>1.2</formula>
    </cfRule>
    <cfRule type="cellIs" dxfId="1104" priority="44" operator="lessThan">
      <formula>0.8</formula>
    </cfRule>
  </conditionalFormatting>
  <conditionalFormatting sqref="AC14:AD14 AC36:AD36">
    <cfRule type="cellIs" dxfId="1103" priority="41" operator="greaterThan">
      <formula>1.2</formula>
    </cfRule>
    <cfRule type="cellIs" dxfId="1102" priority="42" operator="lessThan">
      <formula>0.8</formula>
    </cfRule>
  </conditionalFormatting>
  <conditionalFormatting sqref="AC21:AD21">
    <cfRule type="cellIs" dxfId="1101" priority="39" operator="greaterThan">
      <formula>1.2</formula>
    </cfRule>
    <cfRule type="cellIs" dxfId="1100" priority="40" operator="lessThan">
      <formula>0.8</formula>
    </cfRule>
  </conditionalFormatting>
  <conditionalFormatting sqref="AC28:AD28">
    <cfRule type="cellIs" dxfId="1099" priority="37" operator="greaterThan">
      <formula>1.2</formula>
    </cfRule>
    <cfRule type="cellIs" dxfId="1098" priority="38" operator="lessThan">
      <formula>0.8</formula>
    </cfRule>
  </conditionalFormatting>
  <conditionalFormatting sqref="AC35:AD35">
    <cfRule type="cellIs" dxfId="1097" priority="35" operator="greaterThan">
      <formula>1.2</formula>
    </cfRule>
    <cfRule type="cellIs" dxfId="1096" priority="36" operator="lessThan">
      <formula>0.8</formula>
    </cfRule>
  </conditionalFormatting>
  <conditionalFormatting sqref="AC15:AD16">
    <cfRule type="cellIs" dxfId="1095" priority="33" operator="greaterThan">
      <formula>1.2</formula>
    </cfRule>
    <cfRule type="cellIs" dxfId="1094" priority="34" operator="lessThan">
      <formula>0.8</formula>
    </cfRule>
  </conditionalFormatting>
  <conditionalFormatting sqref="AC22:AD23">
    <cfRule type="cellIs" dxfId="1093" priority="31" operator="greaterThan">
      <formula>1.2</formula>
    </cfRule>
    <cfRule type="cellIs" dxfId="1092" priority="32" operator="lessThan">
      <formula>0.8</formula>
    </cfRule>
  </conditionalFormatting>
  <conditionalFormatting sqref="AC29:AD30">
    <cfRule type="cellIs" dxfId="1091" priority="29" operator="greaterThan">
      <formula>1.2</formula>
    </cfRule>
    <cfRule type="cellIs" dxfId="1090" priority="30" operator="lessThan">
      <formula>0.8</formula>
    </cfRule>
  </conditionalFormatting>
  <conditionalFormatting sqref="AC6:AD11">
    <cfRule type="cellIs" dxfId="1089" priority="27" operator="greaterThan">
      <formula>1.2</formula>
    </cfRule>
    <cfRule type="cellIs" dxfId="1088" priority="28" operator="lessThan">
      <formula>0.8</formula>
    </cfRule>
  </conditionalFormatting>
  <conditionalFormatting sqref="AC12:AD12">
    <cfRule type="cellIs" dxfId="1087" priority="25" operator="greaterThan">
      <formula>1.2</formula>
    </cfRule>
    <cfRule type="cellIs" dxfId="1086" priority="26" operator="lessThan">
      <formula>0.8</formula>
    </cfRule>
  </conditionalFormatting>
  <conditionalFormatting sqref="AC13:AD13">
    <cfRule type="cellIs" dxfId="1085" priority="23" operator="greaterThan">
      <formula>1.2</formula>
    </cfRule>
    <cfRule type="cellIs" dxfId="1084" priority="24" operator="lessThan">
      <formula>0.8</formula>
    </cfRule>
  </conditionalFormatting>
  <conditionalFormatting sqref="AC19:AD19">
    <cfRule type="cellIs" dxfId="1083" priority="21" operator="greaterThan">
      <formula>1.2</formula>
    </cfRule>
    <cfRule type="cellIs" dxfId="1082" priority="22" operator="lessThan">
      <formula>0.8</formula>
    </cfRule>
  </conditionalFormatting>
  <conditionalFormatting sqref="AC20:AD20">
    <cfRule type="cellIs" dxfId="1081" priority="19" operator="greaterThan">
      <formula>1.2</formula>
    </cfRule>
    <cfRule type="cellIs" dxfId="1080" priority="20" operator="lessThan">
      <formula>0.8</formula>
    </cfRule>
  </conditionalFormatting>
  <conditionalFormatting sqref="AC26:AD26">
    <cfRule type="cellIs" dxfId="1079" priority="17" operator="greaterThan">
      <formula>1.2</formula>
    </cfRule>
    <cfRule type="cellIs" dxfId="1078" priority="18" operator="lessThan">
      <formula>0.8</formula>
    </cfRule>
  </conditionalFormatting>
  <conditionalFormatting sqref="AC27:AD27">
    <cfRule type="cellIs" dxfId="1077" priority="15" operator="greaterThan">
      <formula>1.2</formula>
    </cfRule>
    <cfRule type="cellIs" dxfId="1076" priority="16" operator="lessThan">
      <formula>0.8</formula>
    </cfRule>
  </conditionalFormatting>
  <conditionalFormatting sqref="AC33:AD33">
    <cfRule type="cellIs" dxfId="1075" priority="13" operator="greaterThan">
      <formula>1.2</formula>
    </cfRule>
    <cfRule type="cellIs" dxfId="1074" priority="14" operator="lessThan">
      <formula>0.8</formula>
    </cfRule>
  </conditionalFormatting>
  <conditionalFormatting sqref="AC34:AD34">
    <cfRule type="cellIs" dxfId="1073" priority="11" operator="greaterThan">
      <formula>1.2</formula>
    </cfRule>
    <cfRule type="cellIs" dxfId="1072" priority="12" operator="lessThan">
      <formula>0.8</formula>
    </cfRule>
  </conditionalFormatting>
  <conditionalFormatting sqref="AC17:AD18">
    <cfRule type="cellIs" dxfId="1071" priority="9" operator="greaterThan">
      <formula>1.2</formula>
    </cfRule>
    <cfRule type="cellIs" dxfId="1070" priority="10" operator="lessThan">
      <formula>0.8</formula>
    </cfRule>
  </conditionalFormatting>
  <conditionalFormatting sqref="AC24:AD25">
    <cfRule type="cellIs" dxfId="1069" priority="7" operator="greaterThan">
      <formula>1.2</formula>
    </cfRule>
    <cfRule type="cellIs" dxfId="1068" priority="8" operator="lessThan">
      <formula>0.8</formula>
    </cfRule>
  </conditionalFormatting>
  <conditionalFormatting sqref="AC31:AD32">
    <cfRule type="cellIs" dxfId="1067" priority="5" operator="greaterThan">
      <formula>1.2</formula>
    </cfRule>
    <cfRule type="cellIs" dxfId="1066" priority="6" operator="lessThan">
      <formula>0.8</formula>
    </cfRule>
  </conditionalFormatting>
  <conditionalFormatting sqref="J37:K37">
    <cfRule type="cellIs" dxfId="1061" priority="3" operator="greaterThan">
      <formula>1.2</formula>
    </cfRule>
    <cfRule type="cellIs" dxfId="1060" priority="4" operator="lessThan">
      <formula>0.8</formula>
    </cfRule>
  </conditionalFormatting>
  <conditionalFormatting sqref="AC37:AD37">
    <cfRule type="cellIs" dxfId="1059" priority="1" operator="greaterThan">
      <formula>1.2</formula>
    </cfRule>
    <cfRule type="cellIs" dxfId="1058" priority="2" operator="lessThan">
      <formula>0.8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8.710937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41609</v>
      </c>
      <c r="B6" s="24">
        <v>1316</v>
      </c>
      <c r="C6" s="10">
        <v>5023</v>
      </c>
      <c r="D6" s="10">
        <v>3490.4580078125</v>
      </c>
      <c r="E6" s="11">
        <f>C6/B6</f>
        <v>3.8168693009118542</v>
      </c>
      <c r="F6" s="11">
        <f>D6/B6</f>
        <v>2.652323714143237</v>
      </c>
      <c r="G6" s="11">
        <f>D6/C6</f>
        <v>0.69489508417529366</v>
      </c>
      <c r="H6" s="17"/>
      <c r="I6" s="17"/>
      <c r="J6" s="18"/>
      <c r="K6" s="24">
        <v>3569</v>
      </c>
      <c r="L6" s="10">
        <v>45582</v>
      </c>
      <c r="M6" s="10">
        <v>4208.8994140625</v>
      </c>
      <c r="N6" s="11">
        <f>L6/K6</f>
        <v>12.771644718408519</v>
      </c>
      <c r="O6" s="11">
        <f>M6/K6</f>
        <v>1.1792937556913701</v>
      </c>
      <c r="P6" s="11">
        <f>M6/L6</f>
        <v>9.233687451323988E-2</v>
      </c>
      <c r="Q6" s="17"/>
      <c r="R6" s="17"/>
      <c r="S6" s="18"/>
      <c r="AG6" s="24">
        <f>B6+K6</f>
        <v>4885</v>
      </c>
      <c r="AH6" s="10">
        <f t="shared" ref="AH6:AH36" si="0">C6+L6</f>
        <v>50605</v>
      </c>
      <c r="AI6" s="10">
        <f t="shared" ref="AI6:AI36" si="1">D6+M6</f>
        <v>7699.357421875</v>
      </c>
      <c r="AJ6" s="11">
        <f>AH6/AG6</f>
        <v>10.359263050153531</v>
      </c>
      <c r="AK6" s="11">
        <f>AI6/AG6</f>
        <v>1.5761222972108495</v>
      </c>
      <c r="AL6" s="11">
        <f>AI6/AH6</f>
        <v>0.1521461796635708</v>
      </c>
      <c r="AM6" s="17"/>
      <c r="AN6" s="17"/>
      <c r="AO6" s="18"/>
    </row>
    <row r="7" spans="1:41" x14ac:dyDescent="0.25">
      <c r="A7" s="34">
        <f>A6+1</f>
        <v>41610</v>
      </c>
      <c r="B7" s="35">
        <v>1350</v>
      </c>
      <c r="C7" s="36">
        <v>4846</v>
      </c>
      <c r="D7" s="36">
        <v>4827.640625</v>
      </c>
      <c r="E7" s="37">
        <f t="shared" ref="E7:E37" si="2">C7/B7</f>
        <v>3.5896296296296297</v>
      </c>
      <c r="F7" s="37">
        <f t="shared" ref="F7:F37" si="3">D7/B7</f>
        <v>3.5760300925925925</v>
      </c>
      <c r="G7" s="37">
        <f t="shared" ref="G7:G37" si="4">D7/C7</f>
        <v>0.99621143726784978</v>
      </c>
      <c r="H7" s="39"/>
      <c r="I7" s="39"/>
      <c r="J7" s="40"/>
      <c r="K7" s="35">
        <v>4223</v>
      </c>
      <c r="L7" s="36">
        <v>43262</v>
      </c>
      <c r="M7" s="36">
        <v>4242.6796875</v>
      </c>
      <c r="N7" s="37">
        <f t="shared" ref="N7:N37" si="5">L7/K7</f>
        <v>10.244376035993369</v>
      </c>
      <c r="O7" s="37">
        <f t="shared" ref="O7:O37" si="6">M7/K7</f>
        <v>1.004660120175231</v>
      </c>
      <c r="P7" s="37">
        <f t="shared" ref="P7:P37" si="7">M7/L7</f>
        <v>9.8069430158106416E-2</v>
      </c>
      <c r="Q7" s="39"/>
      <c r="R7" s="39"/>
      <c r="S7" s="40"/>
      <c r="AG7" s="35">
        <f t="shared" ref="AG7:AG37" si="8">B7+K7</f>
        <v>5573</v>
      </c>
      <c r="AH7" s="36">
        <f t="shared" si="0"/>
        <v>48108</v>
      </c>
      <c r="AI7" s="36">
        <f t="shared" si="1"/>
        <v>9070.3203125</v>
      </c>
      <c r="AJ7" s="37">
        <f t="shared" ref="AJ7:AJ37" si="9">AH7/AG7</f>
        <v>8.6323344697649382</v>
      </c>
      <c r="AK7" s="37">
        <f t="shared" ref="AK7:AK37" si="10">AI7/AG7</f>
        <v>1.6275471581733356</v>
      </c>
      <c r="AL7" s="37">
        <f t="shared" ref="AL7:AL37" si="11">AI7/AH7</f>
        <v>0.18854078973351626</v>
      </c>
      <c r="AM7" s="39"/>
      <c r="AN7" s="39"/>
      <c r="AO7" s="40"/>
    </row>
    <row r="8" spans="1:41" x14ac:dyDescent="0.25">
      <c r="A8" s="34">
        <f t="shared" ref="A8:A36" si="12">A7+1</f>
        <v>41611</v>
      </c>
      <c r="B8" s="35">
        <v>1356</v>
      </c>
      <c r="C8" s="36">
        <v>5257</v>
      </c>
      <c r="D8" s="36">
        <v>3849.06640625</v>
      </c>
      <c r="E8" s="37">
        <f t="shared" si="2"/>
        <v>3.8768436578171093</v>
      </c>
      <c r="F8" s="37">
        <f t="shared" si="3"/>
        <v>2.8385445473820057</v>
      </c>
      <c r="G8" s="37">
        <f t="shared" si="4"/>
        <v>0.73217926692980784</v>
      </c>
      <c r="H8" s="39"/>
      <c r="I8" s="39"/>
      <c r="J8" s="40"/>
      <c r="K8" s="35">
        <v>4322</v>
      </c>
      <c r="L8" s="36">
        <v>43015</v>
      </c>
      <c r="M8" s="36">
        <v>4320.125</v>
      </c>
      <c r="N8" s="37">
        <f t="shared" si="5"/>
        <v>9.9525682554372974</v>
      </c>
      <c r="O8" s="37">
        <f t="shared" si="6"/>
        <v>0.99956617306802409</v>
      </c>
      <c r="P8" s="37">
        <f t="shared" si="7"/>
        <v>0.10043298849238638</v>
      </c>
      <c r="Q8" s="39"/>
      <c r="R8" s="39"/>
      <c r="S8" s="40"/>
      <c r="AG8" s="35">
        <f t="shared" si="8"/>
        <v>5678</v>
      </c>
      <c r="AH8" s="36">
        <f t="shared" si="0"/>
        <v>48272</v>
      </c>
      <c r="AI8" s="36">
        <f t="shared" si="1"/>
        <v>8169.19140625</v>
      </c>
      <c r="AJ8" s="37">
        <f t="shared" si="9"/>
        <v>8.5015850651637894</v>
      </c>
      <c r="AK8" s="37">
        <f t="shared" si="10"/>
        <v>1.4387445238200069</v>
      </c>
      <c r="AL8" s="37">
        <f t="shared" si="11"/>
        <v>0.16923250344402552</v>
      </c>
      <c r="AM8" s="39"/>
      <c r="AN8" s="39"/>
      <c r="AO8" s="40"/>
    </row>
    <row r="9" spans="1:41" x14ac:dyDescent="0.25">
      <c r="A9" s="34">
        <f t="shared" si="12"/>
        <v>41612</v>
      </c>
      <c r="B9" s="35">
        <v>1286</v>
      </c>
      <c r="C9" s="36">
        <v>5875</v>
      </c>
      <c r="D9" s="36">
        <v>2986.880859375</v>
      </c>
      <c r="E9" s="37">
        <f t="shared" si="2"/>
        <v>4.5684292379471225</v>
      </c>
      <c r="F9" s="37">
        <f t="shared" si="3"/>
        <v>2.3226134209758942</v>
      </c>
      <c r="G9" s="37">
        <f t="shared" si="4"/>
        <v>0.50840525265957448</v>
      </c>
      <c r="H9" s="39"/>
      <c r="I9" s="39"/>
      <c r="J9" s="40"/>
      <c r="K9" s="35">
        <v>4349</v>
      </c>
      <c r="L9" s="36">
        <v>44474</v>
      </c>
      <c r="M9" s="36">
        <v>5033.0146484375</v>
      </c>
      <c r="N9" s="37">
        <f t="shared" si="5"/>
        <v>10.226258910094275</v>
      </c>
      <c r="O9" s="37">
        <f t="shared" si="6"/>
        <v>1.1572809032967348</v>
      </c>
      <c r="P9" s="37">
        <f t="shared" si="7"/>
        <v>0.11316757315369654</v>
      </c>
      <c r="Q9" s="39"/>
      <c r="R9" s="39"/>
      <c r="S9" s="40"/>
      <c r="AG9" s="35">
        <f t="shared" si="8"/>
        <v>5635</v>
      </c>
      <c r="AH9" s="36">
        <f t="shared" si="0"/>
        <v>50349</v>
      </c>
      <c r="AI9" s="36">
        <f t="shared" si="1"/>
        <v>8019.8955078125</v>
      </c>
      <c r="AJ9" s="37">
        <f t="shared" si="9"/>
        <v>8.9350488021295469</v>
      </c>
      <c r="AK9" s="37">
        <f t="shared" si="10"/>
        <v>1.4232290164707186</v>
      </c>
      <c r="AL9" s="37">
        <f t="shared" si="11"/>
        <v>0.15928609322553577</v>
      </c>
      <c r="AM9" s="39"/>
      <c r="AN9" s="39"/>
      <c r="AO9" s="40"/>
    </row>
    <row r="10" spans="1:41" x14ac:dyDescent="0.25">
      <c r="A10" s="34">
        <f t="shared" si="12"/>
        <v>41613</v>
      </c>
      <c r="B10" s="35">
        <v>1378</v>
      </c>
      <c r="C10" s="36">
        <v>5831</v>
      </c>
      <c r="D10" s="36">
        <v>3253.9453125</v>
      </c>
      <c r="E10" s="37">
        <f t="shared" si="2"/>
        <v>4.2314949201741658</v>
      </c>
      <c r="F10" s="37">
        <f t="shared" si="3"/>
        <v>2.3613536375181421</v>
      </c>
      <c r="G10" s="37">
        <f t="shared" si="4"/>
        <v>0.55804241339392902</v>
      </c>
      <c r="H10" s="39"/>
      <c r="I10" s="39"/>
      <c r="J10" s="40"/>
      <c r="K10" s="35">
        <v>4471</v>
      </c>
      <c r="L10" s="36">
        <v>47037</v>
      </c>
      <c r="M10" s="36">
        <v>5339.5302734375</v>
      </c>
      <c r="N10" s="37">
        <f t="shared" si="5"/>
        <v>10.520465220308656</v>
      </c>
      <c r="O10" s="37">
        <f t="shared" si="6"/>
        <v>1.1942586162910982</v>
      </c>
      <c r="P10" s="37">
        <f t="shared" si="7"/>
        <v>0.11351766212635797</v>
      </c>
      <c r="Q10" s="39"/>
      <c r="R10" s="39"/>
      <c r="S10" s="40"/>
      <c r="AG10" s="35">
        <f t="shared" si="8"/>
        <v>5849</v>
      </c>
      <c r="AH10" s="36">
        <f t="shared" si="0"/>
        <v>52868</v>
      </c>
      <c r="AI10" s="36">
        <f t="shared" si="1"/>
        <v>8593.4755859375</v>
      </c>
      <c r="AJ10" s="37">
        <f t="shared" si="9"/>
        <v>9.0388100530005122</v>
      </c>
      <c r="AK10" s="37">
        <f t="shared" si="10"/>
        <v>1.4692213345764233</v>
      </c>
      <c r="AL10" s="37">
        <f t="shared" si="11"/>
        <v>0.1625458800396743</v>
      </c>
      <c r="AM10" s="39"/>
      <c r="AN10" s="39"/>
      <c r="AO10" s="40"/>
    </row>
    <row r="11" spans="1:41" x14ac:dyDescent="0.25">
      <c r="A11" s="34">
        <f t="shared" si="12"/>
        <v>41614</v>
      </c>
      <c r="B11" s="35">
        <v>1436</v>
      </c>
      <c r="C11" s="36">
        <v>5400</v>
      </c>
      <c r="D11" s="36">
        <v>3347.5625</v>
      </c>
      <c r="E11" s="37">
        <f t="shared" si="2"/>
        <v>3.7604456824512535</v>
      </c>
      <c r="F11" s="37">
        <f t="shared" si="3"/>
        <v>2.3311716573816157</v>
      </c>
      <c r="G11" s="37">
        <f t="shared" si="4"/>
        <v>0.6199189814814815</v>
      </c>
      <c r="H11" s="39"/>
      <c r="I11" s="39"/>
      <c r="J11" s="40"/>
      <c r="K11" s="35">
        <v>4527</v>
      </c>
      <c r="L11" s="36">
        <v>46642</v>
      </c>
      <c r="M11" s="36">
        <v>5354.1064453125</v>
      </c>
      <c r="N11" s="37">
        <f t="shared" si="5"/>
        <v>10.303070466092334</v>
      </c>
      <c r="O11" s="37">
        <f t="shared" si="6"/>
        <v>1.1827052010851558</v>
      </c>
      <c r="P11" s="37">
        <f t="shared" si="7"/>
        <v>0.11479152792145492</v>
      </c>
      <c r="Q11" s="39"/>
      <c r="R11" s="39"/>
      <c r="S11" s="40"/>
      <c r="AG11" s="35">
        <f t="shared" si="8"/>
        <v>5963</v>
      </c>
      <c r="AH11" s="36">
        <f t="shared" si="0"/>
        <v>52042</v>
      </c>
      <c r="AI11" s="36">
        <f t="shared" si="1"/>
        <v>8701.6689453125</v>
      </c>
      <c r="AJ11" s="37">
        <f t="shared" si="9"/>
        <v>8.7274861646822064</v>
      </c>
      <c r="AK11" s="37">
        <f t="shared" si="10"/>
        <v>1.459277032586366</v>
      </c>
      <c r="AL11" s="37">
        <f t="shared" si="11"/>
        <v>0.16720473742962416</v>
      </c>
      <c r="AM11" s="39"/>
      <c r="AN11" s="39"/>
      <c r="AO11" s="40"/>
    </row>
    <row r="12" spans="1:41" x14ac:dyDescent="0.25">
      <c r="A12" s="9">
        <f t="shared" si="12"/>
        <v>41615</v>
      </c>
      <c r="B12" s="24">
        <v>1258</v>
      </c>
      <c r="C12" s="10">
        <v>4866</v>
      </c>
      <c r="D12" s="10">
        <v>5233.072265625</v>
      </c>
      <c r="E12" s="11">
        <f t="shared" si="2"/>
        <v>3.8680445151033385</v>
      </c>
      <c r="F12" s="11">
        <f t="shared" si="3"/>
        <v>4.1598348693362484</v>
      </c>
      <c r="G12" s="11">
        <f t="shared" si="4"/>
        <v>1.0754361417231812</v>
      </c>
      <c r="H12" s="17"/>
      <c r="I12" s="17"/>
      <c r="J12" s="18"/>
      <c r="K12" s="24">
        <v>3921</v>
      </c>
      <c r="L12" s="10">
        <v>48179</v>
      </c>
      <c r="M12" s="10">
        <v>4847.7802734375</v>
      </c>
      <c r="N12" s="11">
        <f t="shared" si="5"/>
        <v>12.287426676868145</v>
      </c>
      <c r="O12" s="11">
        <f t="shared" si="6"/>
        <v>1.2363632423967099</v>
      </c>
      <c r="P12" s="11">
        <f t="shared" si="7"/>
        <v>0.10062019289394757</v>
      </c>
      <c r="Q12" s="17"/>
      <c r="R12" s="17"/>
      <c r="S12" s="18"/>
      <c r="AG12" s="24">
        <f t="shared" si="8"/>
        <v>5179</v>
      </c>
      <c r="AH12" s="10">
        <f t="shared" si="0"/>
        <v>53045</v>
      </c>
      <c r="AI12" s="10">
        <f t="shared" si="1"/>
        <v>10080.8525390625</v>
      </c>
      <c r="AJ12" s="11">
        <f t="shared" si="9"/>
        <v>10.242324773122224</v>
      </c>
      <c r="AK12" s="11">
        <f t="shared" si="10"/>
        <v>1.9464862983322071</v>
      </c>
      <c r="AL12" s="11">
        <f t="shared" si="11"/>
        <v>0.19004340727801866</v>
      </c>
      <c r="AM12" s="17"/>
      <c r="AN12" s="17"/>
      <c r="AO12" s="18"/>
    </row>
    <row r="13" spans="1:41" x14ac:dyDescent="0.25">
      <c r="A13" s="9">
        <f t="shared" si="12"/>
        <v>41616</v>
      </c>
      <c r="B13" s="24">
        <v>1209</v>
      </c>
      <c r="C13" s="10">
        <v>3883</v>
      </c>
      <c r="D13" s="10">
        <v>3967.8056640625</v>
      </c>
      <c r="E13" s="11">
        <f t="shared" si="2"/>
        <v>3.2117452440033087</v>
      </c>
      <c r="F13" s="11">
        <f t="shared" si="3"/>
        <v>3.2818905409946235</v>
      </c>
      <c r="G13" s="11">
        <f t="shared" si="4"/>
        <v>1.0218402431270925</v>
      </c>
      <c r="H13" s="17">
        <f>B13/B6</f>
        <v>0.91869300911854102</v>
      </c>
      <c r="I13" s="17">
        <f t="shared" ref="I13:J28" si="13">C13/C6</f>
        <v>0.77304399761098941</v>
      </c>
      <c r="J13" s="18">
        <f t="shared" si="13"/>
        <v>1.1367578854068947</v>
      </c>
      <c r="K13" s="24">
        <v>3497</v>
      </c>
      <c r="L13" s="10">
        <v>43110</v>
      </c>
      <c r="M13" s="10">
        <v>4539.3955078125</v>
      </c>
      <c r="N13" s="11">
        <f t="shared" si="5"/>
        <v>12.327709465255934</v>
      </c>
      <c r="O13" s="11">
        <f t="shared" si="6"/>
        <v>1.298082787478553</v>
      </c>
      <c r="P13" s="11">
        <f t="shared" si="7"/>
        <v>0.10529797048973556</v>
      </c>
      <c r="Q13" s="17">
        <f>K13/K6</f>
        <v>0.97982628187167276</v>
      </c>
      <c r="R13" s="17">
        <f t="shared" ref="R13:S28" si="14">L13/L6</f>
        <v>0.94576806634197708</v>
      </c>
      <c r="S13" s="18">
        <f t="shared" si="14"/>
        <v>1.0785231627645384</v>
      </c>
      <c r="AG13" s="24">
        <f t="shared" si="8"/>
        <v>4706</v>
      </c>
      <c r="AH13" s="10">
        <f t="shared" si="0"/>
        <v>46993</v>
      </c>
      <c r="AI13" s="10">
        <f t="shared" si="1"/>
        <v>8507.201171875</v>
      </c>
      <c r="AJ13" s="11">
        <f t="shared" si="9"/>
        <v>9.985762855928602</v>
      </c>
      <c r="AK13" s="11">
        <f t="shared" si="10"/>
        <v>1.8077350556470464</v>
      </c>
      <c r="AL13" s="11">
        <f t="shared" si="11"/>
        <v>0.18103124235258441</v>
      </c>
      <c r="AM13" s="17">
        <f>AG13/AG6</f>
        <v>0.96335721596724666</v>
      </c>
      <c r="AN13" s="17">
        <f t="shared" ref="AN13:AN36" si="15">AH13/AH6</f>
        <v>0.92862365378915124</v>
      </c>
      <c r="AO13" s="18">
        <f t="shared" ref="AO13:AO36" si="16">AI13/AI6</f>
        <v>1.104923528774596</v>
      </c>
    </row>
    <row r="14" spans="1:41" x14ac:dyDescent="0.25">
      <c r="A14" s="34">
        <f t="shared" si="12"/>
        <v>41617</v>
      </c>
      <c r="B14" s="35">
        <v>1279</v>
      </c>
      <c r="C14" s="36">
        <v>5009</v>
      </c>
      <c r="D14" s="36">
        <v>4149.0234375</v>
      </c>
      <c r="E14" s="37">
        <f t="shared" si="2"/>
        <v>3.9163408913213447</v>
      </c>
      <c r="F14" s="37">
        <f t="shared" si="3"/>
        <v>3.2439589034401877</v>
      </c>
      <c r="G14" s="37">
        <f t="shared" si="4"/>
        <v>0.82831372279896187</v>
      </c>
      <c r="H14" s="39">
        <f t="shared" ref="H14:J29" si="17">B14/B7</f>
        <v>0.94740740740740736</v>
      </c>
      <c r="I14" s="39">
        <f t="shared" si="13"/>
        <v>1.0336359884440776</v>
      </c>
      <c r="J14" s="40">
        <f t="shared" si="13"/>
        <v>0.85943088141528767</v>
      </c>
      <c r="K14" s="35">
        <v>4094</v>
      </c>
      <c r="L14" s="36">
        <v>42763</v>
      </c>
      <c r="M14" s="36">
        <v>4888.98828125</v>
      </c>
      <c r="N14" s="37">
        <f t="shared" si="5"/>
        <v>10.445285784074255</v>
      </c>
      <c r="O14" s="37">
        <f t="shared" si="6"/>
        <v>1.194183752137274</v>
      </c>
      <c r="P14" s="37">
        <f t="shared" si="7"/>
        <v>0.11432753270935155</v>
      </c>
      <c r="Q14" s="39">
        <f t="shared" ref="Q14:S29" si="18">K14/K7</f>
        <v>0.96945299550082875</v>
      </c>
      <c r="R14" s="39">
        <f t="shared" si="14"/>
        <v>0.9884656280338403</v>
      </c>
      <c r="S14" s="40">
        <f t="shared" si="14"/>
        <v>1.1523349961238383</v>
      </c>
      <c r="AG14" s="35">
        <f t="shared" si="8"/>
        <v>5373</v>
      </c>
      <c r="AH14" s="36">
        <f t="shared" si="0"/>
        <v>47772</v>
      </c>
      <c r="AI14" s="36">
        <f t="shared" si="1"/>
        <v>9038.01171875</v>
      </c>
      <c r="AJ14" s="37">
        <f t="shared" si="9"/>
        <v>8.891122278056951</v>
      </c>
      <c r="AK14" s="37">
        <f t="shared" si="10"/>
        <v>1.6821164561232087</v>
      </c>
      <c r="AL14" s="37">
        <f t="shared" si="11"/>
        <v>0.18919056599577158</v>
      </c>
      <c r="AM14" s="39">
        <f t="shared" ref="AM14:AM36" si="19">AG14/AG7</f>
        <v>0.96411268616544055</v>
      </c>
      <c r="AN14" s="39">
        <f t="shared" si="15"/>
        <v>0.9930157146420554</v>
      </c>
      <c r="AO14" s="40">
        <f t="shared" si="16"/>
        <v>0.99643798756417956</v>
      </c>
    </row>
    <row r="15" spans="1:41" x14ac:dyDescent="0.25">
      <c r="A15" s="34">
        <f t="shared" si="12"/>
        <v>41618</v>
      </c>
      <c r="B15" s="35">
        <v>1364</v>
      </c>
      <c r="C15" s="36">
        <v>4639</v>
      </c>
      <c r="D15" s="36">
        <v>3858.50390625</v>
      </c>
      <c r="E15" s="37">
        <f t="shared" si="2"/>
        <v>3.4010263929618767</v>
      </c>
      <c r="F15" s="37">
        <f t="shared" si="3"/>
        <v>2.8288151805351904</v>
      </c>
      <c r="G15" s="37">
        <f t="shared" si="4"/>
        <v>0.83175337491916357</v>
      </c>
      <c r="H15" s="39">
        <f t="shared" si="17"/>
        <v>1.0058997050147493</v>
      </c>
      <c r="I15" s="39">
        <f t="shared" si="13"/>
        <v>0.88244245767548035</v>
      </c>
      <c r="J15" s="40">
        <f t="shared" si="13"/>
        <v>1.0024518932655138</v>
      </c>
      <c r="K15" s="35">
        <v>4039</v>
      </c>
      <c r="L15" s="36">
        <v>42118</v>
      </c>
      <c r="M15" s="36">
        <v>4707.5673828125</v>
      </c>
      <c r="N15" s="37">
        <f t="shared" si="5"/>
        <v>10.427828670462986</v>
      </c>
      <c r="O15" s="37">
        <f t="shared" si="6"/>
        <v>1.165527948208096</v>
      </c>
      <c r="P15" s="37">
        <f t="shared" si="7"/>
        <v>0.11177091464011824</v>
      </c>
      <c r="Q15" s="39">
        <f t="shared" si="18"/>
        <v>0.93452105506709859</v>
      </c>
      <c r="R15" s="39">
        <f t="shared" si="14"/>
        <v>0.97914680925258635</v>
      </c>
      <c r="S15" s="40">
        <f t="shared" si="14"/>
        <v>1.089683141763838</v>
      </c>
      <c r="AG15" s="35">
        <f t="shared" si="8"/>
        <v>5403</v>
      </c>
      <c r="AH15" s="36">
        <f t="shared" si="0"/>
        <v>46757</v>
      </c>
      <c r="AI15" s="36">
        <f t="shared" si="1"/>
        <v>8566.0712890625</v>
      </c>
      <c r="AJ15" s="37">
        <f t="shared" si="9"/>
        <v>8.6538959837127525</v>
      </c>
      <c r="AK15" s="37">
        <f t="shared" si="10"/>
        <v>1.5854287042499537</v>
      </c>
      <c r="AL15" s="37">
        <f t="shared" si="11"/>
        <v>0.18320403980286373</v>
      </c>
      <c r="AM15" s="39">
        <f t="shared" si="19"/>
        <v>0.95156745332863679</v>
      </c>
      <c r="AN15" s="39">
        <f t="shared" si="15"/>
        <v>0.96861534637056679</v>
      </c>
      <c r="AO15" s="40">
        <f t="shared" si="16"/>
        <v>1.0485825172989409</v>
      </c>
    </row>
    <row r="16" spans="1:41" x14ac:dyDescent="0.25">
      <c r="A16" s="34">
        <f t="shared" si="12"/>
        <v>41619</v>
      </c>
      <c r="B16" s="35">
        <v>1311</v>
      </c>
      <c r="C16" s="36">
        <v>4831</v>
      </c>
      <c r="D16" s="36">
        <v>3808.72265625</v>
      </c>
      <c r="E16" s="37">
        <f t="shared" si="2"/>
        <v>3.6849733028222729</v>
      </c>
      <c r="F16" s="37">
        <f t="shared" si="3"/>
        <v>2.9052041618993134</v>
      </c>
      <c r="G16" s="37">
        <f t="shared" si="4"/>
        <v>0.788392187176568</v>
      </c>
      <c r="H16" s="39">
        <f t="shared" si="17"/>
        <v>1.0194401244167963</v>
      </c>
      <c r="I16" s="39">
        <f t="shared" si="13"/>
        <v>0.82229787234042551</v>
      </c>
      <c r="J16" s="40">
        <f t="shared" si="13"/>
        <v>1.2751505117103898</v>
      </c>
      <c r="K16" s="35">
        <v>4117</v>
      </c>
      <c r="L16" s="36">
        <v>42594</v>
      </c>
      <c r="M16" s="36">
        <v>4640.8662109375</v>
      </c>
      <c r="N16" s="37">
        <f t="shared" si="5"/>
        <v>10.345882924459557</v>
      </c>
      <c r="O16" s="37">
        <f t="shared" si="6"/>
        <v>1.1272446468150352</v>
      </c>
      <c r="P16" s="37">
        <f t="shared" si="7"/>
        <v>0.10895586728030943</v>
      </c>
      <c r="Q16" s="39">
        <f t="shared" si="18"/>
        <v>0.94665440331110595</v>
      </c>
      <c r="R16" s="39">
        <f t="shared" si="14"/>
        <v>0.95772811080631381</v>
      </c>
      <c r="S16" s="40">
        <f t="shared" si="14"/>
        <v>0.92208478121124826</v>
      </c>
      <c r="AG16" s="35">
        <f t="shared" si="8"/>
        <v>5428</v>
      </c>
      <c r="AH16" s="36">
        <f t="shared" si="0"/>
        <v>47425</v>
      </c>
      <c r="AI16" s="36">
        <f t="shared" si="1"/>
        <v>8449.5888671875</v>
      </c>
      <c r="AJ16" s="37">
        <f t="shared" si="9"/>
        <v>8.7371039056742816</v>
      </c>
      <c r="AK16" s="37">
        <f t="shared" si="10"/>
        <v>1.5566670720684415</v>
      </c>
      <c r="AL16" s="37">
        <f t="shared" si="11"/>
        <v>0.17816739835925144</v>
      </c>
      <c r="AM16" s="39">
        <f t="shared" si="19"/>
        <v>0.96326530612244898</v>
      </c>
      <c r="AN16" s="39">
        <f t="shared" si="15"/>
        <v>0.94192536098035706</v>
      </c>
      <c r="AO16" s="40">
        <f t="shared" si="16"/>
        <v>1.0535784236785153</v>
      </c>
    </row>
    <row r="17" spans="1:41" x14ac:dyDescent="0.25">
      <c r="A17" s="34">
        <f t="shared" si="12"/>
        <v>41620</v>
      </c>
      <c r="B17" s="35">
        <v>1410</v>
      </c>
      <c r="C17" s="36">
        <v>5820</v>
      </c>
      <c r="D17" s="36">
        <v>3753.7841796875</v>
      </c>
      <c r="E17" s="37">
        <f t="shared" si="2"/>
        <v>4.1276595744680851</v>
      </c>
      <c r="F17" s="37">
        <f t="shared" si="3"/>
        <v>2.6622582834663122</v>
      </c>
      <c r="G17" s="37">
        <f t="shared" si="4"/>
        <v>0.64498009960266323</v>
      </c>
      <c r="H17" s="39">
        <f t="shared" si="17"/>
        <v>1.0232220609579099</v>
      </c>
      <c r="I17" s="39">
        <f t="shared" si="13"/>
        <v>0.9981135311267364</v>
      </c>
      <c r="J17" s="40">
        <f t="shared" si="13"/>
        <v>1.1536101007190791</v>
      </c>
      <c r="K17" s="35">
        <v>3726</v>
      </c>
      <c r="L17" s="36">
        <v>38477</v>
      </c>
      <c r="M17" s="36">
        <v>3788.927734375</v>
      </c>
      <c r="N17" s="37">
        <f t="shared" si="5"/>
        <v>10.32662372517445</v>
      </c>
      <c r="O17" s="37">
        <f t="shared" si="6"/>
        <v>1.0168888175993023</v>
      </c>
      <c r="P17" s="37">
        <f t="shared" si="7"/>
        <v>9.847253513462588E-2</v>
      </c>
      <c r="Q17" s="39">
        <f t="shared" si="18"/>
        <v>0.83337061060165507</v>
      </c>
      <c r="R17" s="39">
        <f t="shared" si="14"/>
        <v>0.81801560473669666</v>
      </c>
      <c r="S17" s="40">
        <f t="shared" si="14"/>
        <v>0.7095994479558877</v>
      </c>
      <c r="AG17" s="35">
        <f t="shared" si="8"/>
        <v>5136</v>
      </c>
      <c r="AH17" s="36">
        <f t="shared" si="0"/>
        <v>44297</v>
      </c>
      <c r="AI17" s="36">
        <f t="shared" si="1"/>
        <v>7542.7119140625</v>
      </c>
      <c r="AJ17" s="37">
        <f t="shared" si="9"/>
        <v>8.6248052959501553</v>
      </c>
      <c r="AK17" s="37">
        <f t="shared" si="10"/>
        <v>1.4685965564763435</v>
      </c>
      <c r="AL17" s="37">
        <f t="shared" si="11"/>
        <v>0.17027590839249837</v>
      </c>
      <c r="AM17" s="39">
        <f t="shared" si="19"/>
        <v>0.87809882031116426</v>
      </c>
      <c r="AN17" s="39">
        <f t="shared" si="15"/>
        <v>0.83787924642505862</v>
      </c>
      <c r="AO17" s="40">
        <f t="shared" si="16"/>
        <v>0.87772541373196122</v>
      </c>
    </row>
    <row r="18" spans="1:41" x14ac:dyDescent="0.25">
      <c r="A18" s="34">
        <f t="shared" si="12"/>
        <v>41621</v>
      </c>
      <c r="B18" s="35">
        <v>1444</v>
      </c>
      <c r="C18" s="36">
        <v>5368</v>
      </c>
      <c r="D18" s="36">
        <v>3167.9365234375</v>
      </c>
      <c r="E18" s="37">
        <f t="shared" si="2"/>
        <v>3.7174515235457064</v>
      </c>
      <c r="F18" s="37">
        <f t="shared" si="3"/>
        <v>2.1938618583362191</v>
      </c>
      <c r="G18" s="37">
        <f t="shared" si="4"/>
        <v>0.59015210943321539</v>
      </c>
      <c r="H18" s="39">
        <f t="shared" si="17"/>
        <v>1.0055710306406684</v>
      </c>
      <c r="I18" s="39">
        <f t="shared" si="13"/>
        <v>0.99407407407407411</v>
      </c>
      <c r="J18" s="40">
        <f t="shared" si="13"/>
        <v>0.94634126276581843</v>
      </c>
      <c r="K18" s="35">
        <v>781</v>
      </c>
      <c r="L18" s="36">
        <v>4598</v>
      </c>
      <c r="M18" s="36">
        <v>306.5888671875</v>
      </c>
      <c r="N18" s="37">
        <f t="shared" si="5"/>
        <v>5.887323943661972</v>
      </c>
      <c r="O18" s="37">
        <f t="shared" si="6"/>
        <v>0.39255936899807936</v>
      </c>
      <c r="P18" s="37">
        <f t="shared" si="7"/>
        <v>6.6678744494889086E-2</v>
      </c>
      <c r="Q18" s="39">
        <f t="shared" si="18"/>
        <v>0.17252043295780869</v>
      </c>
      <c r="R18" s="39">
        <f t="shared" si="14"/>
        <v>9.858067835856095E-2</v>
      </c>
      <c r="S18" s="40">
        <f t="shared" si="14"/>
        <v>5.7262378011912224E-2</v>
      </c>
      <c r="AG18" s="35">
        <f t="shared" si="8"/>
        <v>2225</v>
      </c>
      <c r="AH18" s="36">
        <f t="shared" si="0"/>
        <v>9966</v>
      </c>
      <c r="AI18" s="36">
        <f t="shared" si="1"/>
        <v>3474.525390625</v>
      </c>
      <c r="AJ18" s="37">
        <f t="shared" si="9"/>
        <v>4.4791011235955054</v>
      </c>
      <c r="AK18" s="37">
        <f t="shared" si="10"/>
        <v>1.5615844452247192</v>
      </c>
      <c r="AL18" s="37">
        <f t="shared" si="11"/>
        <v>0.34863790794952837</v>
      </c>
      <c r="AM18" s="39">
        <f t="shared" si="19"/>
        <v>0.37313432835820898</v>
      </c>
      <c r="AN18" s="39">
        <f t="shared" si="15"/>
        <v>0.19149917374428346</v>
      </c>
      <c r="AO18" s="40">
        <f t="shared" si="16"/>
        <v>0.39929413684448328</v>
      </c>
    </row>
    <row r="19" spans="1:41" x14ac:dyDescent="0.25">
      <c r="A19" s="9">
        <f t="shared" si="12"/>
        <v>41622</v>
      </c>
      <c r="B19" s="24">
        <v>1464</v>
      </c>
      <c r="C19" s="10">
        <v>6292</v>
      </c>
      <c r="D19" s="10">
        <v>3486.1474609375</v>
      </c>
      <c r="E19" s="11">
        <f t="shared" si="2"/>
        <v>4.2978142076502737</v>
      </c>
      <c r="F19" s="11">
        <f t="shared" si="3"/>
        <v>2.3812482656676912</v>
      </c>
      <c r="G19" s="11">
        <f t="shared" si="4"/>
        <v>0.55406030847703436</v>
      </c>
      <c r="H19" s="17">
        <f t="shared" si="17"/>
        <v>1.1637519872813991</v>
      </c>
      <c r="I19" s="17">
        <f t="shared" si="13"/>
        <v>1.2930538429921907</v>
      </c>
      <c r="J19" s="18">
        <f t="shared" si="13"/>
        <v>0.66617605948943259</v>
      </c>
      <c r="K19" s="24">
        <v>803</v>
      </c>
      <c r="L19" s="10">
        <v>5030</v>
      </c>
      <c r="M19" s="10">
        <v>420.72265625</v>
      </c>
      <c r="N19" s="11">
        <f t="shared" si="5"/>
        <v>6.2640099626400998</v>
      </c>
      <c r="O19" s="11">
        <f t="shared" si="6"/>
        <v>0.52393855074719797</v>
      </c>
      <c r="P19" s="11">
        <f t="shared" si="7"/>
        <v>8.3642675198807151E-2</v>
      </c>
      <c r="Q19" s="17">
        <f t="shared" si="18"/>
        <v>0.20479469523080845</v>
      </c>
      <c r="R19" s="17">
        <f t="shared" si="14"/>
        <v>0.10440233296664522</v>
      </c>
      <c r="S19" s="18">
        <f t="shared" si="14"/>
        <v>8.6786659567734667E-2</v>
      </c>
      <c r="AG19" s="24">
        <f t="shared" si="8"/>
        <v>2267</v>
      </c>
      <c r="AH19" s="10">
        <f t="shared" si="0"/>
        <v>11322</v>
      </c>
      <c r="AI19" s="10">
        <f t="shared" si="1"/>
        <v>3906.8701171875</v>
      </c>
      <c r="AJ19" s="11">
        <f t="shared" si="9"/>
        <v>4.9942655491839432</v>
      </c>
      <c r="AK19" s="11">
        <f t="shared" si="10"/>
        <v>1.7233657332101897</v>
      </c>
      <c r="AL19" s="11">
        <f t="shared" si="11"/>
        <v>0.34506890277225755</v>
      </c>
      <c r="AM19" s="17">
        <f t="shared" si="19"/>
        <v>0.43772929136899014</v>
      </c>
      <c r="AN19" s="17">
        <f t="shared" si="15"/>
        <v>0.21344141766424735</v>
      </c>
      <c r="AO19" s="18">
        <f t="shared" si="16"/>
        <v>0.3875535429219592</v>
      </c>
    </row>
    <row r="20" spans="1:41" x14ac:dyDescent="0.25">
      <c r="A20" s="9">
        <f t="shared" si="12"/>
        <v>41623</v>
      </c>
      <c r="B20" s="24">
        <v>1375</v>
      </c>
      <c r="C20" s="10">
        <v>5653</v>
      </c>
      <c r="D20" s="10">
        <v>4384.0576171875</v>
      </c>
      <c r="E20" s="11">
        <f t="shared" si="2"/>
        <v>4.111272727272727</v>
      </c>
      <c r="F20" s="11">
        <f t="shared" si="3"/>
        <v>3.1884055397727273</v>
      </c>
      <c r="G20" s="11">
        <f t="shared" si="4"/>
        <v>0.77552761669688663</v>
      </c>
      <c r="H20" s="17">
        <f t="shared" si="17"/>
        <v>1.1373035566583953</v>
      </c>
      <c r="I20" s="17">
        <f t="shared" si="13"/>
        <v>1.4558331187226372</v>
      </c>
      <c r="J20" s="18">
        <f t="shared" si="13"/>
        <v>1.1049073438487946</v>
      </c>
      <c r="K20" s="24">
        <v>729</v>
      </c>
      <c r="L20" s="10">
        <v>3842</v>
      </c>
      <c r="M20" s="10">
        <v>267.92578125</v>
      </c>
      <c r="N20" s="11">
        <f t="shared" si="5"/>
        <v>5.270233196159122</v>
      </c>
      <c r="O20" s="11">
        <f t="shared" si="6"/>
        <v>0.36752507716049382</v>
      </c>
      <c r="P20" s="11">
        <f t="shared" si="7"/>
        <v>6.9736018024466426E-2</v>
      </c>
      <c r="Q20" s="17">
        <f t="shared" si="18"/>
        <v>0.20846439805547612</v>
      </c>
      <c r="R20" s="17">
        <f t="shared" si="14"/>
        <v>8.9120853630248201E-2</v>
      </c>
      <c r="S20" s="18">
        <f t="shared" si="14"/>
        <v>5.9022347973180109E-2</v>
      </c>
      <c r="AG20" s="24">
        <f t="shared" si="8"/>
        <v>2104</v>
      </c>
      <c r="AH20" s="10">
        <f t="shared" si="0"/>
        <v>9495</v>
      </c>
      <c r="AI20" s="10">
        <f t="shared" si="1"/>
        <v>4651.9833984375</v>
      </c>
      <c r="AJ20" s="11">
        <f t="shared" si="9"/>
        <v>4.5128326996197723</v>
      </c>
      <c r="AK20" s="11">
        <f t="shared" si="10"/>
        <v>2.2110187254931084</v>
      </c>
      <c r="AL20" s="11">
        <f t="shared" si="11"/>
        <v>0.48994032632306478</v>
      </c>
      <c r="AM20" s="17">
        <f t="shared" si="19"/>
        <v>0.44708882277943052</v>
      </c>
      <c r="AN20" s="17">
        <f t="shared" si="15"/>
        <v>0.20205136935288234</v>
      </c>
      <c r="AO20" s="18">
        <f t="shared" si="16"/>
        <v>0.5468288928933599</v>
      </c>
    </row>
    <row r="21" spans="1:41" x14ac:dyDescent="0.25">
      <c r="A21" s="34">
        <f t="shared" si="12"/>
        <v>41624</v>
      </c>
      <c r="B21" s="35">
        <v>1579</v>
      </c>
      <c r="C21" s="36">
        <v>5932</v>
      </c>
      <c r="D21" s="36">
        <v>3919.8798828125</v>
      </c>
      <c r="E21" s="37">
        <f t="shared" si="2"/>
        <v>3.7568081063964534</v>
      </c>
      <c r="F21" s="37">
        <f t="shared" si="3"/>
        <v>2.4825078421865103</v>
      </c>
      <c r="G21" s="37">
        <f t="shared" si="4"/>
        <v>0.66080240775665877</v>
      </c>
      <c r="H21" s="39">
        <f t="shared" si="17"/>
        <v>1.2345582486317435</v>
      </c>
      <c r="I21" s="39">
        <f t="shared" si="13"/>
        <v>1.1842683170293471</v>
      </c>
      <c r="J21" s="40">
        <f t="shared" si="13"/>
        <v>0.94477168949771695</v>
      </c>
      <c r="K21" s="35">
        <v>811</v>
      </c>
      <c r="L21" s="36">
        <v>4261</v>
      </c>
      <c r="M21" s="36">
        <v>288.287109375</v>
      </c>
      <c r="N21" s="37">
        <f t="shared" si="5"/>
        <v>5.2540073982737363</v>
      </c>
      <c r="O21" s="37">
        <f t="shared" si="6"/>
        <v>0.3554711582922318</v>
      </c>
      <c r="P21" s="37">
        <f t="shared" si="7"/>
        <v>6.7657148409997647E-2</v>
      </c>
      <c r="Q21" s="39">
        <f t="shared" si="18"/>
        <v>0.19809477283829996</v>
      </c>
      <c r="R21" s="39">
        <f t="shared" si="14"/>
        <v>9.9642214063559623E-2</v>
      </c>
      <c r="S21" s="40">
        <f t="shared" si="14"/>
        <v>5.8966619020263171E-2</v>
      </c>
      <c r="AG21" s="35">
        <f t="shared" si="8"/>
        <v>2390</v>
      </c>
      <c r="AH21" s="36">
        <f t="shared" si="0"/>
        <v>10193</v>
      </c>
      <c r="AI21" s="36">
        <f t="shared" si="1"/>
        <v>4208.1669921875</v>
      </c>
      <c r="AJ21" s="37">
        <f t="shared" si="9"/>
        <v>4.264853556485356</v>
      </c>
      <c r="AK21" s="37">
        <f t="shared" si="10"/>
        <v>1.7607393272751046</v>
      </c>
      <c r="AL21" s="37">
        <f t="shared" si="11"/>
        <v>0.41284871894314723</v>
      </c>
      <c r="AM21" s="39">
        <f t="shared" si="19"/>
        <v>0.44481667597245489</v>
      </c>
      <c r="AN21" s="39">
        <f t="shared" si="15"/>
        <v>0.21336766306623126</v>
      </c>
      <c r="AO21" s="40">
        <f t="shared" si="16"/>
        <v>0.46560760520561811</v>
      </c>
    </row>
    <row r="22" spans="1:41" x14ac:dyDescent="0.25">
      <c r="A22" s="34">
        <f t="shared" si="12"/>
        <v>41625</v>
      </c>
      <c r="B22" s="35">
        <v>1782</v>
      </c>
      <c r="C22" s="36">
        <v>6422</v>
      </c>
      <c r="D22" s="36">
        <v>4150.1416015625</v>
      </c>
      <c r="E22" s="37">
        <f t="shared" si="2"/>
        <v>3.6038159371492706</v>
      </c>
      <c r="F22" s="37">
        <f t="shared" si="3"/>
        <v>2.3289234576669471</v>
      </c>
      <c r="G22" s="37">
        <f t="shared" si="4"/>
        <v>0.6462381814952507</v>
      </c>
      <c r="H22" s="39">
        <f t="shared" si="17"/>
        <v>1.3064516129032258</v>
      </c>
      <c r="I22" s="39">
        <f t="shared" si="13"/>
        <v>1.3843500754472946</v>
      </c>
      <c r="J22" s="40">
        <f t="shared" si="13"/>
        <v>1.0755831022589106</v>
      </c>
      <c r="K22" s="35">
        <v>903</v>
      </c>
      <c r="L22" s="36">
        <v>4874</v>
      </c>
      <c r="M22" s="36">
        <v>822.228515625</v>
      </c>
      <c r="N22" s="37">
        <f t="shared" si="5"/>
        <v>5.3975636766334443</v>
      </c>
      <c r="O22" s="37">
        <f t="shared" si="6"/>
        <v>0.91055206602990035</v>
      </c>
      <c r="P22" s="37">
        <f t="shared" si="7"/>
        <v>0.16869686410032828</v>
      </c>
      <c r="Q22" s="39">
        <f t="shared" si="18"/>
        <v>0.22357019064124783</v>
      </c>
      <c r="R22" s="39">
        <f t="shared" si="14"/>
        <v>0.11572249394558146</v>
      </c>
      <c r="S22" s="40">
        <f t="shared" si="14"/>
        <v>0.17466101890054431</v>
      </c>
      <c r="AG22" s="35">
        <f t="shared" si="8"/>
        <v>2685</v>
      </c>
      <c r="AH22" s="36">
        <f t="shared" si="0"/>
        <v>11296</v>
      </c>
      <c r="AI22" s="36">
        <f t="shared" si="1"/>
        <v>4972.3701171875</v>
      </c>
      <c r="AJ22" s="37">
        <f t="shared" si="9"/>
        <v>4.2070763500931099</v>
      </c>
      <c r="AK22" s="37">
        <f t="shared" si="10"/>
        <v>1.8519069337756051</v>
      </c>
      <c r="AL22" s="37">
        <f t="shared" si="11"/>
        <v>0.44018857269719369</v>
      </c>
      <c r="AM22" s="39">
        <f t="shared" si="19"/>
        <v>0.49694614103275958</v>
      </c>
      <c r="AN22" s="39">
        <f t="shared" si="15"/>
        <v>0.24158949462112625</v>
      </c>
      <c r="AO22" s="40">
        <f t="shared" si="16"/>
        <v>0.58047265186041819</v>
      </c>
    </row>
    <row r="23" spans="1:41" x14ac:dyDescent="0.25">
      <c r="A23" s="34">
        <f t="shared" si="12"/>
        <v>41626</v>
      </c>
      <c r="B23" s="35">
        <v>1756</v>
      </c>
      <c r="C23" s="36">
        <v>6427</v>
      </c>
      <c r="D23" s="36">
        <v>3170.3486328125</v>
      </c>
      <c r="E23" s="37">
        <f t="shared" si="2"/>
        <v>3.6600227790432802</v>
      </c>
      <c r="F23" s="37">
        <f t="shared" si="3"/>
        <v>1.8054377180025627</v>
      </c>
      <c r="G23" s="37">
        <f t="shared" si="4"/>
        <v>0.49328592388556092</v>
      </c>
      <c r="H23" s="39">
        <f t="shared" si="17"/>
        <v>1.339435545385202</v>
      </c>
      <c r="I23" s="39">
        <f t="shared" si="13"/>
        <v>1.3303663837714759</v>
      </c>
      <c r="J23" s="40">
        <f t="shared" si="13"/>
        <v>0.83239157033659372</v>
      </c>
      <c r="K23" s="35">
        <v>965</v>
      </c>
      <c r="L23" s="36">
        <v>7323</v>
      </c>
      <c r="M23" s="36">
        <v>808.1357421875</v>
      </c>
      <c r="N23" s="37">
        <f t="shared" si="5"/>
        <v>7.5886010362694298</v>
      </c>
      <c r="O23" s="37">
        <f t="shared" si="6"/>
        <v>0.83744636496113989</v>
      </c>
      <c r="P23" s="37">
        <f t="shared" si="7"/>
        <v>0.11035582987675815</v>
      </c>
      <c r="Q23" s="39">
        <f t="shared" si="18"/>
        <v>0.2343939761962594</v>
      </c>
      <c r="R23" s="39">
        <f t="shared" si="14"/>
        <v>0.17192562332722919</v>
      </c>
      <c r="S23" s="40">
        <f t="shared" si="14"/>
        <v>0.17413467776401353</v>
      </c>
      <c r="AG23" s="35">
        <f t="shared" si="8"/>
        <v>2721</v>
      </c>
      <c r="AH23" s="36">
        <f t="shared" si="0"/>
        <v>13750</v>
      </c>
      <c r="AI23" s="36">
        <f t="shared" si="1"/>
        <v>3978.484375</v>
      </c>
      <c r="AJ23" s="37">
        <f t="shared" si="9"/>
        <v>5.0532892319000364</v>
      </c>
      <c r="AK23" s="37">
        <f t="shared" si="10"/>
        <v>1.4621405273796397</v>
      </c>
      <c r="AL23" s="37">
        <f t="shared" si="11"/>
        <v>0.28934431818181816</v>
      </c>
      <c r="AM23" s="39">
        <f t="shared" si="19"/>
        <v>0.50128960943257184</v>
      </c>
      <c r="AN23" s="39">
        <f t="shared" si="15"/>
        <v>0.28993147074327885</v>
      </c>
      <c r="AO23" s="40">
        <f t="shared" si="16"/>
        <v>0.47084946232706637</v>
      </c>
    </row>
    <row r="24" spans="1:41" x14ac:dyDescent="0.25">
      <c r="A24" s="34">
        <f t="shared" si="12"/>
        <v>41627</v>
      </c>
      <c r="B24" s="35">
        <v>1871</v>
      </c>
      <c r="C24" s="36">
        <v>7718</v>
      </c>
      <c r="D24" s="36">
        <v>3698.845703125</v>
      </c>
      <c r="E24" s="37">
        <f t="shared" si="2"/>
        <v>4.125066809192945</v>
      </c>
      <c r="F24" s="37">
        <f t="shared" si="3"/>
        <v>1.976935170029396</v>
      </c>
      <c r="G24" s="37">
        <f t="shared" si="4"/>
        <v>0.4792492489148743</v>
      </c>
      <c r="H24" s="39">
        <f t="shared" si="17"/>
        <v>1.3269503546099291</v>
      </c>
      <c r="I24" s="39">
        <f t="shared" si="13"/>
        <v>1.3261168384879725</v>
      </c>
      <c r="J24" s="40">
        <f t="shared" si="13"/>
        <v>0.98536450847126922</v>
      </c>
      <c r="K24" s="35">
        <v>916</v>
      </c>
      <c r="L24" s="36">
        <v>5559</v>
      </c>
      <c r="M24" s="36">
        <v>472.58984375</v>
      </c>
      <c r="N24" s="37">
        <f t="shared" si="5"/>
        <v>6.068777292576419</v>
      </c>
      <c r="O24" s="37">
        <f t="shared" si="6"/>
        <v>0.51592777701965065</v>
      </c>
      <c r="P24" s="37">
        <f t="shared" si="7"/>
        <v>8.5013463527612881E-2</v>
      </c>
      <c r="Q24" s="39">
        <f t="shared" si="18"/>
        <v>0.24584004294149223</v>
      </c>
      <c r="R24" s="39">
        <f t="shared" si="14"/>
        <v>0.14447592067988668</v>
      </c>
      <c r="S24" s="40">
        <f t="shared" si="14"/>
        <v>0.12472917851201924</v>
      </c>
      <c r="AG24" s="35">
        <f t="shared" si="8"/>
        <v>2787</v>
      </c>
      <c r="AH24" s="36">
        <f t="shared" si="0"/>
        <v>13277</v>
      </c>
      <c r="AI24" s="36">
        <f t="shared" si="1"/>
        <v>4171.435546875</v>
      </c>
      <c r="AJ24" s="37">
        <f t="shared" si="9"/>
        <v>4.7639038392536781</v>
      </c>
      <c r="AK24" s="37">
        <f t="shared" si="10"/>
        <v>1.4967475948600646</v>
      </c>
      <c r="AL24" s="37">
        <f t="shared" si="11"/>
        <v>0.31418509805490696</v>
      </c>
      <c r="AM24" s="39">
        <f t="shared" si="19"/>
        <v>0.54264018691588789</v>
      </c>
      <c r="AN24" s="39">
        <f t="shared" si="15"/>
        <v>0.29972684380432085</v>
      </c>
      <c r="AO24" s="40">
        <f t="shared" si="16"/>
        <v>0.5530418759727318</v>
      </c>
    </row>
    <row r="25" spans="1:41" x14ac:dyDescent="0.25">
      <c r="A25" s="34">
        <f t="shared" si="12"/>
        <v>41628</v>
      </c>
      <c r="B25" s="35">
        <v>1912</v>
      </c>
      <c r="C25" s="36">
        <v>7211</v>
      </c>
      <c r="D25" s="36">
        <v>5824.431640625</v>
      </c>
      <c r="E25" s="37">
        <f t="shared" si="2"/>
        <v>3.7714435146443517</v>
      </c>
      <c r="F25" s="37">
        <f t="shared" si="3"/>
        <v>3.0462508580674688</v>
      </c>
      <c r="G25" s="37">
        <f t="shared" si="4"/>
        <v>0.80771483020732215</v>
      </c>
      <c r="H25" s="39">
        <f t="shared" si="17"/>
        <v>1.3240997229916898</v>
      </c>
      <c r="I25" s="39">
        <f t="shared" si="13"/>
        <v>1.3433308494783904</v>
      </c>
      <c r="J25" s="40">
        <f t="shared" si="13"/>
        <v>1.838556927367017</v>
      </c>
      <c r="K25" s="35">
        <v>956</v>
      </c>
      <c r="L25" s="36">
        <v>6458</v>
      </c>
      <c r="M25" s="36">
        <v>551.4580078125</v>
      </c>
      <c r="N25" s="37">
        <f t="shared" si="5"/>
        <v>6.7552301255230125</v>
      </c>
      <c r="O25" s="37">
        <f t="shared" si="6"/>
        <v>0.57683892030596229</v>
      </c>
      <c r="P25" s="37">
        <f t="shared" si="7"/>
        <v>8.5391453671802411E-2</v>
      </c>
      <c r="Q25" s="39">
        <f t="shared" si="18"/>
        <v>1.2240717029449424</v>
      </c>
      <c r="R25" s="39">
        <f t="shared" si="14"/>
        <v>1.4045237059591127</v>
      </c>
      <c r="S25" s="40">
        <f t="shared" si="14"/>
        <v>1.7986889506827586</v>
      </c>
      <c r="AG25" s="35">
        <f t="shared" si="8"/>
        <v>2868</v>
      </c>
      <c r="AH25" s="36">
        <f t="shared" si="0"/>
        <v>13669</v>
      </c>
      <c r="AI25" s="36">
        <f t="shared" si="1"/>
        <v>6375.8896484375</v>
      </c>
      <c r="AJ25" s="37">
        <f t="shared" si="9"/>
        <v>4.7660390516039053</v>
      </c>
      <c r="AK25" s="37">
        <f t="shared" si="10"/>
        <v>2.2231135454802997</v>
      </c>
      <c r="AL25" s="37">
        <f t="shared" si="11"/>
        <v>0.4664488732487746</v>
      </c>
      <c r="AM25" s="39">
        <f t="shared" si="19"/>
        <v>1.2889887640449438</v>
      </c>
      <c r="AN25" s="39">
        <f t="shared" si="15"/>
        <v>1.3715633152719244</v>
      </c>
      <c r="AO25" s="40">
        <f t="shared" si="16"/>
        <v>1.8350390144337385</v>
      </c>
    </row>
    <row r="26" spans="1:41" x14ac:dyDescent="0.25">
      <c r="A26" s="9">
        <f t="shared" si="12"/>
        <v>41629</v>
      </c>
      <c r="B26" s="24">
        <v>1830</v>
      </c>
      <c r="C26" s="10">
        <v>8107</v>
      </c>
      <c r="D26" s="10">
        <v>5482.7958984375</v>
      </c>
      <c r="E26" s="11">
        <f t="shared" si="2"/>
        <v>4.4300546448087434</v>
      </c>
      <c r="F26" s="11">
        <f t="shared" si="3"/>
        <v>2.9960633324795083</v>
      </c>
      <c r="G26" s="11">
        <f t="shared" si="4"/>
        <v>0.67630392234334524</v>
      </c>
      <c r="H26" s="17">
        <f t="shared" si="17"/>
        <v>1.25</v>
      </c>
      <c r="I26" s="17">
        <f t="shared" si="13"/>
        <v>1.2884615384615385</v>
      </c>
      <c r="J26" s="18">
        <f t="shared" si="13"/>
        <v>1.5727378029393679</v>
      </c>
      <c r="K26" s="24">
        <v>977</v>
      </c>
      <c r="L26" s="10">
        <v>4736</v>
      </c>
      <c r="M26" s="10">
        <v>527.1455078125</v>
      </c>
      <c r="N26" s="11">
        <f t="shared" si="5"/>
        <v>4.8474923234390994</v>
      </c>
      <c r="O26" s="11">
        <f t="shared" si="6"/>
        <v>0.53955527923490276</v>
      </c>
      <c r="P26" s="11">
        <f t="shared" si="7"/>
        <v>0.11130606161581504</v>
      </c>
      <c r="Q26" s="17">
        <f t="shared" si="18"/>
        <v>1.2166874221668742</v>
      </c>
      <c r="R26" s="17">
        <f t="shared" si="14"/>
        <v>0.94155069582504969</v>
      </c>
      <c r="S26" s="18">
        <f t="shared" si="14"/>
        <v>1.2529525091685623</v>
      </c>
      <c r="AG26" s="24">
        <f t="shared" si="8"/>
        <v>2807</v>
      </c>
      <c r="AH26" s="10">
        <f t="shared" si="0"/>
        <v>12843</v>
      </c>
      <c r="AI26" s="10">
        <f t="shared" si="1"/>
        <v>6009.94140625</v>
      </c>
      <c r="AJ26" s="11">
        <f t="shared" si="9"/>
        <v>4.5753473459209122</v>
      </c>
      <c r="AK26" s="11">
        <f t="shared" si="10"/>
        <v>2.1410550075703596</v>
      </c>
      <c r="AL26" s="11">
        <f t="shared" si="11"/>
        <v>0.46795463725375691</v>
      </c>
      <c r="AM26" s="17">
        <f t="shared" si="19"/>
        <v>1.2382002646669608</v>
      </c>
      <c r="AN26" s="17">
        <f t="shared" si="15"/>
        <v>1.1343402225755166</v>
      </c>
      <c r="AO26" s="18">
        <f t="shared" si="16"/>
        <v>1.5383007947488336</v>
      </c>
    </row>
    <row r="27" spans="1:41" x14ac:dyDescent="0.25">
      <c r="A27" s="9">
        <f t="shared" si="12"/>
        <v>41630</v>
      </c>
      <c r="B27" s="24">
        <v>1863</v>
      </c>
      <c r="C27" s="10">
        <v>8237</v>
      </c>
      <c r="D27" s="10">
        <v>7303.453125</v>
      </c>
      <c r="E27" s="11">
        <f t="shared" si="2"/>
        <v>4.4213633923778852</v>
      </c>
      <c r="F27" s="11">
        <f t="shared" si="3"/>
        <v>3.9202646940418679</v>
      </c>
      <c r="G27" s="11">
        <f t="shared" si="4"/>
        <v>0.88666421330581524</v>
      </c>
      <c r="H27" s="17">
        <f t="shared" si="17"/>
        <v>1.3549090909090908</v>
      </c>
      <c r="I27" s="17">
        <f t="shared" si="13"/>
        <v>1.4571024234919512</v>
      </c>
      <c r="J27" s="18">
        <f t="shared" si="13"/>
        <v>1.6659117563526404</v>
      </c>
      <c r="K27" s="24">
        <v>894</v>
      </c>
      <c r="L27" s="10">
        <v>6340</v>
      </c>
      <c r="M27" s="10">
        <v>961.380859375</v>
      </c>
      <c r="N27" s="11">
        <f t="shared" si="5"/>
        <v>7.0917225950782994</v>
      </c>
      <c r="O27" s="11">
        <f t="shared" si="6"/>
        <v>1.0753700887863535</v>
      </c>
      <c r="P27" s="11">
        <f t="shared" si="7"/>
        <v>0.15163735952287066</v>
      </c>
      <c r="Q27" s="17">
        <f t="shared" si="18"/>
        <v>1.2263374485596708</v>
      </c>
      <c r="R27" s="17">
        <f t="shared" si="14"/>
        <v>1.6501821967725143</v>
      </c>
      <c r="S27" s="18">
        <f t="shared" si="14"/>
        <v>3.5882357229293329</v>
      </c>
      <c r="AG27" s="24">
        <f t="shared" si="8"/>
        <v>2757</v>
      </c>
      <c r="AH27" s="10">
        <f t="shared" si="0"/>
        <v>14577</v>
      </c>
      <c r="AI27" s="10">
        <f t="shared" si="1"/>
        <v>8264.833984375</v>
      </c>
      <c r="AJ27" s="11">
        <f t="shared" si="9"/>
        <v>5.2872687704026111</v>
      </c>
      <c r="AK27" s="11">
        <f t="shared" si="10"/>
        <v>2.9977635053953571</v>
      </c>
      <c r="AL27" s="11">
        <f t="shared" si="11"/>
        <v>0.56697770353124788</v>
      </c>
      <c r="AM27" s="17">
        <f t="shared" si="19"/>
        <v>1.310361216730038</v>
      </c>
      <c r="AN27" s="17">
        <f t="shared" si="15"/>
        <v>1.5352290679304896</v>
      </c>
      <c r="AO27" s="18">
        <f t="shared" si="16"/>
        <v>1.7766258553611731</v>
      </c>
    </row>
    <row r="28" spans="1:41" x14ac:dyDescent="0.25">
      <c r="A28" s="34">
        <f t="shared" si="12"/>
        <v>41631</v>
      </c>
      <c r="B28" s="35">
        <v>1989</v>
      </c>
      <c r="C28" s="36">
        <v>9003</v>
      </c>
      <c r="D28" s="36">
        <v>7742.228515625</v>
      </c>
      <c r="E28" s="37">
        <f t="shared" si="2"/>
        <v>4.5263951734539969</v>
      </c>
      <c r="F28" s="37">
        <f t="shared" si="3"/>
        <v>3.892523135055304</v>
      </c>
      <c r="G28" s="37">
        <f t="shared" si="4"/>
        <v>0.85996095919415749</v>
      </c>
      <c r="H28" s="39">
        <f t="shared" si="17"/>
        <v>1.2596580113996201</v>
      </c>
      <c r="I28" s="39">
        <f t="shared" si="13"/>
        <v>1.5177006068779502</v>
      </c>
      <c r="J28" s="40">
        <f t="shared" si="13"/>
        <v>1.975118816668938</v>
      </c>
      <c r="K28" s="35">
        <v>1084</v>
      </c>
      <c r="L28" s="36">
        <v>6531</v>
      </c>
      <c r="M28" s="36">
        <v>971.0703125</v>
      </c>
      <c r="N28" s="37">
        <f t="shared" si="5"/>
        <v>6.0249077490774905</v>
      </c>
      <c r="O28" s="37">
        <f t="shared" si="6"/>
        <v>0.89582132149446492</v>
      </c>
      <c r="P28" s="37">
        <f t="shared" si="7"/>
        <v>0.14868631335170723</v>
      </c>
      <c r="Q28" s="39">
        <f t="shared" si="18"/>
        <v>1.3366214549938347</v>
      </c>
      <c r="R28" s="39">
        <f t="shared" si="14"/>
        <v>1.5327387937103967</v>
      </c>
      <c r="S28" s="40">
        <f t="shared" si="14"/>
        <v>3.3684139211262645</v>
      </c>
      <c r="AG28" s="35">
        <f t="shared" si="8"/>
        <v>3073</v>
      </c>
      <c r="AH28" s="36">
        <f t="shared" si="0"/>
        <v>15534</v>
      </c>
      <c r="AI28" s="36">
        <f t="shared" si="1"/>
        <v>8713.298828125</v>
      </c>
      <c r="AJ28" s="37">
        <f t="shared" si="9"/>
        <v>5.0549951187764401</v>
      </c>
      <c r="AK28" s="37">
        <f t="shared" si="10"/>
        <v>2.835437301700293</v>
      </c>
      <c r="AL28" s="37">
        <f t="shared" si="11"/>
        <v>0.56091791091315824</v>
      </c>
      <c r="AM28" s="39">
        <f t="shared" si="19"/>
        <v>1.2857740585774058</v>
      </c>
      <c r="AN28" s="39">
        <f t="shared" si="15"/>
        <v>1.5239870499362307</v>
      </c>
      <c r="AO28" s="40">
        <f t="shared" si="16"/>
        <v>2.0705686928064684</v>
      </c>
    </row>
    <row r="29" spans="1:41" x14ac:dyDescent="0.25">
      <c r="A29" s="34">
        <f t="shared" si="12"/>
        <v>41632</v>
      </c>
      <c r="B29" s="35">
        <v>1570</v>
      </c>
      <c r="C29" s="36">
        <v>7019</v>
      </c>
      <c r="D29" s="36">
        <v>4714.849609375</v>
      </c>
      <c r="E29" s="37">
        <f t="shared" si="2"/>
        <v>4.4707006369426754</v>
      </c>
      <c r="F29" s="37">
        <f t="shared" si="3"/>
        <v>3.0030889231687898</v>
      </c>
      <c r="G29" s="37">
        <f t="shared" si="4"/>
        <v>0.67172668604858243</v>
      </c>
      <c r="H29" s="39">
        <f t="shared" si="17"/>
        <v>0.88103254769921435</v>
      </c>
      <c r="I29" s="39">
        <f t="shared" si="17"/>
        <v>1.092961694176269</v>
      </c>
      <c r="J29" s="40">
        <f t="shared" si="17"/>
        <v>1.1360695759392623</v>
      </c>
      <c r="K29" s="35">
        <v>871</v>
      </c>
      <c r="L29" s="36">
        <v>5889</v>
      </c>
      <c r="M29" s="36">
        <v>1083.3798828125</v>
      </c>
      <c r="N29" s="37">
        <f t="shared" si="5"/>
        <v>6.7611940298507465</v>
      </c>
      <c r="O29" s="37">
        <f t="shared" si="6"/>
        <v>1.2438345382462686</v>
      </c>
      <c r="P29" s="37">
        <f t="shared" si="7"/>
        <v>0.18396669770971302</v>
      </c>
      <c r="Q29" s="39">
        <f t="shared" si="18"/>
        <v>0.96456256921373196</v>
      </c>
      <c r="R29" s="39">
        <f t="shared" si="18"/>
        <v>1.208247845711941</v>
      </c>
      <c r="S29" s="40">
        <f t="shared" si="18"/>
        <v>1.3176140965981837</v>
      </c>
      <c r="AG29" s="35">
        <f t="shared" si="8"/>
        <v>2441</v>
      </c>
      <c r="AH29" s="36">
        <f t="shared" si="0"/>
        <v>12908</v>
      </c>
      <c r="AI29" s="36">
        <f t="shared" si="1"/>
        <v>5798.2294921875</v>
      </c>
      <c r="AJ29" s="37">
        <f t="shared" si="9"/>
        <v>5.2879967226546496</v>
      </c>
      <c r="AK29" s="37">
        <f t="shared" si="10"/>
        <v>2.3753500582496927</v>
      </c>
      <c r="AL29" s="37">
        <f t="shared" si="11"/>
        <v>0.44919658290885495</v>
      </c>
      <c r="AM29" s="39">
        <f t="shared" si="19"/>
        <v>0.90912476722532587</v>
      </c>
      <c r="AN29" s="39">
        <f t="shared" si="15"/>
        <v>1.1427053824362605</v>
      </c>
      <c r="AO29" s="40">
        <f t="shared" si="16"/>
        <v>1.1660896826938392</v>
      </c>
    </row>
    <row r="30" spans="1:41" x14ac:dyDescent="0.25">
      <c r="A30" s="34">
        <f t="shared" si="12"/>
        <v>41633</v>
      </c>
      <c r="B30" s="35">
        <v>1180</v>
      </c>
      <c r="C30" s="36">
        <v>5996</v>
      </c>
      <c r="D30" s="36">
        <v>5172.037109375</v>
      </c>
      <c r="E30" s="37">
        <f t="shared" si="2"/>
        <v>5.0813559322033894</v>
      </c>
      <c r="F30" s="37">
        <f t="shared" si="3"/>
        <v>4.3830822960805085</v>
      </c>
      <c r="G30" s="37">
        <f t="shared" si="4"/>
        <v>0.86258123905520345</v>
      </c>
      <c r="H30" s="39">
        <f t="shared" ref="H30:J36" si="20">B30/B23</f>
        <v>0.67198177676537585</v>
      </c>
      <c r="I30" s="39">
        <f t="shared" si="20"/>
        <v>0.93293916290648826</v>
      </c>
      <c r="J30" s="40">
        <f t="shared" si="20"/>
        <v>1.6313780307457069</v>
      </c>
      <c r="K30" s="35">
        <v>645</v>
      </c>
      <c r="L30" s="36">
        <v>4825</v>
      </c>
      <c r="M30" s="36">
        <v>961.369140625</v>
      </c>
      <c r="N30" s="37">
        <f t="shared" si="5"/>
        <v>7.4806201550387597</v>
      </c>
      <c r="O30" s="37">
        <f t="shared" si="6"/>
        <v>1.4904947916666667</v>
      </c>
      <c r="P30" s="37">
        <f t="shared" si="7"/>
        <v>0.1992474902849741</v>
      </c>
      <c r="Q30" s="39">
        <f t="shared" ref="Q30:S36" si="21">K30/K23</f>
        <v>0.66839378238341973</v>
      </c>
      <c r="R30" s="39">
        <f t="shared" si="21"/>
        <v>0.65888297145978425</v>
      </c>
      <c r="S30" s="40">
        <f t="shared" si="21"/>
        <v>1.1896134404632577</v>
      </c>
      <c r="AG30" s="35">
        <f t="shared" si="8"/>
        <v>1825</v>
      </c>
      <c r="AH30" s="36">
        <f t="shared" si="0"/>
        <v>10821</v>
      </c>
      <c r="AI30" s="36">
        <f t="shared" si="1"/>
        <v>6133.40625</v>
      </c>
      <c r="AJ30" s="37">
        <f t="shared" si="9"/>
        <v>5.9293150684931506</v>
      </c>
      <c r="AK30" s="37">
        <f t="shared" si="10"/>
        <v>3.3607705479452057</v>
      </c>
      <c r="AL30" s="37">
        <f t="shared" si="11"/>
        <v>0.56680586359855833</v>
      </c>
      <c r="AM30" s="39">
        <f t="shared" si="19"/>
        <v>0.67070929805218671</v>
      </c>
      <c r="AN30" s="39">
        <f t="shared" si="15"/>
        <v>0.78698181818181823</v>
      </c>
      <c r="AO30" s="40">
        <f t="shared" si="16"/>
        <v>1.5416439206198969</v>
      </c>
    </row>
    <row r="31" spans="1:41" x14ac:dyDescent="0.25">
      <c r="A31" s="34">
        <f t="shared" si="12"/>
        <v>41634</v>
      </c>
      <c r="B31" s="35">
        <v>1845</v>
      </c>
      <c r="C31" s="36">
        <v>9015</v>
      </c>
      <c r="D31" s="36">
        <v>5589.0966796875</v>
      </c>
      <c r="E31" s="37">
        <f t="shared" si="2"/>
        <v>4.8861788617886175</v>
      </c>
      <c r="F31" s="37">
        <f t="shared" si="3"/>
        <v>3.029320693597561</v>
      </c>
      <c r="G31" s="37">
        <f t="shared" si="4"/>
        <v>0.61997744644342767</v>
      </c>
      <c r="H31" s="39">
        <f t="shared" si="20"/>
        <v>0.98610368786745051</v>
      </c>
      <c r="I31" s="39">
        <f t="shared" si="20"/>
        <v>1.1680487172842706</v>
      </c>
      <c r="J31" s="40">
        <f t="shared" si="20"/>
        <v>1.5110380719491776</v>
      </c>
      <c r="K31" s="35">
        <v>999</v>
      </c>
      <c r="L31" s="36">
        <v>6046</v>
      </c>
      <c r="M31" s="36">
        <v>1445.3447265625</v>
      </c>
      <c r="N31" s="37">
        <f t="shared" si="5"/>
        <v>6.0520520520520522</v>
      </c>
      <c r="O31" s="37">
        <f t="shared" si="6"/>
        <v>1.4467915180805806</v>
      </c>
      <c r="P31" s="37">
        <f t="shared" si="7"/>
        <v>0.23905800968615615</v>
      </c>
      <c r="Q31" s="39">
        <f t="shared" si="21"/>
        <v>1.0906113537117903</v>
      </c>
      <c r="R31" s="39">
        <f t="shared" si="21"/>
        <v>1.0876056844756252</v>
      </c>
      <c r="S31" s="40">
        <f t="shared" si="21"/>
        <v>3.0583491068993163</v>
      </c>
      <c r="AG31" s="35">
        <f t="shared" si="8"/>
        <v>2844</v>
      </c>
      <c r="AH31" s="36">
        <f t="shared" si="0"/>
        <v>15061</v>
      </c>
      <c r="AI31" s="36">
        <f t="shared" si="1"/>
        <v>7034.44140625</v>
      </c>
      <c r="AJ31" s="37">
        <f t="shared" si="9"/>
        <v>5.2957102672292544</v>
      </c>
      <c r="AK31" s="37">
        <f t="shared" si="10"/>
        <v>2.4734322806786215</v>
      </c>
      <c r="AL31" s="37">
        <f t="shared" si="11"/>
        <v>0.4670633693811832</v>
      </c>
      <c r="AM31" s="39">
        <f t="shared" si="19"/>
        <v>1.0204520990312163</v>
      </c>
      <c r="AN31" s="39">
        <f t="shared" si="15"/>
        <v>1.1343677035474882</v>
      </c>
      <c r="AO31" s="40">
        <f t="shared" si="16"/>
        <v>1.6863358733949034</v>
      </c>
    </row>
    <row r="32" spans="1:41" x14ac:dyDescent="0.25">
      <c r="A32" s="34">
        <f t="shared" si="12"/>
        <v>41635</v>
      </c>
      <c r="B32" s="35">
        <v>2045</v>
      </c>
      <c r="C32" s="36">
        <v>9373</v>
      </c>
      <c r="D32" s="36">
        <v>7529.66796875</v>
      </c>
      <c r="E32" s="37">
        <f t="shared" si="2"/>
        <v>4.5833740831295842</v>
      </c>
      <c r="F32" s="37">
        <f t="shared" si="3"/>
        <v>3.681989226772616</v>
      </c>
      <c r="G32" s="37">
        <f t="shared" si="4"/>
        <v>0.80333596167182331</v>
      </c>
      <c r="H32" s="39">
        <f t="shared" si="20"/>
        <v>1.0695606694560669</v>
      </c>
      <c r="I32" s="39">
        <f t="shared" si="20"/>
        <v>1.2998197198724171</v>
      </c>
      <c r="J32" s="40">
        <f t="shared" si="20"/>
        <v>1.2927730005844857</v>
      </c>
      <c r="K32" s="35">
        <v>1063</v>
      </c>
      <c r="L32" s="36">
        <v>6490</v>
      </c>
      <c r="M32" s="36">
        <v>1681.6591796875</v>
      </c>
      <c r="N32" s="37">
        <f t="shared" si="5"/>
        <v>6.1053621825023514</v>
      </c>
      <c r="O32" s="37">
        <f t="shared" si="6"/>
        <v>1.5819935839016934</v>
      </c>
      <c r="P32" s="37">
        <f t="shared" si="7"/>
        <v>0.25911543600731896</v>
      </c>
      <c r="Q32" s="39">
        <f t="shared" si="21"/>
        <v>1.1119246861924685</v>
      </c>
      <c r="R32" s="39">
        <f t="shared" si="21"/>
        <v>1.004955094456488</v>
      </c>
      <c r="S32" s="40">
        <f t="shared" si="21"/>
        <v>3.0494782120550457</v>
      </c>
      <c r="AG32" s="35">
        <f t="shared" si="8"/>
        <v>3108</v>
      </c>
      <c r="AH32" s="36">
        <f t="shared" si="0"/>
        <v>15863</v>
      </c>
      <c r="AI32" s="36">
        <f t="shared" si="1"/>
        <v>9211.3271484375</v>
      </c>
      <c r="AJ32" s="37">
        <f t="shared" si="9"/>
        <v>5.1039253539253542</v>
      </c>
      <c r="AK32" s="37">
        <f t="shared" si="10"/>
        <v>2.9637474737572393</v>
      </c>
      <c r="AL32" s="37">
        <f t="shared" si="11"/>
        <v>0.58068001944383152</v>
      </c>
      <c r="AM32" s="39">
        <f t="shared" si="19"/>
        <v>1.0836820083682008</v>
      </c>
      <c r="AN32" s="39">
        <f t="shared" si="15"/>
        <v>1.1605091813592801</v>
      </c>
      <c r="AO32" s="40">
        <f t="shared" si="16"/>
        <v>1.4447124489826864</v>
      </c>
    </row>
    <row r="33" spans="1:41" x14ac:dyDescent="0.25">
      <c r="A33" s="9">
        <f t="shared" si="12"/>
        <v>41636</v>
      </c>
      <c r="B33" s="24">
        <v>1993</v>
      </c>
      <c r="C33" s="10">
        <v>9908</v>
      </c>
      <c r="D33" s="10">
        <v>7501.3037109375</v>
      </c>
      <c r="E33" s="11">
        <f t="shared" si="2"/>
        <v>4.9713998996487705</v>
      </c>
      <c r="F33" s="11">
        <f t="shared" si="3"/>
        <v>3.7638252438221276</v>
      </c>
      <c r="G33" s="11">
        <f t="shared" si="4"/>
        <v>0.75709565108372023</v>
      </c>
      <c r="H33" s="17">
        <f t="shared" si="20"/>
        <v>1.0890710382513662</v>
      </c>
      <c r="I33" s="17">
        <f t="shared" si="20"/>
        <v>1.2221536943382263</v>
      </c>
      <c r="J33" s="18">
        <f t="shared" si="20"/>
        <v>1.3681530098676915</v>
      </c>
      <c r="K33" s="24">
        <v>1104</v>
      </c>
      <c r="L33" s="10">
        <v>6972</v>
      </c>
      <c r="M33" s="10">
        <v>1845.29296875</v>
      </c>
      <c r="N33" s="11">
        <f t="shared" si="5"/>
        <v>6.3152173913043477</v>
      </c>
      <c r="O33" s="11">
        <f t="shared" si="6"/>
        <v>1.6714610224184783</v>
      </c>
      <c r="P33" s="11">
        <f t="shared" si="7"/>
        <v>0.26467196912650603</v>
      </c>
      <c r="Q33" s="17">
        <f t="shared" si="21"/>
        <v>1.1299897645854657</v>
      </c>
      <c r="R33" s="17">
        <f t="shared" si="21"/>
        <v>1.4721283783783783</v>
      </c>
      <c r="S33" s="18">
        <f t="shared" si="21"/>
        <v>3.5005381652732415</v>
      </c>
      <c r="AG33" s="24">
        <f t="shared" si="8"/>
        <v>3097</v>
      </c>
      <c r="AH33" s="10">
        <f t="shared" si="0"/>
        <v>16880</v>
      </c>
      <c r="AI33" s="10">
        <f t="shared" si="1"/>
        <v>9346.5966796875</v>
      </c>
      <c r="AJ33" s="11">
        <f t="shared" si="9"/>
        <v>5.4504359057152083</v>
      </c>
      <c r="AK33" s="11">
        <f t="shared" si="10"/>
        <v>3.0179517854980626</v>
      </c>
      <c r="AL33" s="11">
        <f t="shared" si="11"/>
        <v>0.55370833410470977</v>
      </c>
      <c r="AM33" s="17">
        <f t="shared" si="19"/>
        <v>1.1033131457071608</v>
      </c>
      <c r="AN33" s="17">
        <f t="shared" si="15"/>
        <v>1.3143346570116017</v>
      </c>
      <c r="AO33" s="18">
        <f t="shared" si="16"/>
        <v>1.5551893184794725</v>
      </c>
    </row>
    <row r="34" spans="1:41" x14ac:dyDescent="0.25">
      <c r="A34" s="9">
        <f t="shared" si="12"/>
        <v>41637</v>
      </c>
      <c r="B34" s="24">
        <v>1849</v>
      </c>
      <c r="C34" s="10">
        <v>10040</v>
      </c>
      <c r="D34" s="10">
        <v>10755.337890625</v>
      </c>
      <c r="E34" s="11">
        <f t="shared" si="2"/>
        <v>5.4299621416982156</v>
      </c>
      <c r="F34" s="11">
        <f t="shared" si="3"/>
        <v>5.8168403951460252</v>
      </c>
      <c r="G34" s="11">
        <f t="shared" si="4"/>
        <v>1.0712487938869522</v>
      </c>
      <c r="H34" s="17">
        <f t="shared" si="20"/>
        <v>0.99248523886205042</v>
      </c>
      <c r="I34" s="17">
        <f t="shared" si="20"/>
        <v>1.2188903727085103</v>
      </c>
      <c r="J34" s="18">
        <f t="shared" si="20"/>
        <v>1.4726373547615532</v>
      </c>
      <c r="K34" s="24">
        <v>962</v>
      </c>
      <c r="L34" s="10">
        <v>7221</v>
      </c>
      <c r="M34" s="10">
        <v>2048.2353515625</v>
      </c>
      <c r="N34" s="11">
        <f t="shared" si="5"/>
        <v>7.5062370062370061</v>
      </c>
      <c r="O34" s="11">
        <f t="shared" si="6"/>
        <v>2.129142777091996</v>
      </c>
      <c r="P34" s="11">
        <f t="shared" si="7"/>
        <v>0.28364982018591606</v>
      </c>
      <c r="Q34" s="17">
        <f t="shared" si="21"/>
        <v>1.0760626398210291</v>
      </c>
      <c r="R34" s="17">
        <f t="shared" si="21"/>
        <v>1.1389589905362776</v>
      </c>
      <c r="S34" s="18">
        <f t="shared" si="21"/>
        <v>2.130513970180425</v>
      </c>
      <c r="AG34" s="24">
        <f t="shared" si="8"/>
        <v>2811</v>
      </c>
      <c r="AH34" s="10">
        <f t="shared" si="0"/>
        <v>17261</v>
      </c>
      <c r="AI34" s="10">
        <f t="shared" si="1"/>
        <v>12803.5732421875</v>
      </c>
      <c r="AJ34" s="11">
        <f t="shared" si="9"/>
        <v>6.1405193881181077</v>
      </c>
      <c r="AK34" s="11">
        <f t="shared" si="10"/>
        <v>4.5548108296647101</v>
      </c>
      <c r="AL34" s="11">
        <f t="shared" si="11"/>
        <v>0.74176312161447777</v>
      </c>
      <c r="AM34" s="17">
        <f t="shared" si="19"/>
        <v>1.0195865070729053</v>
      </c>
      <c r="AN34" s="17">
        <f t="shared" si="15"/>
        <v>1.1841256774370583</v>
      </c>
      <c r="AO34" s="18">
        <f t="shared" si="16"/>
        <v>1.549162786136197</v>
      </c>
    </row>
    <row r="35" spans="1:41" x14ac:dyDescent="0.25">
      <c r="A35" s="34">
        <f t="shared" si="12"/>
        <v>41638</v>
      </c>
      <c r="B35" s="35">
        <v>2000</v>
      </c>
      <c r="C35" s="36">
        <v>10047</v>
      </c>
      <c r="D35" s="36">
        <v>6602.6767578125</v>
      </c>
      <c r="E35" s="37">
        <f t="shared" si="2"/>
        <v>5.0235000000000003</v>
      </c>
      <c r="F35" s="37">
        <f t="shared" si="3"/>
        <v>3.3013383789062498</v>
      </c>
      <c r="G35" s="37">
        <f t="shared" si="4"/>
        <v>0.65717893478774758</v>
      </c>
      <c r="H35" s="39">
        <f t="shared" si="20"/>
        <v>1.0055304172951232</v>
      </c>
      <c r="I35" s="39">
        <f t="shared" si="20"/>
        <v>1.1159613462179274</v>
      </c>
      <c r="J35" s="40">
        <f t="shared" si="20"/>
        <v>0.85281346894983656</v>
      </c>
      <c r="K35" s="35">
        <v>1131</v>
      </c>
      <c r="L35" s="36">
        <v>8077</v>
      </c>
      <c r="M35" s="36">
        <v>1781.9931640625</v>
      </c>
      <c r="N35" s="37">
        <f t="shared" si="5"/>
        <v>7.1414677276746241</v>
      </c>
      <c r="O35" s="37">
        <f t="shared" si="6"/>
        <v>1.5755907728227232</v>
      </c>
      <c r="P35" s="37">
        <f t="shared" si="7"/>
        <v>0.22062562387798687</v>
      </c>
      <c r="Q35" s="39">
        <f t="shared" si="21"/>
        <v>1.0433579335793357</v>
      </c>
      <c r="R35" s="39">
        <f t="shared" si="21"/>
        <v>1.2367171949165519</v>
      </c>
      <c r="S35" s="40">
        <f t="shared" si="21"/>
        <v>1.8350814983467019</v>
      </c>
      <c r="AG35" s="35">
        <f t="shared" si="8"/>
        <v>3131</v>
      </c>
      <c r="AH35" s="36">
        <f t="shared" si="0"/>
        <v>18124</v>
      </c>
      <c r="AI35" s="36">
        <f t="shared" si="1"/>
        <v>8384.669921875</v>
      </c>
      <c r="AJ35" s="37">
        <f t="shared" si="9"/>
        <v>5.7885659533695302</v>
      </c>
      <c r="AK35" s="37">
        <f t="shared" si="10"/>
        <v>2.6779527058048549</v>
      </c>
      <c r="AL35" s="37">
        <f t="shared" si="11"/>
        <v>0.46262800275187599</v>
      </c>
      <c r="AM35" s="39">
        <f t="shared" si="19"/>
        <v>1.018874064432151</v>
      </c>
      <c r="AN35" s="39">
        <f t="shared" si="15"/>
        <v>1.166731041586198</v>
      </c>
      <c r="AO35" s="40">
        <f t="shared" si="16"/>
        <v>0.9622842148843509</v>
      </c>
    </row>
    <row r="36" spans="1:41" ht="15.75" thickBot="1" x14ac:dyDescent="0.3">
      <c r="A36" s="41">
        <f t="shared" si="12"/>
        <v>41639</v>
      </c>
      <c r="B36" s="42">
        <v>1764</v>
      </c>
      <c r="C36" s="43">
        <v>9052</v>
      </c>
      <c r="D36" s="43">
        <v>8405.7998046875</v>
      </c>
      <c r="E36" s="44">
        <f t="shared" si="2"/>
        <v>5.1315192743764175</v>
      </c>
      <c r="F36" s="44">
        <f t="shared" si="3"/>
        <v>4.7651926330428003</v>
      </c>
      <c r="G36" s="44">
        <f t="shared" si="4"/>
        <v>0.92861243975778829</v>
      </c>
      <c r="H36" s="45">
        <f t="shared" si="20"/>
        <v>1.1235668789808917</v>
      </c>
      <c r="I36" s="45">
        <f t="shared" si="20"/>
        <v>1.2896423992021655</v>
      </c>
      <c r="J36" s="46">
        <f t="shared" si="20"/>
        <v>1.7828351911741618</v>
      </c>
      <c r="K36" s="42">
        <v>931</v>
      </c>
      <c r="L36" s="43">
        <v>6669</v>
      </c>
      <c r="M36" s="43">
        <v>1523.333984375</v>
      </c>
      <c r="N36" s="44">
        <f t="shared" si="5"/>
        <v>7.1632653061224492</v>
      </c>
      <c r="O36" s="44">
        <f t="shared" si="6"/>
        <v>1.6362341400375939</v>
      </c>
      <c r="P36" s="44">
        <f t="shared" si="7"/>
        <v>0.22842015060353876</v>
      </c>
      <c r="Q36" s="45">
        <f t="shared" si="21"/>
        <v>1.068886337543054</v>
      </c>
      <c r="R36" s="45">
        <f t="shared" si="21"/>
        <v>1.1324503311258278</v>
      </c>
      <c r="S36" s="46">
        <f t="shared" si="21"/>
        <v>1.4060940290125754</v>
      </c>
      <c r="AG36" s="42">
        <f t="shared" si="8"/>
        <v>2695</v>
      </c>
      <c r="AH36" s="43">
        <f t="shared" si="0"/>
        <v>15721</v>
      </c>
      <c r="AI36" s="43">
        <f t="shared" si="1"/>
        <v>9929.1337890625</v>
      </c>
      <c r="AJ36" s="44">
        <f t="shared" si="9"/>
        <v>5.8333951762523188</v>
      </c>
      <c r="AK36" s="44">
        <f t="shared" si="10"/>
        <v>3.6842796990955473</v>
      </c>
      <c r="AL36" s="44">
        <f t="shared" si="11"/>
        <v>0.63158410972981993</v>
      </c>
      <c r="AM36" s="45">
        <f t="shared" si="19"/>
        <v>1.1040557148709544</v>
      </c>
      <c r="AN36" s="45">
        <f t="shared" si="15"/>
        <v>1.2179268670591881</v>
      </c>
      <c r="AO36" s="46">
        <f t="shared" si="16"/>
        <v>1.7124423589029989</v>
      </c>
    </row>
    <row r="37" spans="1:41" ht="15.75" thickBot="1" x14ac:dyDescent="0.3">
      <c r="A37" s="33" t="s">
        <v>17</v>
      </c>
      <c r="B37" s="28">
        <v>13349</v>
      </c>
      <c r="C37" s="29">
        <f>SUM(C6:C36)</f>
        <v>208100</v>
      </c>
      <c r="D37" s="29">
        <f t="shared" ref="D37" si="22">SUM(D6:D36)</f>
        <v>155127.501953125</v>
      </c>
      <c r="E37" s="30">
        <f t="shared" si="2"/>
        <v>15.589182710315379</v>
      </c>
      <c r="F37" s="30">
        <f t="shared" si="3"/>
        <v>11.620908079490974</v>
      </c>
      <c r="G37" s="30">
        <f t="shared" si="4"/>
        <v>0.74544690991410378</v>
      </c>
      <c r="H37" s="31"/>
      <c r="I37" s="31"/>
      <c r="J37" s="32"/>
      <c r="K37" s="29">
        <v>27179</v>
      </c>
      <c r="L37" s="29">
        <f>SUM(L6:L36)</f>
        <v>638994</v>
      </c>
      <c r="M37" s="29">
        <f t="shared" ref="M37" si="23">SUM(M6:M36)</f>
        <v>74680.0224609375</v>
      </c>
      <c r="N37" s="30">
        <f t="shared" si="5"/>
        <v>23.510578019794693</v>
      </c>
      <c r="O37" s="30">
        <f t="shared" si="6"/>
        <v>2.7477104551652931</v>
      </c>
      <c r="P37" s="30">
        <f t="shared" si="7"/>
        <v>0.11687124207885755</v>
      </c>
      <c r="Q37" s="31"/>
      <c r="R37" s="31"/>
      <c r="S37" s="32"/>
      <c r="AG37" s="29">
        <f t="shared" si="8"/>
        <v>40528</v>
      </c>
      <c r="AH37" s="29">
        <f>SUM(AH6:AH36)</f>
        <v>847094</v>
      </c>
      <c r="AI37" s="29">
        <f t="shared" ref="AI37" si="24">SUM(AI6:AI36)</f>
        <v>229807.5244140625</v>
      </c>
      <c r="AJ37" s="30">
        <f t="shared" si="9"/>
        <v>20.901450848795893</v>
      </c>
      <c r="AK37" s="30">
        <f t="shared" si="10"/>
        <v>5.670339627271578</v>
      </c>
      <c r="AL37" s="30">
        <f t="shared" si="11"/>
        <v>0.27128928361440702</v>
      </c>
      <c r="AM37" s="31"/>
      <c r="AN37" s="31"/>
      <c r="AO37" s="32"/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37">
    <cfRule type="cellIs" dxfId="2049" priority="5" operator="greaterThan">
      <formula>1.2</formula>
    </cfRule>
    <cfRule type="cellIs" dxfId="2048" priority="6" operator="lessThan">
      <formula>0.8</formula>
    </cfRule>
  </conditionalFormatting>
  <conditionalFormatting sqref="Q6:S37">
    <cfRule type="cellIs" dxfId="2047" priority="3" operator="greaterThan">
      <formula>1.2</formula>
    </cfRule>
    <cfRule type="cellIs" dxfId="2046" priority="4" operator="lessThan">
      <formula>0.8</formula>
    </cfRule>
  </conditionalFormatting>
  <conditionalFormatting sqref="AM6:AO37">
    <cfRule type="cellIs" dxfId="2045" priority="1" operator="greaterThan">
      <formula>1.2</formula>
    </cfRule>
    <cfRule type="cellIs" dxfId="2044" priority="2" operator="lessThan">
      <formula>0.8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topLeftCell="AC1" workbookViewId="0">
      <pane ySplit="5" topLeftCell="A28" activePane="bottomLeft" state="frozen"/>
      <selection pane="bottomLeft" activeCell="AM5" sqref="AM5:AO37"/>
    </sheetView>
  </sheetViews>
  <sheetFormatPr baseColWidth="10" defaultRowHeight="15" x14ac:dyDescent="0.25"/>
  <cols>
    <col min="1" max="1" bestFit="true" customWidth="true" width="26.5703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41640</v>
      </c>
      <c r="B6" s="35">
        <v>1550</v>
      </c>
      <c r="C6" s="36">
        <v>8419</v>
      </c>
      <c r="D6" s="36">
        <v>7315.015625</v>
      </c>
      <c r="E6" s="37">
        <f>C6/B6</f>
        <v>5.4316129032258065</v>
      </c>
      <c r="F6" s="37">
        <f>D6/B6</f>
        <v>4.719364919354839</v>
      </c>
      <c r="G6" s="37">
        <f>D6/C6</f>
        <v>0.86886989250504809</v>
      </c>
      <c r="H6" s="39">
        <f>B6/REP_DATOS_DICIEMBRE13!B30</f>
        <v>1.3135593220338984</v>
      </c>
      <c r="I6" s="39">
        <f>C6/REP_DATOS_DICIEMBRE13!C30</f>
        <v>1.4041027351567712</v>
      </c>
      <c r="J6" s="40">
        <f>D6/REP_DATOS_DICIEMBRE13!D30</f>
        <v>1.414339354166769</v>
      </c>
      <c r="K6" s="35">
        <v>754</v>
      </c>
      <c r="L6" s="36">
        <v>5006</v>
      </c>
      <c r="M6" s="36">
        <v>1312.580078125</v>
      </c>
      <c r="N6" s="37">
        <f>L6/K6</f>
        <v>6.6392572944297079</v>
      </c>
      <c r="O6" s="37">
        <f>M6/K6</f>
        <v>1.740822384781167</v>
      </c>
      <c r="P6" s="37">
        <f>M6/L6</f>
        <v>0.2622013739762285</v>
      </c>
      <c r="Q6" s="39">
        <f>K6/REP_DATOS_DICIEMBRE13!K30</f>
        <v>1.1689922480620154</v>
      </c>
      <c r="R6" s="39">
        <f>L6/REP_DATOS_DICIEMBRE13!L30</f>
        <v>1.0375129533678757</v>
      </c>
      <c r="S6" s="40">
        <f>M6/REP_DATOS_DICIEMBRE13!M30</f>
        <v>1.3653237062213923</v>
      </c>
      <c r="AG6" s="35">
        <f>B6+K6</f>
        <v>2304</v>
      </c>
      <c r="AH6" s="36">
        <f t="shared" ref="AH6:AI36" si="0">C6+L6</f>
        <v>13425</v>
      </c>
      <c r="AI6" s="36">
        <f t="shared" si="0"/>
        <v>8627.595703125</v>
      </c>
      <c r="AJ6" s="37">
        <f>AH6/AG6</f>
        <v>5.826822916666667</v>
      </c>
      <c r="AK6" s="37">
        <f>AI6/AG6</f>
        <v>3.7446161905924478</v>
      </c>
      <c r="AL6" s="37">
        <f>AI6/AH6</f>
        <v>0.64265144902234639</v>
      </c>
      <c r="AM6" s="39">
        <f>AG6/REP_DATOS_DICIEMBRE13!AG30</f>
        <v>1.2624657534246575</v>
      </c>
      <c r="AN6" s="39">
        <f>AH6/REP_DATOS_DICIEMBRE13!AH30</f>
        <v>1.240643193789853</v>
      </c>
      <c r="AO6" s="40">
        <f>AI6/REP_DATOS_DICIEMBRE13!AI30</f>
        <v>1.4066564893080415</v>
      </c>
    </row>
    <row r="7" spans="1:41" x14ac:dyDescent="0.25">
      <c r="A7" s="34">
        <f>A6+1</f>
        <v>41641</v>
      </c>
      <c r="B7" s="35">
        <v>1739</v>
      </c>
      <c r="C7" s="36">
        <v>8586</v>
      </c>
      <c r="D7" s="36">
        <v>6614.8291015625</v>
      </c>
      <c r="E7" s="37">
        <f t="shared" ref="E7:E37" si="1">C7/B7</f>
        <v>4.937320299022427</v>
      </c>
      <c r="F7" s="37">
        <f t="shared" ref="F7:F37" si="2">D7/B7</f>
        <v>3.803812019299885</v>
      </c>
      <c r="G7" s="37">
        <f t="shared" ref="G7:G37" si="3">D7/C7</f>
        <v>0.77042034725861863</v>
      </c>
      <c r="H7" s="39">
        <f>B7/REP_DATOS_DICIEMBRE13!B31</f>
        <v>0.94254742547425474</v>
      </c>
      <c r="I7" s="39">
        <f>C7/REP_DATOS_DICIEMBRE13!C31</f>
        <v>0.95241264559068217</v>
      </c>
      <c r="J7" s="40">
        <f>D7/REP_DATOS_DICIEMBRE13!D31</f>
        <v>1.1835238287437087</v>
      </c>
      <c r="K7" s="35">
        <v>915</v>
      </c>
      <c r="L7" s="36">
        <v>6072</v>
      </c>
      <c r="M7" s="36">
        <v>1766.3955078125</v>
      </c>
      <c r="N7" s="37">
        <f t="shared" ref="N7:N37" si="4">L7/K7</f>
        <v>6.6360655737704919</v>
      </c>
      <c r="O7" s="37">
        <f t="shared" ref="O7:O37" si="5">M7/K7</f>
        <v>1.9304868937841531</v>
      </c>
      <c r="P7" s="37">
        <f t="shared" ref="P7:P37" si="6">M7/L7</f>
        <v>0.29090835108901514</v>
      </c>
      <c r="Q7" s="39">
        <f>K7/REP_DATOS_DICIEMBRE13!K31</f>
        <v>0.91591591591591592</v>
      </c>
      <c r="R7" s="39">
        <f>L7/REP_DATOS_DICIEMBRE13!L31</f>
        <v>1.0043003638769434</v>
      </c>
      <c r="S7" s="40">
        <f>M7/REP_DATOS_DICIEMBRE13!M31</f>
        <v>1.2221274795899821</v>
      </c>
      <c r="AG7" s="35">
        <f t="shared" ref="AG7:AG37" si="7">B7+K7</f>
        <v>2654</v>
      </c>
      <c r="AH7" s="36">
        <f t="shared" si="0"/>
        <v>14658</v>
      </c>
      <c r="AI7" s="36">
        <f t="shared" si="0"/>
        <v>8381.224609375</v>
      </c>
      <c r="AJ7" s="37">
        <f t="shared" ref="AJ7:AJ37" si="8">AH7/AG7</f>
        <v>5.5229841748304445</v>
      </c>
      <c r="AK7" s="37">
        <f t="shared" ref="AK7:AK37" si="9">AI7/AG7</f>
        <v>3.1579595363131121</v>
      </c>
      <c r="AL7" s="37">
        <f t="shared" ref="AL7:AL37" si="10">AI7/AH7</f>
        <v>0.57178500541513166</v>
      </c>
      <c r="AM7" s="39">
        <f>AG7/REP_DATOS_DICIEMBRE13!AG31</f>
        <v>0.93319268635724328</v>
      </c>
      <c r="AN7" s="39">
        <f>AH7/REP_DATOS_DICIEMBRE13!AH31</f>
        <v>0.97324214859571079</v>
      </c>
      <c r="AO7" s="40">
        <f>AI7/REP_DATOS_DICIEMBRE13!AI31</f>
        <v>1.1914556004302492</v>
      </c>
    </row>
    <row r="8" spans="1:41" x14ac:dyDescent="0.25">
      <c r="A8" s="34">
        <f t="shared" ref="A8:A36" si="11">A7+1</f>
        <v>41642</v>
      </c>
      <c r="B8" s="35">
        <v>1706</v>
      </c>
      <c r="C8" s="36">
        <v>8063</v>
      </c>
      <c r="D8" s="36">
        <v>4533.2939453125</v>
      </c>
      <c r="E8" s="37">
        <f t="shared" si="1"/>
        <v>4.7262602579132471</v>
      </c>
      <c r="F8" s="37">
        <f t="shared" si="2"/>
        <v>2.6572649151890388</v>
      </c>
      <c r="G8" s="37">
        <f t="shared" si="3"/>
        <v>0.56223414923880688</v>
      </c>
      <c r="H8" s="39">
        <f>B8/REP_DATOS_DICIEMBRE13!B32</f>
        <v>0.83422982885085573</v>
      </c>
      <c r="I8" s="39">
        <f>C8/REP_DATOS_DICIEMBRE13!C32</f>
        <v>0.86023685052811272</v>
      </c>
      <c r="J8" s="40">
        <f>D8/REP_DATOS_DICIEMBRE13!D32</f>
        <v>0.60205761583735173</v>
      </c>
      <c r="K8" s="35">
        <v>874</v>
      </c>
      <c r="L8" s="36">
        <v>6537</v>
      </c>
      <c r="M8" s="36">
        <v>1224.099609375</v>
      </c>
      <c r="N8" s="37">
        <f t="shared" si="4"/>
        <v>7.4794050343249427</v>
      </c>
      <c r="O8" s="37">
        <f t="shared" si="5"/>
        <v>1.4005716354405033</v>
      </c>
      <c r="P8" s="37">
        <f t="shared" si="6"/>
        <v>0.18725709184258835</v>
      </c>
      <c r="Q8" s="39">
        <f>K8/REP_DATOS_DICIEMBRE13!K32</f>
        <v>0.82220131702728128</v>
      </c>
      <c r="R8" s="39">
        <f>L8/REP_DATOS_DICIEMBRE13!L32</f>
        <v>1.0072419106317412</v>
      </c>
      <c r="S8" s="40">
        <f>M8/REP_DATOS_DICIEMBRE13!M32</f>
        <v>0.72791182907970242</v>
      </c>
      <c r="AG8" s="35">
        <f t="shared" si="7"/>
        <v>2580</v>
      </c>
      <c r="AH8" s="36">
        <f t="shared" si="0"/>
        <v>14600</v>
      </c>
      <c r="AI8" s="36">
        <f t="shared" si="0"/>
        <v>5757.3935546875</v>
      </c>
      <c r="AJ8" s="37">
        <f t="shared" si="8"/>
        <v>5.6589147286821708</v>
      </c>
      <c r="AK8" s="37">
        <f t="shared" si="9"/>
        <v>2.2315478894137595</v>
      </c>
      <c r="AL8" s="37">
        <f t="shared" si="10"/>
        <v>0.39434202429366438</v>
      </c>
      <c r="AM8" s="39">
        <f>AG8/REP_DATOS_DICIEMBRE13!AG32</f>
        <v>0.83011583011583012</v>
      </c>
      <c r="AN8" s="39">
        <f>AH8/REP_DATOS_DICIEMBRE13!AH32</f>
        <v>0.92038076025972393</v>
      </c>
      <c r="AO8" s="40">
        <f>AI8/REP_DATOS_DICIEMBRE13!AI32</f>
        <v>0.62503409790022668</v>
      </c>
    </row>
    <row r="9" spans="1:41" x14ac:dyDescent="0.25">
      <c r="A9" s="9">
        <f t="shared" si="11"/>
        <v>41643</v>
      </c>
      <c r="B9" s="24">
        <v>1483</v>
      </c>
      <c r="C9" s="10">
        <v>7637</v>
      </c>
      <c r="D9" s="10">
        <v>5325.9599609375</v>
      </c>
      <c r="E9" s="11">
        <f t="shared" si="1"/>
        <v>5.1496965610249497</v>
      </c>
      <c r="F9" s="11">
        <f t="shared" si="2"/>
        <v>3.5913418482383683</v>
      </c>
      <c r="G9" s="11">
        <f t="shared" si="3"/>
        <v>0.69738902198998298</v>
      </c>
      <c r="H9" s="17">
        <f>B9/REP_DATOS_DICIEMBRE13!B33</f>
        <v>0.74410436527847468</v>
      </c>
      <c r="I9" s="17">
        <f>C9/REP_DATOS_DICIEMBRE13!C33</f>
        <v>0.77079127977392004</v>
      </c>
      <c r="J9" s="18">
        <f>D9/REP_DATOS_DICIEMBRE13!D33</f>
        <v>0.71000457602747435</v>
      </c>
      <c r="K9" s="24">
        <v>808</v>
      </c>
      <c r="L9" s="10">
        <v>6907</v>
      </c>
      <c r="M9" s="10">
        <v>1180.9033203125</v>
      </c>
      <c r="N9" s="11">
        <f t="shared" si="4"/>
        <v>8.5482673267326739</v>
      </c>
      <c r="O9" s="11">
        <f t="shared" si="5"/>
        <v>1.4615140102877475</v>
      </c>
      <c r="P9" s="11">
        <f t="shared" si="6"/>
        <v>0.17097195892753728</v>
      </c>
      <c r="Q9" s="17">
        <f>K9/REP_DATOS_DICIEMBRE13!K33</f>
        <v>0.73188405797101452</v>
      </c>
      <c r="R9" s="17">
        <f>L9/REP_DATOS_DICIEMBRE13!L33</f>
        <v>0.99067699368904183</v>
      </c>
      <c r="S9" s="18">
        <f>M9/REP_DATOS_DICIEMBRE13!M33</f>
        <v>0.63995438139692418</v>
      </c>
      <c r="AG9" s="24">
        <f t="shared" si="7"/>
        <v>2291</v>
      </c>
      <c r="AH9" s="10">
        <f t="shared" si="0"/>
        <v>14544</v>
      </c>
      <c r="AI9" s="10">
        <f t="shared" si="0"/>
        <v>6506.86328125</v>
      </c>
      <c r="AJ9" s="11">
        <f t="shared" si="8"/>
        <v>6.3483195111305104</v>
      </c>
      <c r="AK9" s="11">
        <f t="shared" si="9"/>
        <v>2.8401847582933217</v>
      </c>
      <c r="AL9" s="11">
        <f t="shared" si="10"/>
        <v>0.447391589744912</v>
      </c>
      <c r="AM9" s="17">
        <f>AG9/REP_DATOS_DICIEMBRE13!AG33</f>
        <v>0.73974814336454631</v>
      </c>
      <c r="AN9" s="17">
        <f>AH9/REP_DATOS_DICIEMBRE13!AH33</f>
        <v>0.86161137440758295</v>
      </c>
      <c r="AO9" s="18">
        <f>AI9/REP_DATOS_DICIEMBRE13!AI33</f>
        <v>0.69617460817487142</v>
      </c>
    </row>
    <row r="10" spans="1:41" x14ac:dyDescent="0.25">
      <c r="A10" s="9">
        <f t="shared" si="11"/>
        <v>41644</v>
      </c>
      <c r="B10" s="24">
        <v>1270</v>
      </c>
      <c r="C10" s="10">
        <v>5547</v>
      </c>
      <c r="D10" s="10">
        <v>4241.09375</v>
      </c>
      <c r="E10" s="11">
        <f t="shared" si="1"/>
        <v>4.3677165354330709</v>
      </c>
      <c r="F10" s="11">
        <f t="shared" si="2"/>
        <v>3.3394438976377954</v>
      </c>
      <c r="G10" s="11">
        <f t="shared" si="3"/>
        <v>0.76457431945195597</v>
      </c>
      <c r="H10" s="17">
        <f>B10/REP_DATOS_DICIEMBRE13!B34</f>
        <v>0.6868577609518659</v>
      </c>
      <c r="I10" s="17">
        <f>C10/REP_DATOS_DICIEMBRE13!C34</f>
        <v>0.55249003984063749</v>
      </c>
      <c r="J10" s="18">
        <f>D10/REP_DATOS_DICIEMBRE13!D34</f>
        <v>0.39432454778541104</v>
      </c>
      <c r="K10" s="24">
        <v>676</v>
      </c>
      <c r="L10" s="10">
        <v>4301</v>
      </c>
      <c r="M10" s="10">
        <v>976.0537109375</v>
      </c>
      <c r="N10" s="11">
        <f t="shared" si="4"/>
        <v>6.3624260355029589</v>
      </c>
      <c r="O10" s="11">
        <f t="shared" si="5"/>
        <v>1.4438664362980769</v>
      </c>
      <c r="P10" s="11">
        <f t="shared" si="6"/>
        <v>0.22693645918100441</v>
      </c>
      <c r="Q10" s="17">
        <f>K10/REP_DATOS_DICIEMBRE13!K34</f>
        <v>0.70270270270270274</v>
      </c>
      <c r="R10" s="17">
        <f>L10/REP_DATOS_DICIEMBRE13!L34</f>
        <v>0.59562387480958312</v>
      </c>
      <c r="S10" s="18">
        <f>M10/REP_DATOS_DICIEMBRE13!M34</f>
        <v>0.47653396383033603</v>
      </c>
      <c r="AG10" s="24">
        <f t="shared" si="7"/>
        <v>1946</v>
      </c>
      <c r="AH10" s="10">
        <f t="shared" si="0"/>
        <v>9848</v>
      </c>
      <c r="AI10" s="10">
        <f t="shared" si="0"/>
        <v>5217.1474609375</v>
      </c>
      <c r="AJ10" s="11">
        <f t="shared" si="8"/>
        <v>5.0606372045220969</v>
      </c>
      <c r="AK10" s="11">
        <f t="shared" si="9"/>
        <v>2.6809596407695273</v>
      </c>
      <c r="AL10" s="11">
        <f t="shared" si="10"/>
        <v>0.52976720765003049</v>
      </c>
      <c r="AM10" s="17">
        <f>AG10/REP_DATOS_DICIEMBRE13!AG34</f>
        <v>0.69228032728566347</v>
      </c>
      <c r="AN10" s="17">
        <f>AH10/REP_DATOS_DICIEMBRE13!AH34</f>
        <v>0.57053473147558076</v>
      </c>
      <c r="AO10" s="18">
        <f>AI10/REP_DATOS_DICIEMBRE13!AI34</f>
        <v>0.40747589460004108</v>
      </c>
    </row>
    <row r="11" spans="1:41" x14ac:dyDescent="0.25">
      <c r="A11" s="34">
        <f t="shared" si="11"/>
        <v>41645</v>
      </c>
      <c r="B11" s="35">
        <v>1294</v>
      </c>
      <c r="C11" s="36">
        <v>5241</v>
      </c>
      <c r="D11" s="36">
        <v>3452.2900390625</v>
      </c>
      <c r="E11" s="37">
        <f t="shared" si="1"/>
        <v>4.0502318392581147</v>
      </c>
      <c r="F11" s="37">
        <f t="shared" si="2"/>
        <v>2.6679212048396446</v>
      </c>
      <c r="G11" s="37">
        <f t="shared" si="3"/>
        <v>0.65870826923535586</v>
      </c>
      <c r="H11" s="39">
        <f>B11/REP_DATOS_DICIEMBRE13!B35</f>
        <v>0.64700000000000002</v>
      </c>
      <c r="I11" s="39">
        <f>C11/REP_DATOS_DICIEMBRE13!C35</f>
        <v>0.52164825320991337</v>
      </c>
      <c r="J11" s="40">
        <f>D11/REP_DATOS_DICIEMBRE13!D35</f>
        <v>0.52286219145555457</v>
      </c>
      <c r="K11" s="35">
        <v>736</v>
      </c>
      <c r="L11" s="36">
        <v>4005</v>
      </c>
      <c r="M11" s="36">
        <v>1018.357421875</v>
      </c>
      <c r="N11" s="37">
        <f t="shared" si="4"/>
        <v>5.4415760869565215</v>
      </c>
      <c r="O11" s="37">
        <f t="shared" si="5"/>
        <v>1.3836378014605979</v>
      </c>
      <c r="P11" s="37">
        <f t="shared" si="6"/>
        <v>0.25427151607365794</v>
      </c>
      <c r="Q11" s="39">
        <f>K11/REP_DATOS_DICIEMBRE13!K35</f>
        <v>0.65075154730327145</v>
      </c>
      <c r="R11" s="39">
        <f>L11/REP_DATOS_DICIEMBRE13!L35</f>
        <v>0.49585242045313854</v>
      </c>
      <c r="S11" s="40">
        <f>M11/REP_DATOS_DICIEMBRE13!M35</f>
        <v>0.57147100359992353</v>
      </c>
      <c r="AG11" s="35">
        <f t="shared" si="7"/>
        <v>2030</v>
      </c>
      <c r="AH11" s="36">
        <f t="shared" si="0"/>
        <v>9246</v>
      </c>
      <c r="AI11" s="36">
        <f t="shared" si="0"/>
        <v>4470.6474609375</v>
      </c>
      <c r="AJ11" s="37">
        <f t="shared" si="8"/>
        <v>4.5546798029556648</v>
      </c>
      <c r="AK11" s="37">
        <f t="shared" si="9"/>
        <v>2.2022893896243843</v>
      </c>
      <c r="AL11" s="37">
        <f t="shared" si="10"/>
        <v>0.48352232975746268</v>
      </c>
      <c r="AM11" s="39">
        <f>AG11/REP_DATOS_DICIEMBRE13!AG35</f>
        <v>0.64835515809645483</v>
      </c>
      <c r="AN11" s="39">
        <f>AH11/REP_DATOS_DICIEMBRE13!AH35</f>
        <v>0.51015228426395942</v>
      </c>
      <c r="AO11" s="40">
        <f>AI11/REP_DATOS_DICIEMBRE13!AI35</f>
        <v>0.53319301804283348</v>
      </c>
    </row>
    <row r="12" spans="1:41" x14ac:dyDescent="0.25">
      <c r="A12" s="34">
        <f t="shared" si="11"/>
        <v>41646</v>
      </c>
      <c r="B12" s="35">
        <v>1269</v>
      </c>
      <c r="C12" s="36">
        <v>5245</v>
      </c>
      <c r="D12" s="36">
        <v>4286.751953125</v>
      </c>
      <c r="E12" s="37">
        <f t="shared" si="1"/>
        <v>4.1331757289204099</v>
      </c>
      <c r="F12" s="37">
        <f t="shared" si="2"/>
        <v>3.3780551246059889</v>
      </c>
      <c r="G12" s="37">
        <f t="shared" si="3"/>
        <v>0.81730256494280262</v>
      </c>
      <c r="H12" s="39">
        <f>B12/REP_DATOS_DICIEMBRE13!B36</f>
        <v>0.71938775510204078</v>
      </c>
      <c r="I12" s="39">
        <f>C12/REP_DATOS_DICIEMBRE13!C36</f>
        <v>0.57942996022978344</v>
      </c>
      <c r="J12" s="40">
        <f>D12/REP_DATOS_DICIEMBRE13!D36</f>
        <v>0.50997549938489972</v>
      </c>
      <c r="K12" s="35">
        <v>768</v>
      </c>
      <c r="L12" s="36">
        <v>5376</v>
      </c>
      <c r="M12" s="36">
        <v>734.216796875</v>
      </c>
      <c r="N12" s="37">
        <f t="shared" si="4"/>
        <v>7</v>
      </c>
      <c r="O12" s="37">
        <f t="shared" si="5"/>
        <v>0.95601145426432288</v>
      </c>
      <c r="P12" s="37">
        <f t="shared" si="6"/>
        <v>0.13657306489490328</v>
      </c>
      <c r="Q12" s="39">
        <f>K12/REP_DATOS_DICIEMBRE13!K36</f>
        <v>0.82491944146079488</v>
      </c>
      <c r="R12" s="39">
        <f>L12/REP_DATOS_DICIEMBRE13!L36</f>
        <v>0.80611785874943764</v>
      </c>
      <c r="S12" s="40">
        <f>M12/REP_DATOS_DICIEMBRE13!M36</f>
        <v>0.48198018583313995</v>
      </c>
      <c r="AG12" s="35">
        <f t="shared" si="7"/>
        <v>2037</v>
      </c>
      <c r="AH12" s="36">
        <f t="shared" si="0"/>
        <v>10621</v>
      </c>
      <c r="AI12" s="36">
        <f t="shared" si="0"/>
        <v>5020.96875</v>
      </c>
      <c r="AJ12" s="37">
        <f t="shared" si="8"/>
        <v>5.2140402552773688</v>
      </c>
      <c r="AK12" s="37">
        <f t="shared" si="9"/>
        <v>2.4648840206185567</v>
      </c>
      <c r="AL12" s="37">
        <f t="shared" si="10"/>
        <v>0.47273973731287072</v>
      </c>
      <c r="AM12" s="39">
        <f>AG12/REP_DATOS_DICIEMBRE13!AG36</f>
        <v>0.75584415584415587</v>
      </c>
      <c r="AN12" s="39">
        <f>AH12/REP_DATOS_DICIEMBRE13!AH36</f>
        <v>0.6755931556516761</v>
      </c>
      <c r="AO12" s="40">
        <f>AI12/REP_DATOS_DICIEMBRE13!AI36</f>
        <v>0.50568044067760265</v>
      </c>
    </row>
    <row r="13" spans="1:41" x14ac:dyDescent="0.25">
      <c r="A13" s="34">
        <f t="shared" si="11"/>
        <v>41647</v>
      </c>
      <c r="B13" s="35">
        <v>1416</v>
      </c>
      <c r="C13" s="36">
        <v>5903</v>
      </c>
      <c r="D13" s="36">
        <v>3902.609375</v>
      </c>
      <c r="E13" s="37">
        <f t="shared" si="1"/>
        <v>4.1687853107344637</v>
      </c>
      <c r="F13" s="37">
        <f t="shared" si="2"/>
        <v>2.7560800670903953</v>
      </c>
      <c r="G13" s="37">
        <f t="shared" si="3"/>
        <v>0.66112305183804843</v>
      </c>
      <c r="H13" s="39">
        <f>B13/B6</f>
        <v>0.91354838709677422</v>
      </c>
      <c r="I13" s="39">
        <f t="shared" ref="I13:J28" si="12">C13/C6</f>
        <v>0.70115215583798551</v>
      </c>
      <c r="J13" s="40">
        <f t="shared" si="12"/>
        <v>0.53350663553777444</v>
      </c>
      <c r="K13" s="35">
        <v>713</v>
      </c>
      <c r="L13" s="36">
        <v>6119</v>
      </c>
      <c r="M13" s="36">
        <v>633.0576171875</v>
      </c>
      <c r="N13" s="37">
        <f t="shared" si="4"/>
        <v>8.5820476858345014</v>
      </c>
      <c r="O13" s="37">
        <f t="shared" si="5"/>
        <v>0.88787884598527345</v>
      </c>
      <c r="P13" s="37">
        <f t="shared" si="6"/>
        <v>0.10345769197377022</v>
      </c>
      <c r="Q13" s="39">
        <f>K13/K6</f>
        <v>0.94562334217506627</v>
      </c>
      <c r="R13" s="39">
        <f t="shared" ref="R13:S28" si="13">L13/L6</f>
        <v>1.2223332001598082</v>
      </c>
      <c r="S13" s="40">
        <f t="shared" si="13"/>
        <v>0.48230018704215966</v>
      </c>
      <c r="AG13" s="35">
        <f t="shared" si="7"/>
        <v>2129</v>
      </c>
      <c r="AH13" s="36">
        <f t="shared" si="0"/>
        <v>12022</v>
      </c>
      <c r="AI13" s="36">
        <f t="shared" si="0"/>
        <v>4535.6669921875</v>
      </c>
      <c r="AJ13" s="37">
        <f t="shared" si="8"/>
        <v>5.6467825270079848</v>
      </c>
      <c r="AK13" s="37">
        <f t="shared" si="9"/>
        <v>2.1304213208959606</v>
      </c>
      <c r="AL13" s="37">
        <f t="shared" si="10"/>
        <v>0.37728056830706203</v>
      </c>
      <c r="AM13" s="39">
        <f>AG13/AG6</f>
        <v>0.92404513888888884</v>
      </c>
      <c r="AN13" s="39">
        <f t="shared" ref="AN13:AO36" si="14">AH13/AH6</f>
        <v>0.89549348230912473</v>
      </c>
      <c r="AO13" s="40">
        <f t="shared" si="14"/>
        <v>0.52571621900927012</v>
      </c>
    </row>
    <row r="14" spans="1:41" x14ac:dyDescent="0.25">
      <c r="A14" s="34">
        <f t="shared" si="11"/>
        <v>41648</v>
      </c>
      <c r="B14" s="35">
        <v>1428</v>
      </c>
      <c r="C14" s="36">
        <v>5080</v>
      </c>
      <c r="D14" s="36">
        <v>3181.076171875</v>
      </c>
      <c r="E14" s="37">
        <f t="shared" si="1"/>
        <v>3.5574229691876749</v>
      </c>
      <c r="F14" s="37">
        <f t="shared" si="2"/>
        <v>2.2276443780637254</v>
      </c>
      <c r="G14" s="37">
        <f t="shared" si="3"/>
        <v>0.62619609682578736</v>
      </c>
      <c r="H14" s="39">
        <f t="shared" ref="H14:J29" si="15">B14/B7</f>
        <v>0.82116158711903398</v>
      </c>
      <c r="I14" s="39">
        <f t="shared" si="12"/>
        <v>0.59166084323317025</v>
      </c>
      <c r="J14" s="40">
        <f t="shared" si="12"/>
        <v>0.48090073424929342</v>
      </c>
      <c r="K14" s="35">
        <v>720</v>
      </c>
      <c r="L14" s="36">
        <v>5029</v>
      </c>
      <c r="M14" s="36">
        <v>432.0673828125</v>
      </c>
      <c r="N14" s="37">
        <f t="shared" si="4"/>
        <v>6.9847222222222225</v>
      </c>
      <c r="O14" s="37">
        <f t="shared" si="5"/>
        <v>0.60009358723958328</v>
      </c>
      <c r="P14" s="37">
        <f t="shared" si="6"/>
        <v>8.5915168584708684E-2</v>
      </c>
      <c r="Q14" s="39">
        <f t="shared" ref="Q14:S29" si="16">K14/K7</f>
        <v>0.78688524590163933</v>
      </c>
      <c r="R14" s="39">
        <f t="shared" si="13"/>
        <v>0.82822793148880103</v>
      </c>
      <c r="S14" s="40">
        <f t="shared" si="13"/>
        <v>0.24460398642406606</v>
      </c>
      <c r="AG14" s="35">
        <f t="shared" si="7"/>
        <v>2148</v>
      </c>
      <c r="AH14" s="36">
        <f t="shared" si="0"/>
        <v>10109</v>
      </c>
      <c r="AI14" s="36">
        <f t="shared" si="0"/>
        <v>3613.1435546875</v>
      </c>
      <c r="AJ14" s="37">
        <f t="shared" si="8"/>
        <v>4.7062383612662941</v>
      </c>
      <c r="AK14" s="37">
        <f t="shared" si="9"/>
        <v>1.6820966269494879</v>
      </c>
      <c r="AL14" s="37">
        <f t="shared" si="10"/>
        <v>0.35741849388539915</v>
      </c>
      <c r="AM14" s="39">
        <f t="shared" ref="AM14:AM36" si="17">AG14/AG7</f>
        <v>0.8093443858327054</v>
      </c>
      <c r="AN14" s="39">
        <f t="shared" si="14"/>
        <v>0.6896575249010779</v>
      </c>
      <c r="AO14" s="40">
        <f t="shared" si="14"/>
        <v>0.43109971669843333</v>
      </c>
    </row>
    <row r="15" spans="1:41" x14ac:dyDescent="0.25">
      <c r="A15" s="34">
        <f t="shared" si="11"/>
        <v>41649</v>
      </c>
      <c r="B15" s="35">
        <v>1410</v>
      </c>
      <c r="C15" s="36">
        <v>6263</v>
      </c>
      <c r="D15" s="36">
        <v>2513.056640625</v>
      </c>
      <c r="E15" s="37">
        <f t="shared" si="1"/>
        <v>4.4418439716312053</v>
      </c>
      <c r="F15" s="37">
        <f t="shared" si="2"/>
        <v>1.7823096742021276</v>
      </c>
      <c r="G15" s="37">
        <f t="shared" si="3"/>
        <v>0.4012544532372665</v>
      </c>
      <c r="H15" s="39">
        <f t="shared" si="15"/>
        <v>0.82649472450175854</v>
      </c>
      <c r="I15" s="39">
        <f t="shared" si="12"/>
        <v>0.7767580305097358</v>
      </c>
      <c r="J15" s="40">
        <f t="shared" si="12"/>
        <v>0.55435554608664672</v>
      </c>
      <c r="K15" s="35">
        <v>767</v>
      </c>
      <c r="L15" s="36">
        <v>6299</v>
      </c>
      <c r="M15" s="36">
        <v>500.34375</v>
      </c>
      <c r="N15" s="37">
        <f t="shared" si="4"/>
        <v>8.2125162972620593</v>
      </c>
      <c r="O15" s="37">
        <f t="shared" si="5"/>
        <v>0.65233865710560623</v>
      </c>
      <c r="P15" s="37">
        <f t="shared" si="6"/>
        <v>7.9432251150976352E-2</v>
      </c>
      <c r="Q15" s="39">
        <f t="shared" si="16"/>
        <v>0.87757437070938216</v>
      </c>
      <c r="R15" s="39">
        <f t="shared" si="13"/>
        <v>0.96359186171026467</v>
      </c>
      <c r="S15" s="40">
        <f t="shared" si="13"/>
        <v>0.40874430983232257</v>
      </c>
      <c r="AG15" s="35">
        <f t="shared" si="7"/>
        <v>2177</v>
      </c>
      <c r="AH15" s="36">
        <f t="shared" si="0"/>
        <v>12562</v>
      </c>
      <c r="AI15" s="36">
        <f t="shared" si="0"/>
        <v>3013.400390625</v>
      </c>
      <c r="AJ15" s="37">
        <f t="shared" si="8"/>
        <v>5.7703261368856227</v>
      </c>
      <c r="AK15" s="37">
        <f t="shared" si="9"/>
        <v>1.3841986176504364</v>
      </c>
      <c r="AL15" s="37">
        <f t="shared" si="10"/>
        <v>0.23988221546131189</v>
      </c>
      <c r="AM15" s="39">
        <f t="shared" si="17"/>
        <v>0.84379844961240313</v>
      </c>
      <c r="AN15" s="39">
        <f t="shared" si="14"/>
        <v>0.86041095890410957</v>
      </c>
      <c r="AO15" s="40">
        <f t="shared" si="14"/>
        <v>0.52339663113208201</v>
      </c>
    </row>
    <row r="16" spans="1:41" x14ac:dyDescent="0.25">
      <c r="A16" s="9">
        <f t="shared" si="11"/>
        <v>41650</v>
      </c>
      <c r="B16" s="24">
        <v>1206</v>
      </c>
      <c r="C16" s="10">
        <v>5800</v>
      </c>
      <c r="D16" s="10">
        <v>1669.29296875</v>
      </c>
      <c r="E16" s="11">
        <f t="shared" si="1"/>
        <v>4.8092868988391375</v>
      </c>
      <c r="F16" s="11">
        <f t="shared" si="2"/>
        <v>1.3841566905058043</v>
      </c>
      <c r="G16" s="11">
        <f t="shared" si="3"/>
        <v>0.28780913254310347</v>
      </c>
      <c r="H16" s="17">
        <f t="shared" si="15"/>
        <v>0.81321645313553603</v>
      </c>
      <c r="I16" s="17">
        <f t="shared" si="12"/>
        <v>0.75946052114704732</v>
      </c>
      <c r="J16" s="18">
        <f t="shared" si="12"/>
        <v>0.31342574502872594</v>
      </c>
      <c r="K16" s="24">
        <v>666</v>
      </c>
      <c r="L16" s="10">
        <v>3900</v>
      </c>
      <c r="M16" s="10">
        <v>252.2099609375</v>
      </c>
      <c r="N16" s="11">
        <f t="shared" si="4"/>
        <v>5.8558558558558556</v>
      </c>
      <c r="O16" s="11">
        <f t="shared" si="5"/>
        <v>0.37869363504129128</v>
      </c>
      <c r="P16" s="11">
        <f t="shared" si="6"/>
        <v>6.4669220753205123E-2</v>
      </c>
      <c r="Q16" s="17">
        <f t="shared" si="16"/>
        <v>0.82425742574257421</v>
      </c>
      <c r="R16" s="17">
        <f t="shared" si="13"/>
        <v>0.5646445634863182</v>
      </c>
      <c r="S16" s="18">
        <f t="shared" si="13"/>
        <v>0.21357375883299085</v>
      </c>
      <c r="AG16" s="24">
        <f t="shared" si="7"/>
        <v>1872</v>
      </c>
      <c r="AH16" s="10">
        <f t="shared" si="0"/>
        <v>9700</v>
      </c>
      <c r="AI16" s="10">
        <f t="shared" si="0"/>
        <v>1921.5029296875</v>
      </c>
      <c r="AJ16" s="11">
        <f t="shared" si="8"/>
        <v>5.1816239316239319</v>
      </c>
      <c r="AK16" s="11">
        <f t="shared" si="9"/>
        <v>1.0264438726963141</v>
      </c>
      <c r="AL16" s="11">
        <f t="shared" si="10"/>
        <v>0.19809308553479382</v>
      </c>
      <c r="AM16" s="17">
        <f t="shared" si="17"/>
        <v>0.81711043212570933</v>
      </c>
      <c r="AN16" s="17">
        <f t="shared" si="14"/>
        <v>0.66694169416941695</v>
      </c>
      <c r="AO16" s="18">
        <f t="shared" si="14"/>
        <v>0.2953040269379027</v>
      </c>
    </row>
    <row r="17" spans="1:41" x14ac:dyDescent="0.25">
      <c r="A17" s="9">
        <f t="shared" si="11"/>
        <v>41651</v>
      </c>
      <c r="B17" s="24">
        <v>1054</v>
      </c>
      <c r="C17" s="10">
        <v>4413</v>
      </c>
      <c r="D17" s="10">
        <v>2869.3837890625</v>
      </c>
      <c r="E17" s="11">
        <f t="shared" si="1"/>
        <v>4.1869070208728649</v>
      </c>
      <c r="F17" s="11">
        <f t="shared" si="2"/>
        <v>2.722375511444497</v>
      </c>
      <c r="G17" s="11">
        <f t="shared" si="3"/>
        <v>0.65021159960627695</v>
      </c>
      <c r="H17" s="17">
        <f t="shared" si="15"/>
        <v>0.82992125984251963</v>
      </c>
      <c r="I17" s="17">
        <f t="shared" si="12"/>
        <v>0.79556517036235808</v>
      </c>
      <c r="J17" s="18">
        <f t="shared" si="12"/>
        <v>0.67656693254246025</v>
      </c>
      <c r="K17" s="24">
        <v>580</v>
      </c>
      <c r="L17" s="10">
        <v>3107</v>
      </c>
      <c r="M17" s="10">
        <v>262.2041015625</v>
      </c>
      <c r="N17" s="11">
        <f t="shared" si="4"/>
        <v>5.3568965517241383</v>
      </c>
      <c r="O17" s="11">
        <f t="shared" si="5"/>
        <v>0.45207603717672412</v>
      </c>
      <c r="P17" s="11">
        <f t="shared" si="6"/>
        <v>8.4391407004345026E-2</v>
      </c>
      <c r="Q17" s="17">
        <f t="shared" si="16"/>
        <v>0.85798816568047342</v>
      </c>
      <c r="R17" s="17">
        <f t="shared" si="13"/>
        <v>0.72239014182748196</v>
      </c>
      <c r="S17" s="18">
        <f t="shared" si="13"/>
        <v>0.26863695985608504</v>
      </c>
      <c r="AG17" s="24">
        <f t="shared" si="7"/>
        <v>1634</v>
      </c>
      <c r="AH17" s="10">
        <f t="shared" si="0"/>
        <v>7520</v>
      </c>
      <c r="AI17" s="10">
        <f t="shared" si="0"/>
        <v>3131.587890625</v>
      </c>
      <c r="AJ17" s="11">
        <f t="shared" si="8"/>
        <v>4.6022031823745406</v>
      </c>
      <c r="AK17" s="11">
        <f t="shared" si="9"/>
        <v>1.9165164569308446</v>
      </c>
      <c r="AL17" s="11">
        <f t="shared" si="10"/>
        <v>0.41643455992353723</v>
      </c>
      <c r="AM17" s="17">
        <f t="shared" si="17"/>
        <v>0.8396711202466598</v>
      </c>
      <c r="AN17" s="17">
        <f t="shared" si="14"/>
        <v>0.76360682372055244</v>
      </c>
      <c r="AO17" s="18">
        <f t="shared" si="14"/>
        <v>0.60024906600249062</v>
      </c>
    </row>
    <row r="18" spans="1:41" x14ac:dyDescent="0.25">
      <c r="A18" s="34">
        <f t="shared" si="11"/>
        <v>41652</v>
      </c>
      <c r="B18" s="35">
        <v>1340</v>
      </c>
      <c r="C18" s="36">
        <v>4545</v>
      </c>
      <c r="D18" s="36">
        <v>5699.6845703125</v>
      </c>
      <c r="E18" s="37">
        <f t="shared" si="1"/>
        <v>3.3917910447761193</v>
      </c>
      <c r="F18" s="37">
        <f t="shared" si="2"/>
        <v>4.253495947994403</v>
      </c>
      <c r="G18" s="37">
        <f t="shared" si="3"/>
        <v>1.2540560110698571</v>
      </c>
      <c r="H18" s="39">
        <f t="shared" si="15"/>
        <v>1.035548686244204</v>
      </c>
      <c r="I18" s="39">
        <f t="shared" si="12"/>
        <v>0.86720091585575276</v>
      </c>
      <c r="J18" s="40">
        <f t="shared" si="12"/>
        <v>1.6509865931949044</v>
      </c>
      <c r="K18" s="35">
        <v>768</v>
      </c>
      <c r="L18" s="36">
        <v>5142</v>
      </c>
      <c r="M18" s="36">
        <v>450.4716796875</v>
      </c>
      <c r="N18" s="37">
        <f t="shared" si="4"/>
        <v>6.6953125</v>
      </c>
      <c r="O18" s="37">
        <f t="shared" si="5"/>
        <v>0.58655166625976563</v>
      </c>
      <c r="P18" s="37">
        <f t="shared" si="6"/>
        <v>8.7606316547549593E-2</v>
      </c>
      <c r="Q18" s="39">
        <f t="shared" si="16"/>
        <v>1.0434782608695652</v>
      </c>
      <c r="R18" s="39">
        <f t="shared" si="13"/>
        <v>1.2838951310861424</v>
      </c>
      <c r="S18" s="40">
        <f t="shared" si="13"/>
        <v>0.44235125115314761</v>
      </c>
      <c r="AG18" s="35">
        <f t="shared" si="7"/>
        <v>2108</v>
      </c>
      <c r="AH18" s="36">
        <f t="shared" si="0"/>
        <v>9687</v>
      </c>
      <c r="AI18" s="36">
        <f t="shared" si="0"/>
        <v>6150.15625</v>
      </c>
      <c r="AJ18" s="37">
        <f t="shared" si="8"/>
        <v>4.5953510436432641</v>
      </c>
      <c r="AK18" s="37">
        <f t="shared" si="9"/>
        <v>2.9175314278937381</v>
      </c>
      <c r="AL18" s="37">
        <f t="shared" si="10"/>
        <v>0.63488760710230208</v>
      </c>
      <c r="AM18" s="39">
        <f t="shared" si="17"/>
        <v>1.0384236453201972</v>
      </c>
      <c r="AN18" s="39">
        <f t="shared" si="14"/>
        <v>1.0476963011031797</v>
      </c>
      <c r="AO18" s="40">
        <f t="shared" si="14"/>
        <v>1.3756746206757051</v>
      </c>
    </row>
    <row r="19" spans="1:41" x14ac:dyDescent="0.25">
      <c r="A19" s="34">
        <f t="shared" si="11"/>
        <v>41653</v>
      </c>
      <c r="B19" s="35">
        <v>1336</v>
      </c>
      <c r="C19" s="36">
        <v>4557</v>
      </c>
      <c r="D19" s="36">
        <v>2367.91796875</v>
      </c>
      <c r="E19" s="37">
        <f t="shared" si="1"/>
        <v>3.4109281437125749</v>
      </c>
      <c r="F19" s="37">
        <f t="shared" si="2"/>
        <v>1.7723936891841316</v>
      </c>
      <c r="G19" s="37">
        <f t="shared" si="3"/>
        <v>0.51962211295808647</v>
      </c>
      <c r="H19" s="39">
        <f t="shared" si="15"/>
        <v>1.0527974783293932</v>
      </c>
      <c r="I19" s="39">
        <f t="shared" si="12"/>
        <v>0.86882745471877976</v>
      </c>
      <c r="J19" s="40">
        <f t="shared" si="12"/>
        <v>0.55238044903060257</v>
      </c>
      <c r="K19" s="35">
        <v>802</v>
      </c>
      <c r="L19" s="36">
        <v>5921</v>
      </c>
      <c r="M19" s="36">
        <v>627.220703125</v>
      </c>
      <c r="N19" s="37">
        <f t="shared" si="4"/>
        <v>7.3827930174563594</v>
      </c>
      <c r="O19" s="37">
        <f t="shared" si="5"/>
        <v>0.78207070215087282</v>
      </c>
      <c r="P19" s="37">
        <f t="shared" si="6"/>
        <v>0.10593154925266002</v>
      </c>
      <c r="Q19" s="39">
        <f t="shared" si="16"/>
        <v>1.0442708333333333</v>
      </c>
      <c r="R19" s="39">
        <f t="shared" si="13"/>
        <v>1.1013764880952381</v>
      </c>
      <c r="S19" s="40">
        <f t="shared" si="13"/>
        <v>0.85427179791391228</v>
      </c>
      <c r="AG19" s="35">
        <f t="shared" si="7"/>
        <v>2138</v>
      </c>
      <c r="AH19" s="36">
        <f t="shared" si="0"/>
        <v>10478</v>
      </c>
      <c r="AI19" s="36">
        <f t="shared" si="0"/>
        <v>2995.138671875</v>
      </c>
      <c r="AJ19" s="37">
        <f t="shared" si="8"/>
        <v>4.9008419083255381</v>
      </c>
      <c r="AK19" s="37">
        <f t="shared" si="9"/>
        <v>1.4009067688844714</v>
      </c>
      <c r="AL19" s="37">
        <f t="shared" si="10"/>
        <v>0.28585022636715024</v>
      </c>
      <c r="AM19" s="39">
        <f t="shared" si="17"/>
        <v>1.0495827196858125</v>
      </c>
      <c r="AN19" s="39">
        <f t="shared" si="14"/>
        <v>0.98653610771113831</v>
      </c>
      <c r="AO19" s="40">
        <f t="shared" si="14"/>
        <v>0.59652605323922803</v>
      </c>
    </row>
    <row r="20" spans="1:41" x14ac:dyDescent="0.25">
      <c r="A20" s="34">
        <f t="shared" si="11"/>
        <v>41654</v>
      </c>
      <c r="B20" s="35">
        <v>1251</v>
      </c>
      <c r="C20" s="36">
        <v>5357</v>
      </c>
      <c r="D20" s="36">
        <v>3945.5048828125</v>
      </c>
      <c r="E20" s="37">
        <f t="shared" si="1"/>
        <v>4.2821742605915265</v>
      </c>
      <c r="F20" s="37">
        <f t="shared" si="2"/>
        <v>3.1538808016087132</v>
      </c>
      <c r="G20" s="37">
        <f t="shared" si="3"/>
        <v>0.73651388516193761</v>
      </c>
      <c r="H20" s="39">
        <f t="shared" si="15"/>
        <v>0.88347457627118642</v>
      </c>
      <c r="I20" s="39">
        <f t="shared" si="12"/>
        <v>0.907504658648145</v>
      </c>
      <c r="J20" s="40">
        <f t="shared" si="12"/>
        <v>1.0109914940724756</v>
      </c>
      <c r="K20" s="35">
        <v>796</v>
      </c>
      <c r="L20" s="36">
        <v>5482</v>
      </c>
      <c r="M20" s="36">
        <v>451.98828125</v>
      </c>
      <c r="N20" s="37">
        <f t="shared" si="4"/>
        <v>6.8869346733668344</v>
      </c>
      <c r="O20" s="37">
        <f t="shared" si="5"/>
        <v>0.56782447393216084</v>
      </c>
      <c r="P20" s="37">
        <f t="shared" si="6"/>
        <v>8.2449522300255387E-2</v>
      </c>
      <c r="Q20" s="39">
        <f t="shared" si="16"/>
        <v>1.1164095371669005</v>
      </c>
      <c r="R20" s="39">
        <f t="shared" si="13"/>
        <v>0.89589802255270468</v>
      </c>
      <c r="S20" s="40">
        <f t="shared" si="13"/>
        <v>0.71397653069567191</v>
      </c>
      <c r="AG20" s="35">
        <f t="shared" si="7"/>
        <v>2047</v>
      </c>
      <c r="AH20" s="36">
        <f t="shared" si="0"/>
        <v>10839</v>
      </c>
      <c r="AI20" s="36">
        <f t="shared" si="0"/>
        <v>4397.4931640625</v>
      </c>
      <c r="AJ20" s="37">
        <f t="shared" si="8"/>
        <v>5.295065950170982</v>
      </c>
      <c r="AK20" s="37">
        <f t="shared" si="9"/>
        <v>2.1482624152723497</v>
      </c>
      <c r="AL20" s="37">
        <f t="shared" si="10"/>
        <v>0.40571022825560477</v>
      </c>
      <c r="AM20" s="39">
        <f t="shared" si="17"/>
        <v>0.96148426491310479</v>
      </c>
      <c r="AN20" s="39">
        <f t="shared" si="14"/>
        <v>0.90159707203460326</v>
      </c>
      <c r="AO20" s="40">
        <f t="shared" si="14"/>
        <v>0.96953616119459418</v>
      </c>
    </row>
    <row r="21" spans="1:41" x14ac:dyDescent="0.25">
      <c r="A21" s="34">
        <f t="shared" si="11"/>
        <v>41655</v>
      </c>
      <c r="B21" s="35">
        <v>1308</v>
      </c>
      <c r="C21" s="36">
        <v>5488</v>
      </c>
      <c r="D21" s="36">
        <v>2942.896484375</v>
      </c>
      <c r="E21" s="37">
        <f t="shared" si="1"/>
        <v>4.1957186544342511</v>
      </c>
      <c r="F21" s="37">
        <f t="shared" si="2"/>
        <v>2.2499208596139142</v>
      </c>
      <c r="G21" s="37">
        <f t="shared" si="3"/>
        <v>0.53624207076803931</v>
      </c>
      <c r="H21" s="39">
        <f t="shared" si="15"/>
        <v>0.91596638655462181</v>
      </c>
      <c r="I21" s="39">
        <f t="shared" si="12"/>
        <v>1.0803149606299212</v>
      </c>
      <c r="J21" s="40">
        <f t="shared" si="12"/>
        <v>0.92512606595031288</v>
      </c>
      <c r="K21" s="35">
        <v>796</v>
      </c>
      <c r="L21" s="36">
        <v>4641</v>
      </c>
      <c r="M21" s="36">
        <v>603.3134765625</v>
      </c>
      <c r="N21" s="37">
        <f t="shared" si="4"/>
        <v>5.8304020100502516</v>
      </c>
      <c r="O21" s="37">
        <f t="shared" si="5"/>
        <v>0.75793150321922109</v>
      </c>
      <c r="P21" s="37">
        <f t="shared" si="6"/>
        <v>0.1299964396816419</v>
      </c>
      <c r="Q21" s="39">
        <f t="shared" si="16"/>
        <v>1.1055555555555556</v>
      </c>
      <c r="R21" s="39">
        <f t="shared" si="13"/>
        <v>0.92284748458938159</v>
      </c>
      <c r="S21" s="40">
        <f t="shared" si="13"/>
        <v>1.3963411739976539</v>
      </c>
      <c r="AG21" s="35">
        <f t="shared" si="7"/>
        <v>2104</v>
      </c>
      <c r="AH21" s="36">
        <f t="shared" si="0"/>
        <v>10129</v>
      </c>
      <c r="AI21" s="36">
        <f t="shared" si="0"/>
        <v>3546.2099609375</v>
      </c>
      <c r="AJ21" s="37">
        <f t="shared" si="8"/>
        <v>4.8141634980988597</v>
      </c>
      <c r="AK21" s="37">
        <f t="shared" si="9"/>
        <v>1.6854610080501427</v>
      </c>
      <c r="AL21" s="37">
        <f t="shared" si="10"/>
        <v>0.35010464615830783</v>
      </c>
      <c r="AM21" s="39">
        <f t="shared" si="17"/>
        <v>0.97951582867783982</v>
      </c>
      <c r="AN21" s="39">
        <f t="shared" si="14"/>
        <v>1.0019784350578693</v>
      </c>
      <c r="AO21" s="40">
        <f t="shared" si="14"/>
        <v>0.98147496972181913</v>
      </c>
    </row>
    <row r="22" spans="1:41" x14ac:dyDescent="0.25">
      <c r="A22" s="34">
        <f t="shared" si="11"/>
        <v>41656</v>
      </c>
      <c r="B22" s="35">
        <v>1378</v>
      </c>
      <c r="C22" s="36">
        <v>6383</v>
      </c>
      <c r="D22" s="36">
        <v>2615.1123046875</v>
      </c>
      <c r="E22" s="37">
        <f t="shared" si="1"/>
        <v>4.632075471698113</v>
      </c>
      <c r="F22" s="37">
        <f t="shared" si="2"/>
        <v>1.8977592922260522</v>
      </c>
      <c r="G22" s="37">
        <f t="shared" si="3"/>
        <v>0.40969956206916808</v>
      </c>
      <c r="H22" s="39">
        <f t="shared" si="15"/>
        <v>0.97730496453900706</v>
      </c>
      <c r="I22" s="39">
        <f t="shared" si="12"/>
        <v>1.0191601468944596</v>
      </c>
      <c r="J22" s="40">
        <f t="shared" si="12"/>
        <v>1.0406101726529804</v>
      </c>
      <c r="K22" s="35">
        <v>1145</v>
      </c>
      <c r="L22" s="36">
        <v>6081</v>
      </c>
      <c r="M22" s="36">
        <v>1060.1103515625</v>
      </c>
      <c r="N22" s="37">
        <f t="shared" si="4"/>
        <v>5.3109170305676852</v>
      </c>
      <c r="O22" s="37">
        <f t="shared" si="5"/>
        <v>0.9258605690502183</v>
      </c>
      <c r="P22" s="37">
        <f t="shared" si="6"/>
        <v>0.17433158223359646</v>
      </c>
      <c r="Q22" s="39">
        <f t="shared" si="16"/>
        <v>1.4928292046936116</v>
      </c>
      <c r="R22" s="39">
        <f t="shared" si="13"/>
        <v>0.96539133195745352</v>
      </c>
      <c r="S22" s="40">
        <f t="shared" si="13"/>
        <v>2.1187640528386735</v>
      </c>
      <c r="AG22" s="35">
        <f t="shared" si="7"/>
        <v>2523</v>
      </c>
      <c r="AH22" s="36">
        <f t="shared" si="0"/>
        <v>12464</v>
      </c>
      <c r="AI22" s="36">
        <f t="shared" si="0"/>
        <v>3675.22265625</v>
      </c>
      <c r="AJ22" s="37">
        <f t="shared" si="8"/>
        <v>4.9401506143479983</v>
      </c>
      <c r="AK22" s="37">
        <f t="shared" si="9"/>
        <v>1.4566875371581451</v>
      </c>
      <c r="AL22" s="37">
        <f t="shared" si="10"/>
        <v>0.29486702954508986</v>
      </c>
      <c r="AM22" s="39">
        <f t="shared" si="17"/>
        <v>1.1589343132751493</v>
      </c>
      <c r="AN22" s="39">
        <f t="shared" si="14"/>
        <v>0.99219869447540199</v>
      </c>
      <c r="AO22" s="40">
        <f t="shared" si="14"/>
        <v>1.2196263953784561</v>
      </c>
    </row>
    <row r="23" spans="1:41" x14ac:dyDescent="0.25">
      <c r="A23" s="9">
        <f t="shared" si="11"/>
        <v>41657</v>
      </c>
      <c r="B23" s="24">
        <v>1223</v>
      </c>
      <c r="C23" s="10">
        <v>4914</v>
      </c>
      <c r="D23" s="10">
        <v>3505.072265625</v>
      </c>
      <c r="E23" s="11">
        <f t="shared" si="1"/>
        <v>4.0179885527391663</v>
      </c>
      <c r="F23" s="11">
        <f t="shared" si="2"/>
        <v>2.8659626047628781</v>
      </c>
      <c r="G23" s="11">
        <f t="shared" si="3"/>
        <v>0.71328291933760679</v>
      </c>
      <c r="H23" s="17">
        <f t="shared" si="15"/>
        <v>1.0140961857379769</v>
      </c>
      <c r="I23" s="17">
        <f t="shared" si="12"/>
        <v>0.84724137931034482</v>
      </c>
      <c r="J23" s="18">
        <f t="shared" si="12"/>
        <v>2.0997346369041909</v>
      </c>
      <c r="K23" s="24">
        <v>756</v>
      </c>
      <c r="L23" s="10">
        <v>4212</v>
      </c>
      <c r="M23" s="10">
        <v>402.4697265625</v>
      </c>
      <c r="N23" s="11">
        <f t="shared" si="4"/>
        <v>5.5714285714285712</v>
      </c>
      <c r="O23" s="11">
        <f t="shared" si="5"/>
        <v>0.53236736317791</v>
      </c>
      <c r="P23" s="11">
        <f t="shared" si="6"/>
        <v>9.5553116467830004E-2</v>
      </c>
      <c r="Q23" s="17">
        <f t="shared" si="16"/>
        <v>1.1351351351351351</v>
      </c>
      <c r="R23" s="17">
        <f t="shared" si="13"/>
        <v>1.08</v>
      </c>
      <c r="S23" s="18">
        <f t="shared" si="13"/>
        <v>1.5957725264555898</v>
      </c>
      <c r="AG23" s="24">
        <f t="shared" si="7"/>
        <v>1979</v>
      </c>
      <c r="AH23" s="10">
        <f t="shared" si="0"/>
        <v>9126</v>
      </c>
      <c r="AI23" s="10">
        <f t="shared" si="0"/>
        <v>3907.5419921875</v>
      </c>
      <c r="AJ23" s="11">
        <f t="shared" si="8"/>
        <v>4.6114199090449723</v>
      </c>
      <c r="AK23" s="11">
        <f t="shared" si="9"/>
        <v>1.9745032805394138</v>
      </c>
      <c r="AL23" s="11">
        <f t="shared" si="10"/>
        <v>0.42817685647463294</v>
      </c>
      <c r="AM23" s="17">
        <f t="shared" si="17"/>
        <v>1.0571581196581197</v>
      </c>
      <c r="AN23" s="17">
        <f t="shared" si="14"/>
        <v>0.94082474226804125</v>
      </c>
      <c r="AO23" s="18">
        <f t="shared" si="14"/>
        <v>2.0335862786443921</v>
      </c>
    </row>
    <row r="24" spans="1:41" x14ac:dyDescent="0.25">
      <c r="A24" s="9">
        <f t="shared" si="11"/>
        <v>41658</v>
      </c>
      <c r="B24" s="24">
        <v>1108</v>
      </c>
      <c r="C24" s="10">
        <v>3812</v>
      </c>
      <c r="D24" s="10">
        <v>2932.6943359375</v>
      </c>
      <c r="E24" s="11">
        <f t="shared" si="1"/>
        <v>3.4404332129963899</v>
      </c>
      <c r="F24" s="11">
        <f t="shared" si="2"/>
        <v>2.6468360432648916</v>
      </c>
      <c r="G24" s="11">
        <f t="shared" si="3"/>
        <v>0.76933219725537771</v>
      </c>
      <c r="H24" s="17">
        <f t="shared" si="15"/>
        <v>1.0512333965844403</v>
      </c>
      <c r="I24" s="17">
        <f t="shared" si="12"/>
        <v>0.86381146612281889</v>
      </c>
      <c r="J24" s="18">
        <f t="shared" si="12"/>
        <v>1.0220641613423505</v>
      </c>
      <c r="K24" s="24">
        <v>620</v>
      </c>
      <c r="L24" s="10">
        <v>3343</v>
      </c>
      <c r="M24" s="10">
        <v>216.34375</v>
      </c>
      <c r="N24" s="11">
        <f t="shared" si="4"/>
        <v>5.3919354838709674</v>
      </c>
      <c r="O24" s="11">
        <f t="shared" si="5"/>
        <v>0.34894153225806451</v>
      </c>
      <c r="P24" s="11">
        <f t="shared" si="6"/>
        <v>6.4715450194436142E-2</v>
      </c>
      <c r="Q24" s="17">
        <f t="shared" si="16"/>
        <v>1.0689655172413792</v>
      </c>
      <c r="R24" s="17">
        <f t="shared" si="13"/>
        <v>1.0759575152880592</v>
      </c>
      <c r="S24" s="18">
        <f t="shared" si="13"/>
        <v>0.82509674223548124</v>
      </c>
      <c r="AG24" s="24">
        <f t="shared" si="7"/>
        <v>1728</v>
      </c>
      <c r="AH24" s="10">
        <f t="shared" si="0"/>
        <v>7155</v>
      </c>
      <c r="AI24" s="10">
        <f t="shared" si="0"/>
        <v>3149.0380859375</v>
      </c>
      <c r="AJ24" s="11">
        <f t="shared" si="8"/>
        <v>4.140625</v>
      </c>
      <c r="AK24" s="11">
        <f t="shared" si="9"/>
        <v>1.8223600034360532</v>
      </c>
      <c r="AL24" s="11">
        <f t="shared" si="10"/>
        <v>0.44011713290531096</v>
      </c>
      <c r="AM24" s="17">
        <f t="shared" si="17"/>
        <v>1.0575275397796817</v>
      </c>
      <c r="AN24" s="17">
        <f t="shared" si="14"/>
        <v>0.95146276595744683</v>
      </c>
      <c r="AO24" s="18">
        <f t="shared" si="14"/>
        <v>1.0055723153626761</v>
      </c>
    </row>
    <row r="25" spans="1:41" x14ac:dyDescent="0.25">
      <c r="A25" s="34">
        <f t="shared" si="11"/>
        <v>41659</v>
      </c>
      <c r="B25" s="35">
        <v>1144</v>
      </c>
      <c r="C25" s="36">
        <v>3972</v>
      </c>
      <c r="D25" s="36">
        <v>2764.2177734375</v>
      </c>
      <c r="E25" s="37">
        <f t="shared" si="1"/>
        <v>3.4720279720279721</v>
      </c>
      <c r="F25" s="37">
        <f t="shared" si="2"/>
        <v>2.4162742774803321</v>
      </c>
      <c r="G25" s="37">
        <f t="shared" si="3"/>
        <v>0.69592592483320748</v>
      </c>
      <c r="H25" s="39">
        <f t="shared" si="15"/>
        <v>0.85373134328358213</v>
      </c>
      <c r="I25" s="39">
        <f t="shared" si="12"/>
        <v>0.87392739273927389</v>
      </c>
      <c r="J25" s="40">
        <f t="shared" si="12"/>
        <v>0.48497732450586201</v>
      </c>
      <c r="K25" s="35">
        <v>727</v>
      </c>
      <c r="L25" s="36">
        <v>4385</v>
      </c>
      <c r="M25" s="36">
        <v>1100.00390625</v>
      </c>
      <c r="N25" s="37">
        <f t="shared" si="4"/>
        <v>6.0316368638239339</v>
      </c>
      <c r="O25" s="37">
        <f t="shared" si="5"/>
        <v>1.513072773383769</v>
      </c>
      <c r="P25" s="37">
        <f t="shared" si="6"/>
        <v>0.25085607896237172</v>
      </c>
      <c r="Q25" s="39">
        <f t="shared" si="16"/>
        <v>0.94661458333333337</v>
      </c>
      <c r="R25" s="39">
        <f t="shared" si="13"/>
        <v>0.85278101905873205</v>
      </c>
      <c r="S25" s="40">
        <f t="shared" si="13"/>
        <v>2.441893588101014</v>
      </c>
      <c r="AG25" s="35">
        <f t="shared" si="7"/>
        <v>1871</v>
      </c>
      <c r="AH25" s="36">
        <f t="shared" si="0"/>
        <v>8357</v>
      </c>
      <c r="AI25" s="36">
        <f t="shared" si="0"/>
        <v>3864.2216796875</v>
      </c>
      <c r="AJ25" s="37">
        <f t="shared" si="8"/>
        <v>4.466595403527525</v>
      </c>
      <c r="AK25" s="37">
        <f t="shared" si="9"/>
        <v>2.065324254242384</v>
      </c>
      <c r="AL25" s="37">
        <f t="shared" si="10"/>
        <v>0.4623934042943042</v>
      </c>
      <c r="AM25" s="39">
        <f t="shared" si="17"/>
        <v>0.88757115749525617</v>
      </c>
      <c r="AN25" s="39">
        <f t="shared" si="14"/>
        <v>0.86270259110147618</v>
      </c>
      <c r="AO25" s="40">
        <f t="shared" si="14"/>
        <v>0.62831276517364909</v>
      </c>
    </row>
    <row r="26" spans="1:41" x14ac:dyDescent="0.25">
      <c r="A26" s="34">
        <f t="shared" si="11"/>
        <v>41660</v>
      </c>
      <c r="B26" s="35">
        <v>1241</v>
      </c>
      <c r="C26" s="36">
        <v>6005</v>
      </c>
      <c r="D26" s="36">
        <v>3004.20703125</v>
      </c>
      <c r="E26" s="37">
        <f t="shared" si="1"/>
        <v>4.8388396454472202</v>
      </c>
      <c r="F26" s="37">
        <f t="shared" si="2"/>
        <v>2.4207953515310234</v>
      </c>
      <c r="G26" s="37">
        <f t="shared" si="3"/>
        <v>0.50028426831806827</v>
      </c>
      <c r="H26" s="39">
        <f t="shared" si="15"/>
        <v>0.92889221556886226</v>
      </c>
      <c r="I26" s="39">
        <f t="shared" si="12"/>
        <v>1.3177529076146588</v>
      </c>
      <c r="J26" s="40">
        <f t="shared" si="12"/>
        <v>1.2687124600164637</v>
      </c>
      <c r="K26" s="35">
        <v>754</v>
      </c>
      <c r="L26" s="36">
        <v>3976</v>
      </c>
      <c r="M26" s="36">
        <v>355.21484375</v>
      </c>
      <c r="N26" s="37">
        <f t="shared" si="4"/>
        <v>5.273209549071618</v>
      </c>
      <c r="O26" s="37">
        <f t="shared" si="5"/>
        <v>0.47110721982758619</v>
      </c>
      <c r="P26" s="37">
        <f t="shared" si="6"/>
        <v>8.9339749434104623E-2</v>
      </c>
      <c r="Q26" s="39">
        <f t="shared" si="16"/>
        <v>0.94014962593516205</v>
      </c>
      <c r="R26" s="39">
        <f t="shared" si="13"/>
        <v>0.67150819118392169</v>
      </c>
      <c r="S26" s="40">
        <f t="shared" si="13"/>
        <v>0.56633150337706339</v>
      </c>
      <c r="AG26" s="35">
        <f t="shared" si="7"/>
        <v>1995</v>
      </c>
      <c r="AH26" s="36">
        <f t="shared" si="0"/>
        <v>9981</v>
      </c>
      <c r="AI26" s="36">
        <f t="shared" si="0"/>
        <v>3359.421875</v>
      </c>
      <c r="AJ26" s="37">
        <f t="shared" si="8"/>
        <v>5.0030075187969922</v>
      </c>
      <c r="AK26" s="37">
        <f t="shared" si="9"/>
        <v>1.6839207393483708</v>
      </c>
      <c r="AL26" s="37">
        <f t="shared" si="10"/>
        <v>0.33658169271616073</v>
      </c>
      <c r="AM26" s="39">
        <f t="shared" si="17"/>
        <v>0.93311506080449014</v>
      </c>
      <c r="AN26" s="39">
        <f t="shared" si="14"/>
        <v>0.95256728383279254</v>
      </c>
      <c r="AO26" s="40">
        <f t="shared" si="14"/>
        <v>1.1216248204284156</v>
      </c>
    </row>
    <row r="27" spans="1:41" x14ac:dyDescent="0.25">
      <c r="A27" s="34">
        <f t="shared" si="11"/>
        <v>41661</v>
      </c>
      <c r="B27" s="35">
        <v>1278</v>
      </c>
      <c r="C27" s="36">
        <v>5154</v>
      </c>
      <c r="D27" s="36">
        <v>2567.2158203125</v>
      </c>
      <c r="E27" s="37">
        <f t="shared" si="1"/>
        <v>4.032863849765258</v>
      </c>
      <c r="F27" s="37">
        <f t="shared" si="2"/>
        <v>2.0087760722320032</v>
      </c>
      <c r="G27" s="37">
        <f t="shared" si="3"/>
        <v>0.49810163374320915</v>
      </c>
      <c r="H27" s="39">
        <f t="shared" si="15"/>
        <v>1.0215827338129497</v>
      </c>
      <c r="I27" s="39">
        <f t="shared" si="12"/>
        <v>0.96210565615083066</v>
      </c>
      <c r="J27" s="40">
        <f t="shared" si="12"/>
        <v>0.65066851938160442</v>
      </c>
      <c r="K27" s="35">
        <v>794</v>
      </c>
      <c r="L27" s="36">
        <v>5437</v>
      </c>
      <c r="M27" s="36">
        <v>440.755859375</v>
      </c>
      <c r="N27" s="37">
        <f t="shared" si="4"/>
        <v>6.8476070528967252</v>
      </c>
      <c r="O27" s="37">
        <f t="shared" si="5"/>
        <v>0.55510813523299751</v>
      </c>
      <c r="P27" s="37">
        <f t="shared" si="6"/>
        <v>8.1066003195696151E-2</v>
      </c>
      <c r="Q27" s="39">
        <f t="shared" si="16"/>
        <v>0.99748743718592969</v>
      </c>
      <c r="R27" s="39">
        <f t="shared" si="13"/>
        <v>0.9917913170375775</v>
      </c>
      <c r="S27" s="40">
        <f t="shared" si="13"/>
        <v>0.97514886482468954</v>
      </c>
      <c r="AG27" s="35">
        <f t="shared" si="7"/>
        <v>2072</v>
      </c>
      <c r="AH27" s="36">
        <f t="shared" si="0"/>
        <v>10591</v>
      </c>
      <c r="AI27" s="36">
        <f t="shared" si="0"/>
        <v>3007.9716796875</v>
      </c>
      <c r="AJ27" s="37">
        <f t="shared" si="8"/>
        <v>5.1114864864864868</v>
      </c>
      <c r="AK27" s="37">
        <f t="shared" si="9"/>
        <v>1.4517237836329633</v>
      </c>
      <c r="AL27" s="37">
        <f t="shared" si="10"/>
        <v>0.28401205548933056</v>
      </c>
      <c r="AM27" s="39">
        <f t="shared" si="17"/>
        <v>1.0122129946262823</v>
      </c>
      <c r="AN27" s="39">
        <f t="shared" si="14"/>
        <v>0.97711966048528465</v>
      </c>
      <c r="AO27" s="40">
        <f t="shared" si="14"/>
        <v>0.68401963743103811</v>
      </c>
    </row>
    <row r="28" spans="1:41" x14ac:dyDescent="0.25">
      <c r="A28" s="34">
        <f t="shared" si="11"/>
        <v>41662</v>
      </c>
      <c r="B28" s="35">
        <v>1268</v>
      </c>
      <c r="C28" s="36">
        <v>4749</v>
      </c>
      <c r="D28" s="36">
        <v>2524.796875</v>
      </c>
      <c r="E28" s="37">
        <f t="shared" si="1"/>
        <v>3.7452681388012619</v>
      </c>
      <c r="F28" s="37">
        <f t="shared" si="2"/>
        <v>1.9911647279179812</v>
      </c>
      <c r="G28" s="37">
        <f t="shared" si="3"/>
        <v>0.53164811012844815</v>
      </c>
      <c r="H28" s="39">
        <f t="shared" si="15"/>
        <v>0.96941896024464835</v>
      </c>
      <c r="I28" s="39">
        <f t="shared" si="12"/>
        <v>0.86534256559766765</v>
      </c>
      <c r="J28" s="40">
        <f t="shared" si="12"/>
        <v>0.85792921647266362</v>
      </c>
      <c r="K28" s="35">
        <v>812</v>
      </c>
      <c r="L28" s="36">
        <v>5466</v>
      </c>
      <c r="M28" s="36">
        <v>521.1533203125</v>
      </c>
      <c r="N28" s="37">
        <f t="shared" si="4"/>
        <v>6.7315270935960587</v>
      </c>
      <c r="O28" s="37">
        <f t="shared" si="5"/>
        <v>0.64181443388238912</v>
      </c>
      <c r="P28" s="37">
        <f t="shared" si="6"/>
        <v>9.5344551831778271E-2</v>
      </c>
      <c r="Q28" s="39">
        <f t="shared" si="16"/>
        <v>1.0201005025125629</v>
      </c>
      <c r="R28" s="39">
        <f t="shared" si="13"/>
        <v>1.1777634130575307</v>
      </c>
      <c r="S28" s="40">
        <f t="shared" si="13"/>
        <v>0.86381846346591817</v>
      </c>
      <c r="AG28" s="35">
        <f t="shared" si="7"/>
        <v>2080</v>
      </c>
      <c r="AH28" s="36">
        <f t="shared" si="0"/>
        <v>10215</v>
      </c>
      <c r="AI28" s="36">
        <f t="shared" si="0"/>
        <v>3045.9501953125</v>
      </c>
      <c r="AJ28" s="37">
        <f t="shared" si="8"/>
        <v>4.9110576923076925</v>
      </c>
      <c r="AK28" s="37">
        <f t="shared" si="9"/>
        <v>1.4643991323617789</v>
      </c>
      <c r="AL28" s="37">
        <f t="shared" si="10"/>
        <v>0.29818406219407734</v>
      </c>
      <c r="AM28" s="39">
        <f t="shared" si="17"/>
        <v>0.98859315589353614</v>
      </c>
      <c r="AN28" s="39">
        <f t="shared" si="14"/>
        <v>1.0084904728995951</v>
      </c>
      <c r="AO28" s="40">
        <f t="shared" si="14"/>
        <v>0.85893114870932574</v>
      </c>
    </row>
    <row r="29" spans="1:41" x14ac:dyDescent="0.25">
      <c r="A29" s="34">
        <f t="shared" si="11"/>
        <v>41663</v>
      </c>
      <c r="B29" s="35">
        <v>1286</v>
      </c>
      <c r="C29" s="36">
        <v>4981</v>
      </c>
      <c r="D29" s="36">
        <v>2220.568359375</v>
      </c>
      <c r="E29" s="37">
        <f t="shared" si="1"/>
        <v>3.8732503888024885</v>
      </c>
      <c r="F29" s="37">
        <f t="shared" si="2"/>
        <v>1.7267250072900466</v>
      </c>
      <c r="G29" s="37">
        <f t="shared" si="3"/>
        <v>0.44580774129190925</v>
      </c>
      <c r="H29" s="39">
        <f t="shared" si="15"/>
        <v>0.93323657474600874</v>
      </c>
      <c r="I29" s="39">
        <f t="shared" si="15"/>
        <v>0.78035406548644837</v>
      </c>
      <c r="J29" s="40">
        <f t="shared" si="15"/>
        <v>0.8491292536059375</v>
      </c>
      <c r="K29" s="35">
        <v>813</v>
      </c>
      <c r="L29" s="36">
        <v>5179</v>
      </c>
      <c r="M29" s="36">
        <v>375.35546875</v>
      </c>
      <c r="N29" s="37">
        <f t="shared" si="4"/>
        <v>6.370233702337023</v>
      </c>
      <c r="O29" s="37">
        <f t="shared" si="5"/>
        <v>0.46169184348093478</v>
      </c>
      <c r="P29" s="37">
        <f t="shared" si="6"/>
        <v>7.247643729484457E-2</v>
      </c>
      <c r="Q29" s="39">
        <f t="shared" si="16"/>
        <v>0.71004366812227071</v>
      </c>
      <c r="R29" s="39">
        <f t="shared" si="16"/>
        <v>0.85166913336622263</v>
      </c>
      <c r="S29" s="40">
        <f t="shared" si="16"/>
        <v>0.35407207202227803</v>
      </c>
      <c r="AG29" s="35">
        <f t="shared" si="7"/>
        <v>2099</v>
      </c>
      <c r="AH29" s="36">
        <f t="shared" si="0"/>
        <v>10160</v>
      </c>
      <c r="AI29" s="36">
        <f t="shared" si="0"/>
        <v>2595.923828125</v>
      </c>
      <c r="AJ29" s="37">
        <f t="shared" si="8"/>
        <v>4.8404001905669363</v>
      </c>
      <c r="AK29" s="37">
        <f t="shared" si="9"/>
        <v>1.2367431291686517</v>
      </c>
      <c r="AL29" s="37">
        <f t="shared" si="10"/>
        <v>0.2555043137918307</v>
      </c>
      <c r="AM29" s="39">
        <f t="shared" si="17"/>
        <v>0.83194609591755841</v>
      </c>
      <c r="AN29" s="39">
        <f t="shared" si="14"/>
        <v>0.81514762516046213</v>
      </c>
      <c r="AO29" s="40">
        <f t="shared" si="14"/>
        <v>0.70633103649119899</v>
      </c>
    </row>
    <row r="30" spans="1:41" x14ac:dyDescent="0.25">
      <c r="A30" s="9">
        <f t="shared" si="11"/>
        <v>41664</v>
      </c>
      <c r="B30" s="24">
        <v>1186</v>
      </c>
      <c r="C30" s="10">
        <v>5267</v>
      </c>
      <c r="D30" s="10">
        <v>2630.6982421875</v>
      </c>
      <c r="E30" s="11">
        <f t="shared" si="1"/>
        <v>4.4409780775716694</v>
      </c>
      <c r="F30" s="11">
        <f t="shared" si="2"/>
        <v>2.2181266797533725</v>
      </c>
      <c r="G30" s="11">
        <f t="shared" si="3"/>
        <v>0.49946805433595975</v>
      </c>
      <c r="H30" s="17">
        <f t="shared" ref="H30:J36" si="18">B30/B23</f>
        <v>0.96974652493867541</v>
      </c>
      <c r="I30" s="17">
        <f t="shared" si="18"/>
        <v>1.0718355718355719</v>
      </c>
      <c r="J30" s="18">
        <f t="shared" si="18"/>
        <v>0.75054037201667001</v>
      </c>
      <c r="K30" s="24">
        <v>689</v>
      </c>
      <c r="L30" s="10">
        <v>5380</v>
      </c>
      <c r="M30" s="10">
        <v>576.1455078125</v>
      </c>
      <c r="N30" s="11">
        <f t="shared" si="4"/>
        <v>7.8084179970972425</v>
      </c>
      <c r="O30" s="11">
        <f t="shared" si="5"/>
        <v>0.8362053814404935</v>
      </c>
      <c r="P30" s="11">
        <f t="shared" si="6"/>
        <v>0.10709024308782528</v>
      </c>
      <c r="Q30" s="17">
        <f t="shared" ref="Q30:S36" si="19">K30/K23</f>
        <v>0.91137566137566139</v>
      </c>
      <c r="R30" s="17">
        <f t="shared" si="19"/>
        <v>1.2773029439696106</v>
      </c>
      <c r="S30" s="18">
        <f t="shared" si="19"/>
        <v>1.4315250807392832</v>
      </c>
      <c r="AG30" s="24">
        <f t="shared" si="7"/>
        <v>1875</v>
      </c>
      <c r="AH30" s="10">
        <f t="shared" si="0"/>
        <v>10647</v>
      </c>
      <c r="AI30" s="10">
        <f t="shared" si="0"/>
        <v>3206.84375</v>
      </c>
      <c r="AJ30" s="11">
        <f t="shared" si="8"/>
        <v>5.6783999999999999</v>
      </c>
      <c r="AK30" s="11">
        <f t="shared" si="9"/>
        <v>1.7103166666666667</v>
      </c>
      <c r="AL30" s="11">
        <f t="shared" si="10"/>
        <v>0.30119693340847187</v>
      </c>
      <c r="AM30" s="17">
        <f t="shared" si="17"/>
        <v>0.94744820616472969</v>
      </c>
      <c r="AN30" s="17">
        <f t="shared" si="14"/>
        <v>1.1666666666666667</v>
      </c>
      <c r="AO30" s="18">
        <f t="shared" si="14"/>
        <v>0.82068055990481148</v>
      </c>
    </row>
    <row r="31" spans="1:41" x14ac:dyDescent="0.25">
      <c r="A31" s="9">
        <f t="shared" si="11"/>
        <v>41665</v>
      </c>
      <c r="B31" s="24">
        <v>1101</v>
      </c>
      <c r="C31" s="10">
        <v>3836</v>
      </c>
      <c r="D31" s="10">
        <v>3267.62109375</v>
      </c>
      <c r="E31" s="11">
        <f t="shared" si="1"/>
        <v>3.4841053587647592</v>
      </c>
      <c r="F31" s="11">
        <f t="shared" si="2"/>
        <v>2.9678665701634879</v>
      </c>
      <c r="G31" s="11">
        <f t="shared" si="3"/>
        <v>0.85183031641032325</v>
      </c>
      <c r="H31" s="17">
        <f t="shared" si="18"/>
        <v>0.9936823104693141</v>
      </c>
      <c r="I31" s="17">
        <f t="shared" si="18"/>
        <v>1.0062959076600211</v>
      </c>
      <c r="J31" s="18">
        <f t="shared" si="18"/>
        <v>1.1142044548278616</v>
      </c>
      <c r="K31" s="24">
        <v>946</v>
      </c>
      <c r="L31" s="10">
        <v>4233</v>
      </c>
      <c r="M31" s="10">
        <v>2475.4501953125</v>
      </c>
      <c r="N31" s="11">
        <f t="shared" si="4"/>
        <v>4.4746300211416488</v>
      </c>
      <c r="O31" s="11">
        <f t="shared" si="5"/>
        <v>2.6167549633324523</v>
      </c>
      <c r="P31" s="11">
        <f t="shared" si="6"/>
        <v>0.58479806173222304</v>
      </c>
      <c r="Q31" s="17">
        <f t="shared" si="19"/>
        <v>1.5258064516129033</v>
      </c>
      <c r="R31" s="17">
        <f t="shared" si="19"/>
        <v>1.2662279389769668</v>
      </c>
      <c r="S31" s="18">
        <f t="shared" si="19"/>
        <v>11.442208038422649</v>
      </c>
      <c r="AG31" s="24">
        <f t="shared" si="7"/>
        <v>2047</v>
      </c>
      <c r="AH31" s="10">
        <f t="shared" si="0"/>
        <v>8069</v>
      </c>
      <c r="AI31" s="10">
        <f t="shared" si="0"/>
        <v>5743.0712890625</v>
      </c>
      <c r="AJ31" s="11">
        <f t="shared" si="8"/>
        <v>3.9418661455788961</v>
      </c>
      <c r="AK31" s="11">
        <f t="shared" si="9"/>
        <v>2.8056039516670737</v>
      </c>
      <c r="AL31" s="11">
        <f t="shared" si="10"/>
        <v>0.7117451095628331</v>
      </c>
      <c r="AM31" s="17">
        <f t="shared" si="17"/>
        <v>1.1846064814814814</v>
      </c>
      <c r="AN31" s="17">
        <f t="shared" si="14"/>
        <v>1.1277428371767995</v>
      </c>
      <c r="AO31" s="18">
        <f t="shared" si="14"/>
        <v>1.8237541535966308</v>
      </c>
    </row>
    <row r="32" spans="1:41" x14ac:dyDescent="0.25">
      <c r="A32" s="34">
        <f t="shared" si="11"/>
        <v>41666</v>
      </c>
      <c r="B32" s="35">
        <v>1141</v>
      </c>
      <c r="C32" s="36">
        <v>3897</v>
      </c>
      <c r="D32" s="36">
        <v>2256.8330078125</v>
      </c>
      <c r="E32" s="37">
        <f t="shared" si="1"/>
        <v>3.4154250657318141</v>
      </c>
      <c r="F32" s="37">
        <f t="shared" si="2"/>
        <v>1.977943039274759</v>
      </c>
      <c r="G32" s="37">
        <f t="shared" si="3"/>
        <v>0.57912060759879391</v>
      </c>
      <c r="H32" s="39">
        <f t="shared" si="18"/>
        <v>0.9973776223776224</v>
      </c>
      <c r="I32" s="39">
        <f t="shared" si="18"/>
        <v>0.98111782477341392</v>
      </c>
      <c r="J32" s="40">
        <f t="shared" si="18"/>
        <v>0.81644544416844866</v>
      </c>
      <c r="K32" s="35">
        <v>749</v>
      </c>
      <c r="L32" s="36">
        <v>5066</v>
      </c>
      <c r="M32" s="36">
        <v>409.1474609375</v>
      </c>
      <c r="N32" s="37">
        <f t="shared" si="4"/>
        <v>6.7636849132176238</v>
      </c>
      <c r="O32" s="37">
        <f t="shared" si="5"/>
        <v>0.54625829230640854</v>
      </c>
      <c r="P32" s="37">
        <f t="shared" si="6"/>
        <v>8.076341510807343E-2</v>
      </c>
      <c r="Q32" s="39">
        <f t="shared" si="19"/>
        <v>1.0302613480055021</v>
      </c>
      <c r="R32" s="39">
        <f t="shared" si="19"/>
        <v>1.1553021664766248</v>
      </c>
      <c r="S32" s="40">
        <f t="shared" si="19"/>
        <v>0.37195091636748451</v>
      </c>
      <c r="AG32" s="35">
        <f t="shared" si="7"/>
        <v>1890</v>
      </c>
      <c r="AH32" s="36">
        <f t="shared" si="0"/>
        <v>8963</v>
      </c>
      <c r="AI32" s="36">
        <f t="shared" si="0"/>
        <v>2665.98046875</v>
      </c>
      <c r="AJ32" s="37">
        <f t="shared" si="8"/>
        <v>4.7423280423280421</v>
      </c>
      <c r="AK32" s="37">
        <f t="shared" si="9"/>
        <v>1.4105716765873015</v>
      </c>
      <c r="AL32" s="37">
        <f t="shared" si="10"/>
        <v>0.29744287278255049</v>
      </c>
      <c r="AM32" s="39">
        <f t="shared" si="17"/>
        <v>1.0101549973276323</v>
      </c>
      <c r="AN32" s="39">
        <f t="shared" si="14"/>
        <v>1.072514060069403</v>
      </c>
      <c r="AO32" s="40">
        <f t="shared" si="14"/>
        <v>0.68991395673904454</v>
      </c>
    </row>
    <row r="33" spans="1:41" x14ac:dyDescent="0.25">
      <c r="A33" s="34">
        <f t="shared" si="11"/>
        <v>41667</v>
      </c>
      <c r="B33" s="35">
        <v>1179</v>
      </c>
      <c r="C33" s="36">
        <v>4250</v>
      </c>
      <c r="D33" s="36">
        <v>2474.3916015625</v>
      </c>
      <c r="E33" s="37">
        <f t="shared" si="1"/>
        <v>3.6047497879558947</v>
      </c>
      <c r="F33" s="37">
        <f t="shared" si="2"/>
        <v>2.0987206120122988</v>
      </c>
      <c r="G33" s="37">
        <f t="shared" si="3"/>
        <v>0.58220978860294115</v>
      </c>
      <c r="H33" s="39">
        <f t="shared" si="18"/>
        <v>0.95004029008863822</v>
      </c>
      <c r="I33" s="39">
        <f t="shared" si="18"/>
        <v>0.70774354704412989</v>
      </c>
      <c r="J33" s="40">
        <f t="shared" si="18"/>
        <v>0.82364217106999693</v>
      </c>
      <c r="K33" s="35">
        <v>779</v>
      </c>
      <c r="L33" s="36">
        <v>5437</v>
      </c>
      <c r="M33" s="36">
        <v>492.6220703125</v>
      </c>
      <c r="N33" s="37">
        <f t="shared" si="4"/>
        <v>6.979460847240051</v>
      </c>
      <c r="O33" s="37">
        <f t="shared" si="5"/>
        <v>0.63237749719191272</v>
      </c>
      <c r="P33" s="37">
        <f t="shared" si="6"/>
        <v>9.060549389599043E-2</v>
      </c>
      <c r="Q33" s="39">
        <f t="shared" si="19"/>
        <v>1.03315649867374</v>
      </c>
      <c r="R33" s="39">
        <f t="shared" si="19"/>
        <v>1.3674547283702214</v>
      </c>
      <c r="S33" s="40">
        <f t="shared" si="19"/>
        <v>1.3868285038763952</v>
      </c>
      <c r="AG33" s="35">
        <f t="shared" si="7"/>
        <v>1958</v>
      </c>
      <c r="AH33" s="36">
        <f t="shared" si="0"/>
        <v>9687</v>
      </c>
      <c r="AI33" s="36">
        <f t="shared" si="0"/>
        <v>2967.013671875</v>
      </c>
      <c r="AJ33" s="37">
        <f t="shared" si="8"/>
        <v>4.9473953013278855</v>
      </c>
      <c r="AK33" s="37">
        <f t="shared" si="9"/>
        <v>1.5153287394662922</v>
      </c>
      <c r="AL33" s="37">
        <f t="shared" si="10"/>
        <v>0.30628818745483638</v>
      </c>
      <c r="AM33" s="39">
        <f t="shared" si="17"/>
        <v>0.98145363408521302</v>
      </c>
      <c r="AN33" s="39">
        <f t="shared" si="14"/>
        <v>0.97054403366396158</v>
      </c>
      <c r="AO33" s="40">
        <f t="shared" si="14"/>
        <v>0.8831917461616815</v>
      </c>
    </row>
    <row r="34" spans="1:41" x14ac:dyDescent="0.25">
      <c r="A34" s="34">
        <f t="shared" si="11"/>
        <v>41668</v>
      </c>
      <c r="B34" s="35">
        <v>1225</v>
      </c>
      <c r="C34" s="36">
        <v>4915</v>
      </c>
      <c r="D34" s="36">
        <v>3025.712890625</v>
      </c>
      <c r="E34" s="37">
        <f t="shared" si="1"/>
        <v>4.0122448979591834</v>
      </c>
      <c r="F34" s="37">
        <f t="shared" si="2"/>
        <v>2.4699697066326531</v>
      </c>
      <c r="G34" s="37">
        <f t="shared" si="3"/>
        <v>0.61560791263987791</v>
      </c>
      <c r="H34" s="39">
        <f t="shared" si="18"/>
        <v>0.95852895148669792</v>
      </c>
      <c r="I34" s="39">
        <f t="shared" si="18"/>
        <v>0.953628249902988</v>
      </c>
      <c r="J34" s="40">
        <f t="shared" si="18"/>
        <v>1.1785970103038272</v>
      </c>
      <c r="K34" s="35">
        <v>740</v>
      </c>
      <c r="L34" s="36">
        <v>5253</v>
      </c>
      <c r="M34" s="36">
        <v>450.1796875</v>
      </c>
      <c r="N34" s="37">
        <f t="shared" si="4"/>
        <v>7.0986486486486484</v>
      </c>
      <c r="O34" s="37">
        <f t="shared" si="5"/>
        <v>0.60835092905405408</v>
      </c>
      <c r="P34" s="37">
        <f t="shared" si="6"/>
        <v>8.5699540738625554E-2</v>
      </c>
      <c r="Q34" s="39">
        <f t="shared" si="19"/>
        <v>0.93198992443324935</v>
      </c>
      <c r="R34" s="39">
        <f t="shared" si="19"/>
        <v>0.96615780761449332</v>
      </c>
      <c r="S34" s="40">
        <f t="shared" si="19"/>
        <v>1.021381061475537</v>
      </c>
      <c r="AG34" s="35">
        <f t="shared" si="7"/>
        <v>1965</v>
      </c>
      <c r="AH34" s="36">
        <f t="shared" si="0"/>
        <v>10168</v>
      </c>
      <c r="AI34" s="36">
        <f t="shared" si="0"/>
        <v>3475.892578125</v>
      </c>
      <c r="AJ34" s="37">
        <f t="shared" si="8"/>
        <v>5.1745547073791345</v>
      </c>
      <c r="AK34" s="37">
        <f t="shared" si="9"/>
        <v>1.7689020753816793</v>
      </c>
      <c r="AL34" s="37">
        <f t="shared" si="10"/>
        <v>0.34184624096429977</v>
      </c>
      <c r="AM34" s="39">
        <f t="shared" si="17"/>
        <v>0.94835907335907332</v>
      </c>
      <c r="AN34" s="39">
        <f t="shared" si="14"/>
        <v>0.9600604286658484</v>
      </c>
      <c r="AO34" s="40">
        <f t="shared" si="14"/>
        <v>1.1555602739205686</v>
      </c>
    </row>
    <row r="35" spans="1:41" x14ac:dyDescent="0.25">
      <c r="A35" s="34">
        <f t="shared" si="11"/>
        <v>41669</v>
      </c>
      <c r="B35" s="35">
        <v>1342</v>
      </c>
      <c r="C35" s="36">
        <v>5963</v>
      </c>
      <c r="D35" s="36">
        <v>4537.751953125</v>
      </c>
      <c r="E35" s="37">
        <f t="shared" si="1"/>
        <v>4.4433681073025335</v>
      </c>
      <c r="F35" s="37">
        <f t="shared" si="2"/>
        <v>3.3813352854880776</v>
      </c>
      <c r="G35" s="37">
        <f t="shared" si="3"/>
        <v>0.76098473136424616</v>
      </c>
      <c r="H35" s="39">
        <f t="shared" si="18"/>
        <v>1.0583596214511042</v>
      </c>
      <c r="I35" s="39">
        <f t="shared" si="18"/>
        <v>1.255632764792588</v>
      </c>
      <c r="J35" s="40">
        <f t="shared" si="18"/>
        <v>1.7972740690773392</v>
      </c>
      <c r="K35" s="35">
        <v>813</v>
      </c>
      <c r="L35" s="36">
        <v>4448</v>
      </c>
      <c r="M35" s="36">
        <v>400.4208984375</v>
      </c>
      <c r="N35" s="37">
        <f t="shared" si="4"/>
        <v>5.4710947109471091</v>
      </c>
      <c r="O35" s="37">
        <f t="shared" si="5"/>
        <v>0.49252263030442806</v>
      </c>
      <c r="P35" s="37">
        <f t="shared" si="6"/>
        <v>9.0022684001236516E-2</v>
      </c>
      <c r="Q35" s="39">
        <f t="shared" si="19"/>
        <v>1.0012315270935961</v>
      </c>
      <c r="R35" s="39">
        <f t="shared" si="19"/>
        <v>0.81375777533845595</v>
      </c>
      <c r="S35" s="40">
        <f t="shared" si="19"/>
        <v>0.76833607852175823</v>
      </c>
      <c r="AG35" s="35">
        <f t="shared" si="7"/>
        <v>2155</v>
      </c>
      <c r="AH35" s="36">
        <f t="shared" si="0"/>
        <v>10411</v>
      </c>
      <c r="AI35" s="36">
        <f t="shared" si="0"/>
        <v>4938.1728515625</v>
      </c>
      <c r="AJ35" s="37">
        <f t="shared" si="8"/>
        <v>4.8310904872389795</v>
      </c>
      <c r="AK35" s="37">
        <f t="shared" si="9"/>
        <v>2.2914955227668212</v>
      </c>
      <c r="AL35" s="37">
        <f t="shared" si="10"/>
        <v>0.47432262525814045</v>
      </c>
      <c r="AM35" s="39">
        <f t="shared" si="17"/>
        <v>1.0360576923076923</v>
      </c>
      <c r="AN35" s="39">
        <f t="shared" si="14"/>
        <v>1.0191874694077336</v>
      </c>
      <c r="AO35" s="40">
        <f t="shared" si="14"/>
        <v>1.6212257374273538</v>
      </c>
    </row>
    <row r="36" spans="1:41" ht="15.75" thickBot="1" x14ac:dyDescent="0.3">
      <c r="A36" s="41">
        <f t="shared" si="11"/>
        <v>41670</v>
      </c>
      <c r="B36" s="42">
        <v>1405</v>
      </c>
      <c r="C36" s="43">
        <v>5773</v>
      </c>
      <c r="D36" s="43">
        <v>2878.1494140625</v>
      </c>
      <c r="E36" s="44">
        <f t="shared" si="1"/>
        <v>4.108896797153025</v>
      </c>
      <c r="F36" s="44">
        <f t="shared" si="2"/>
        <v>2.0485049210409252</v>
      </c>
      <c r="G36" s="44">
        <f t="shared" si="3"/>
        <v>0.49855351014420579</v>
      </c>
      <c r="H36" s="45">
        <f t="shared" si="18"/>
        <v>1.0925349922239502</v>
      </c>
      <c r="I36" s="45">
        <f t="shared" si="18"/>
        <v>1.1590042160208793</v>
      </c>
      <c r="J36" s="46">
        <f t="shared" si="18"/>
        <v>1.2961318672813038</v>
      </c>
      <c r="K36" s="42">
        <v>878</v>
      </c>
      <c r="L36" s="43">
        <v>5476</v>
      </c>
      <c r="M36" s="43">
        <v>503.107421875</v>
      </c>
      <c r="N36" s="44">
        <f t="shared" si="4"/>
        <v>6.236902050113895</v>
      </c>
      <c r="O36" s="44">
        <f t="shared" si="5"/>
        <v>0.57301528687357628</v>
      </c>
      <c r="P36" s="44">
        <f t="shared" si="6"/>
        <v>9.187498573319941E-2</v>
      </c>
      <c r="Q36" s="45">
        <f t="shared" si="19"/>
        <v>1.0799507995079951</v>
      </c>
      <c r="R36" s="45">
        <f t="shared" si="19"/>
        <v>1.057346978181116</v>
      </c>
      <c r="S36" s="46">
        <f t="shared" si="19"/>
        <v>1.3403492522712845</v>
      </c>
      <c r="AG36" s="42">
        <f t="shared" si="7"/>
        <v>2283</v>
      </c>
      <c r="AH36" s="43">
        <f t="shared" si="0"/>
        <v>11249</v>
      </c>
      <c r="AI36" s="43">
        <f t="shared" si="0"/>
        <v>3381.2568359375</v>
      </c>
      <c r="AJ36" s="44">
        <f t="shared" si="8"/>
        <v>4.9272886552781427</v>
      </c>
      <c r="AK36" s="44">
        <f t="shared" si="9"/>
        <v>1.4810586228372755</v>
      </c>
      <c r="AL36" s="44">
        <f t="shared" si="10"/>
        <v>0.30058288167281538</v>
      </c>
      <c r="AM36" s="45">
        <f t="shared" si="17"/>
        <v>1.0876607908527871</v>
      </c>
      <c r="AN36" s="45">
        <f t="shared" si="14"/>
        <v>1.1071850393700788</v>
      </c>
      <c r="AO36" s="46">
        <f t="shared" si="14"/>
        <v>1.3025254436605465</v>
      </c>
    </row>
    <row r="37" spans="1:41" ht="15.75" thickBot="1" x14ac:dyDescent="0.3">
      <c r="A37" s="33" t="s">
        <v>17</v>
      </c>
      <c r="B37" s="28">
        <v>11576</v>
      </c>
      <c r="C37" s="29">
        <f>SUM(C6:C36)</f>
        <v>170015</v>
      </c>
      <c r="D37" s="29">
        <f t="shared" ref="D37" si="20">SUM(D6:D36)</f>
        <v>108065.7001953125</v>
      </c>
      <c r="E37" s="30">
        <f t="shared" si="1"/>
        <v>14.68685210780926</v>
      </c>
      <c r="F37" s="30">
        <f t="shared" si="2"/>
        <v>9.3353230991113083</v>
      </c>
      <c r="G37" s="30">
        <f t="shared" si="3"/>
        <v>0.63562450486905564</v>
      </c>
      <c r="H37" s="31">
        <f>B37/REP_DATOS_DICIEMBRE13!B37</f>
        <v>0.8671810622518541</v>
      </c>
      <c r="I37" s="31">
        <f>C37/REP_DATOS_DICIEMBRE13!C37</f>
        <v>0.81698702546852475</v>
      </c>
      <c r="J37" s="32">
        <f>D37/REP_DATOS_DICIEMBRE13!D37</f>
        <v>0.69662502673424598</v>
      </c>
      <c r="K37" s="29">
        <v>9029</v>
      </c>
      <c r="L37" s="29">
        <f>SUM(L6:L36)</f>
        <v>157216</v>
      </c>
      <c r="M37" s="29">
        <f t="shared" ref="M37" si="21">SUM(M6:M36)</f>
        <v>22203.9638671875</v>
      </c>
      <c r="N37" s="30">
        <f t="shared" si="4"/>
        <v>17.41233802192934</v>
      </c>
      <c r="O37" s="30">
        <f t="shared" si="5"/>
        <v>2.459183062043139</v>
      </c>
      <c r="P37" s="30">
        <f t="shared" si="6"/>
        <v>0.14123221470580286</v>
      </c>
      <c r="Q37" s="31">
        <f>K37/REP_DATOS_DICIEMBRE13!K37</f>
        <v>0.33220501122189927</v>
      </c>
      <c r="R37" s="31">
        <f>L37/REP_DATOS_DICIEMBRE13!L37</f>
        <v>0.24603673899911424</v>
      </c>
      <c r="S37" s="32">
        <f>M37/REP_DATOS_DICIEMBRE13!M37</f>
        <v>0.29732133354407619</v>
      </c>
      <c r="AG37" s="29">
        <f t="shared" si="7"/>
        <v>20605</v>
      </c>
      <c r="AH37" s="29">
        <f>SUM(AH6:AH36)</f>
        <v>327231</v>
      </c>
      <c r="AI37" s="29">
        <f t="shared" ref="AI37" si="22">SUM(AI6:AI36)</f>
        <v>130269.6640625</v>
      </c>
      <c r="AJ37" s="30">
        <f t="shared" si="8"/>
        <v>15.881145353069643</v>
      </c>
      <c r="AK37" s="30">
        <f t="shared" si="9"/>
        <v>6.3222355769230774</v>
      </c>
      <c r="AL37" s="30">
        <f t="shared" si="10"/>
        <v>0.39809695310804905</v>
      </c>
      <c r="AM37" s="31">
        <f>AG37/REP_DATOS_DICIEMBRE13!AG37</f>
        <v>0.50841393604421636</v>
      </c>
      <c r="AN37" s="31">
        <f>AH37/REP_DATOS_DICIEMBRE13!AH37</f>
        <v>0.38629833288867588</v>
      </c>
      <c r="AO37" s="32">
        <f>AI37/REP_DATOS_DICIEMBRE13!AI37</f>
        <v>0.56686422428789918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37">
    <cfRule type="cellIs" dxfId="2043" priority="9" operator="greaterThan">
      <formula>1.2</formula>
    </cfRule>
    <cfRule type="cellIs" dxfId="2042" priority="10" operator="lessThan">
      <formula>0.8</formula>
    </cfRule>
  </conditionalFormatting>
  <conditionalFormatting sqref="Q6:S37">
    <cfRule type="cellIs" dxfId="2041" priority="7" operator="greaterThan">
      <formula>1.2</formula>
    </cfRule>
    <cfRule type="cellIs" dxfId="2040" priority="8" operator="lessThan">
      <formula>0.8</formula>
    </cfRule>
  </conditionalFormatting>
  <conditionalFormatting sqref="AM13:AO36">
    <cfRule type="cellIs" dxfId="2039" priority="5" operator="greaterThan">
      <formula>1.2</formula>
    </cfRule>
    <cfRule type="cellIs" dxfId="2038" priority="6" operator="lessThan">
      <formula>0.8</formula>
    </cfRule>
  </conditionalFormatting>
  <conditionalFormatting sqref="AM37:AO37">
    <cfRule type="cellIs" dxfId="2037" priority="3" operator="greaterThan">
      <formula>1.2</formula>
    </cfRule>
    <cfRule type="cellIs" dxfId="2036" priority="4" operator="lessThan">
      <formula>0.8</formula>
    </cfRule>
  </conditionalFormatting>
  <conditionalFormatting sqref="AM6:AO12">
    <cfRule type="cellIs" dxfId="2035" priority="1" operator="greaterThan">
      <formula>1.2</formula>
    </cfRule>
    <cfRule type="cellIs" dxfId="2034" priority="2" operator="lessThan">
      <formula>0.8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4" sqref="A4:A5"/>
    </sheetView>
  </sheetViews>
  <sheetFormatPr baseColWidth="10" defaultRowHeight="15" x14ac:dyDescent="0.25"/>
  <cols>
    <col min="1" max="1" bestFit="true" customWidth="true" width="26.5703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41671</v>
      </c>
      <c r="B6" s="24">
        <v>1370</v>
      </c>
      <c r="C6" s="10">
        <v>5690</v>
      </c>
      <c r="D6" s="10">
        <v>4531.9169921875</v>
      </c>
      <c r="E6" s="11">
        <f>C6/B6</f>
        <v>4.1532846715328464</v>
      </c>
      <c r="F6" s="11">
        <f>D6/B6</f>
        <v>3.3079686074361314</v>
      </c>
      <c r="G6" s="11">
        <f>D6/C6</f>
        <v>0.79647047314367314</v>
      </c>
      <c r="H6" s="17">
        <f>B6/REP_DATOS_ENERO!B30</f>
        <v>1.1551433389544687</v>
      </c>
      <c r="I6" s="17">
        <f>C6/REP_DATOS_ENERO!C30</f>
        <v>1.0803113726979305</v>
      </c>
      <c r="J6" s="18">
        <f>D6/REP_DATOS_ENERO!D30</f>
        <v>1.7227049912114143</v>
      </c>
      <c r="K6" s="24">
        <v>886</v>
      </c>
      <c r="L6" s="10">
        <v>6773</v>
      </c>
      <c r="M6" s="10">
        <v>647.9462890625</v>
      </c>
      <c r="N6" s="11">
        <f>L6/K6</f>
        <v>7.6444695259593676</v>
      </c>
      <c r="O6" s="11">
        <f>M6/K6</f>
        <v>0.7313163533436795</v>
      </c>
      <c r="P6" s="11">
        <f>M6/L6</f>
        <v>9.5666069550051677E-2</v>
      </c>
      <c r="Q6" s="17">
        <f>K6/REP_DATOS_ENERO!K30</f>
        <v>1.2859216255442671</v>
      </c>
      <c r="R6" s="17">
        <f>L6/REP_DATOS_ENERO!L30</f>
        <v>1.2589219330855019</v>
      </c>
      <c r="S6" s="18">
        <f>M6/REP_DATOS_ENERO!M30</f>
        <v>1.1246226522230678</v>
      </c>
      <c r="AG6" s="24">
        <f>B6+K6</f>
        <v>2256</v>
      </c>
      <c r="AH6" s="10">
        <f t="shared" ref="AH6:AI36" si="0">C6+L6</f>
        <v>12463</v>
      </c>
      <c r="AI6" s="10">
        <f t="shared" si="0"/>
        <v>5179.86328125</v>
      </c>
      <c r="AJ6" s="11">
        <f>AH6/AG6</f>
        <v>5.5243794326241131</v>
      </c>
      <c r="AK6" s="11">
        <f>AI6/AG6</f>
        <v>2.2960386884973403</v>
      </c>
      <c r="AL6" s="11">
        <f>AI6/AH6</f>
        <v>0.41561929561502048</v>
      </c>
      <c r="AM6" s="17">
        <f>AG6/REP_DATOS_ENERO!AG30</f>
        <v>1.2032</v>
      </c>
      <c r="AN6" s="17">
        <f>AH6/REP_DATOS_ENERO!AH30</f>
        <v>1.1705644782567859</v>
      </c>
      <c r="AO6" s="18">
        <f>AI6/REP_DATOS_ENERO!AI30</f>
        <v>1.6152527796996659</v>
      </c>
    </row>
    <row r="7" spans="1:41" x14ac:dyDescent="0.25">
      <c r="A7" s="9">
        <f>A6+1</f>
        <v>41672</v>
      </c>
      <c r="B7" s="24">
        <v>1229</v>
      </c>
      <c r="C7" s="10">
        <v>5290</v>
      </c>
      <c r="D7" s="10">
        <v>3687.7412109375</v>
      </c>
      <c r="E7" s="11">
        <f t="shared" ref="E7:E37" si="1">C7/B7</f>
        <v>4.3043124491456473</v>
      </c>
      <c r="F7" s="11">
        <f t="shared" ref="F7:F37" si="2">D7/B7</f>
        <v>3.0006031008441822</v>
      </c>
      <c r="G7" s="11">
        <f t="shared" ref="G7:G37" si="3">D7/C7</f>
        <v>0.69711554081994331</v>
      </c>
      <c r="H7" s="17">
        <f>B7/REP_DATOS_ENERO!B31</f>
        <v>1.1162579473206176</v>
      </c>
      <c r="I7" s="17">
        <f>C7/REP_DATOS_ENERO!C31</f>
        <v>1.3790406673618352</v>
      </c>
      <c r="J7" s="18">
        <f>D7/REP_DATOS_ENERO!D31</f>
        <v>1.1285706344566897</v>
      </c>
      <c r="K7" s="24">
        <v>734</v>
      </c>
      <c r="L7" s="10">
        <v>4981</v>
      </c>
      <c r="M7" s="10">
        <v>473.6630859375</v>
      </c>
      <c r="N7" s="11">
        <f t="shared" ref="N7:N37" si="4">L7/K7</f>
        <v>6.7861035422343328</v>
      </c>
      <c r="O7" s="11">
        <f t="shared" ref="O7:O37" si="5">M7/K7</f>
        <v>0.64531755577316074</v>
      </c>
      <c r="P7" s="11">
        <f t="shared" ref="P7:P37" si="6">M7/L7</f>
        <v>9.509397428980125E-2</v>
      </c>
      <c r="Q7" s="17">
        <f>K7/REP_DATOS_ENERO!K31</f>
        <v>0.77589852008456661</v>
      </c>
      <c r="R7" s="17">
        <f>L7/REP_DATOS_ENERO!L31</f>
        <v>1.1767068273092369</v>
      </c>
      <c r="S7" s="18">
        <f>M7/REP_DATOS_ENERO!M31</f>
        <v>0.19134421966332671</v>
      </c>
      <c r="AG7" s="24">
        <f t="shared" ref="AG7:AG37" si="7">B7+K7</f>
        <v>1963</v>
      </c>
      <c r="AH7" s="10">
        <f t="shared" si="0"/>
        <v>10271</v>
      </c>
      <c r="AI7" s="10">
        <f t="shared" si="0"/>
        <v>4161.404296875</v>
      </c>
      <c r="AJ7" s="11">
        <f t="shared" ref="AJ7:AJ37" si="8">AH7/AG7</f>
        <v>5.2322975038206829</v>
      </c>
      <c r="AK7" s="11">
        <f t="shared" ref="AK7:AK37" si="9">AI7/AG7</f>
        <v>2.1199206810366786</v>
      </c>
      <c r="AL7" s="11">
        <f t="shared" ref="AL7:AL37" si="10">AI7/AH7</f>
        <v>0.4051605780230747</v>
      </c>
      <c r="AM7" s="17">
        <f>AG7/REP_DATOS_ENERO!AG31</f>
        <v>0.95896433805569126</v>
      </c>
      <c r="AN7" s="17">
        <f>AH7/REP_DATOS_ENERO!AH31</f>
        <v>1.2728962696740613</v>
      </c>
      <c r="AO7" s="18">
        <f>AI7/REP_DATOS_ENERO!AI31</f>
        <v>0.72459561921166893</v>
      </c>
    </row>
    <row r="8" spans="1:41" x14ac:dyDescent="0.25">
      <c r="A8" s="3">
        <f t="shared" ref="A8:A36" si="11">A7+1</f>
        <v>41673</v>
      </c>
      <c r="B8" s="25">
        <v>1425</v>
      </c>
      <c r="C8" s="4">
        <v>5268</v>
      </c>
      <c r="D8" s="4">
        <v>3878.2373046875</v>
      </c>
      <c r="E8" s="5">
        <f t="shared" si="1"/>
        <v>3.6968421052631579</v>
      </c>
      <c r="F8" s="5">
        <f t="shared" si="2"/>
        <v>2.7215700383771928</v>
      </c>
      <c r="G8" s="5">
        <f t="shared" si="3"/>
        <v>0.73618779511911536</v>
      </c>
      <c r="H8" s="39">
        <f>B8/REP_DATOS_ENERO!B32</f>
        <v>1.2489044697633656</v>
      </c>
      <c r="I8" s="39">
        <f>C8/REP_DATOS_ENERO!C32</f>
        <v>1.3518090839107006</v>
      </c>
      <c r="J8" s="40">
        <f>D8/REP_DATOS_ENERO!D32</f>
        <v>1.71844230001164</v>
      </c>
      <c r="K8" s="25">
        <v>892</v>
      </c>
      <c r="L8" s="4">
        <v>6648</v>
      </c>
      <c r="M8" s="4">
        <v>540.3095703125</v>
      </c>
      <c r="N8" s="5">
        <f t="shared" si="4"/>
        <v>7.4529147982062778</v>
      </c>
      <c r="O8" s="5">
        <f t="shared" si="5"/>
        <v>0.60572821783912556</v>
      </c>
      <c r="P8" s="5">
        <f t="shared" si="6"/>
        <v>8.1274002754587849E-2</v>
      </c>
      <c r="Q8" s="39">
        <f>K8/REP_DATOS_ENERO!K32</f>
        <v>1.1909212283044059</v>
      </c>
      <c r="R8" s="39">
        <f>L8/REP_DATOS_ENERO!L32</f>
        <v>1.312277931306751</v>
      </c>
      <c r="S8" s="40">
        <f>M8/REP_DATOS_ENERO!M32</f>
        <v>1.3205741740996308</v>
      </c>
      <c r="AG8" s="35">
        <f t="shared" si="7"/>
        <v>2317</v>
      </c>
      <c r="AH8" s="36">
        <f t="shared" si="0"/>
        <v>11916</v>
      </c>
      <c r="AI8" s="36">
        <f t="shared" si="0"/>
        <v>4418.546875</v>
      </c>
      <c r="AJ8" s="37">
        <f t="shared" si="8"/>
        <v>5.1428571428571432</v>
      </c>
      <c r="AK8" s="37">
        <f t="shared" si="9"/>
        <v>1.9070120306430729</v>
      </c>
      <c r="AL8" s="37">
        <f t="shared" si="10"/>
        <v>0.37080789484726417</v>
      </c>
      <c r="AM8" s="39">
        <f>AG8/REP_DATOS_ENERO!AG32</f>
        <v>1.2259259259259259</v>
      </c>
      <c r="AN8" s="39">
        <f>AH8/REP_DATOS_ENERO!AH32</f>
        <v>1.3294655807207407</v>
      </c>
      <c r="AO8" s="40">
        <f>AI8/REP_DATOS_ENERO!AI32</f>
        <v>1.6573815625407515</v>
      </c>
    </row>
    <row r="9" spans="1:41" x14ac:dyDescent="0.25">
      <c r="A9" s="3">
        <f t="shared" si="11"/>
        <v>41674</v>
      </c>
      <c r="B9" s="25">
        <v>1221</v>
      </c>
      <c r="C9" s="4">
        <v>4819</v>
      </c>
      <c r="D9" s="4">
        <v>2671.9326171875</v>
      </c>
      <c r="E9" s="5">
        <f t="shared" si="1"/>
        <v>3.9467649467649468</v>
      </c>
      <c r="F9" s="5">
        <f t="shared" si="2"/>
        <v>2.1883150017915645</v>
      </c>
      <c r="G9" s="5">
        <f t="shared" si="3"/>
        <v>0.55445789939562151</v>
      </c>
      <c r="H9" s="39">
        <f>B9/REP_DATOS_ENERO!B33</f>
        <v>1.0356234096692112</v>
      </c>
      <c r="I9" s="39">
        <f>C9/REP_DATOS_ENERO!C33</f>
        <v>1.1338823529411766</v>
      </c>
      <c r="J9" s="40">
        <f>D9/REP_DATOS_ENERO!D33</f>
        <v>1.0798341764093684</v>
      </c>
      <c r="K9" s="25">
        <v>820</v>
      </c>
      <c r="L9" s="4">
        <v>5834</v>
      </c>
      <c r="M9" s="4">
        <v>508.6962890625</v>
      </c>
      <c r="N9" s="5">
        <f t="shared" si="4"/>
        <v>7.1146341463414631</v>
      </c>
      <c r="O9" s="5">
        <f t="shared" si="5"/>
        <v>0.620361328125</v>
      </c>
      <c r="P9" s="5">
        <f t="shared" si="6"/>
        <v>8.7195112969232089E-2</v>
      </c>
      <c r="Q9" s="39">
        <f>K9/REP_DATOS_ENERO!K33</f>
        <v>1.0526315789473684</v>
      </c>
      <c r="R9" s="39">
        <f>L9/REP_DATOS_ENERO!L33</f>
        <v>1.073018208570903</v>
      </c>
      <c r="S9" s="40">
        <f>M9/REP_DATOS_ENERO!M33</f>
        <v>1.0326299200111013</v>
      </c>
      <c r="AG9" s="35">
        <f t="shared" si="7"/>
        <v>2041</v>
      </c>
      <c r="AH9" s="36">
        <f t="shared" si="0"/>
        <v>10653</v>
      </c>
      <c r="AI9" s="36">
        <f t="shared" si="0"/>
        <v>3180.62890625</v>
      </c>
      <c r="AJ9" s="37">
        <f t="shared" si="8"/>
        <v>5.2195002449779517</v>
      </c>
      <c r="AK9" s="37">
        <f t="shared" si="9"/>
        <v>1.5583679109505144</v>
      </c>
      <c r="AL9" s="37">
        <f t="shared" si="10"/>
        <v>0.29856649828686754</v>
      </c>
      <c r="AM9" s="39">
        <f>AG9/REP_DATOS_ENERO!AG33</f>
        <v>1.0423901940755873</v>
      </c>
      <c r="AN9" s="39">
        <f>AH9/REP_DATOS_ENERO!AH33</f>
        <v>1.0997212759368225</v>
      </c>
      <c r="AO9" s="40">
        <f>AI9/REP_DATOS_ENERO!AI33</f>
        <v>1.0719967138675186</v>
      </c>
    </row>
    <row r="10" spans="1:41" x14ac:dyDescent="0.25">
      <c r="A10" s="3">
        <f t="shared" si="11"/>
        <v>41675</v>
      </c>
      <c r="B10" s="25">
        <v>1220</v>
      </c>
      <c r="C10" s="4">
        <v>5107</v>
      </c>
      <c r="D10" s="4">
        <v>3748.0087890625</v>
      </c>
      <c r="E10" s="5">
        <f t="shared" si="1"/>
        <v>4.1860655737704917</v>
      </c>
      <c r="F10" s="5">
        <f t="shared" si="2"/>
        <v>3.0721383516905738</v>
      </c>
      <c r="G10" s="5">
        <f t="shared" si="3"/>
        <v>0.73389637537938124</v>
      </c>
      <c r="H10" s="39">
        <f>B10/REP_DATOS_ENERO!B34</f>
        <v>0.99591836734693873</v>
      </c>
      <c r="I10" s="39">
        <f>C10/REP_DATOS_ENERO!C34</f>
        <v>1.0390640895218719</v>
      </c>
      <c r="J10" s="40">
        <f>D10/REP_DATOS_ENERO!D34</f>
        <v>1.238719245529043</v>
      </c>
      <c r="K10" s="25">
        <v>801</v>
      </c>
      <c r="L10" s="4">
        <v>4929</v>
      </c>
      <c r="M10" s="4">
        <v>316.408203125</v>
      </c>
      <c r="N10" s="5">
        <f t="shared" si="4"/>
        <v>6.1535580524344571</v>
      </c>
      <c r="O10" s="5">
        <f t="shared" si="5"/>
        <v>0.39501648330212236</v>
      </c>
      <c r="P10" s="5">
        <f t="shared" si="6"/>
        <v>6.4193183835463588E-2</v>
      </c>
      <c r="Q10" s="39">
        <f>K10/REP_DATOS_ENERO!K34</f>
        <v>1.0824324324324324</v>
      </c>
      <c r="R10" s="39">
        <f>L10/REP_DATOS_ENERO!L34</f>
        <v>0.93832095945174188</v>
      </c>
      <c r="S10" s="40">
        <f>M10/REP_DATOS_ENERO!M34</f>
        <v>0.70284868889158847</v>
      </c>
      <c r="AG10" s="35">
        <f t="shared" si="7"/>
        <v>2021</v>
      </c>
      <c r="AH10" s="36">
        <f t="shared" si="0"/>
        <v>10036</v>
      </c>
      <c r="AI10" s="36">
        <f t="shared" si="0"/>
        <v>4064.4169921875</v>
      </c>
      <c r="AJ10" s="37">
        <f t="shared" si="8"/>
        <v>4.9658584858980701</v>
      </c>
      <c r="AK10" s="37">
        <f t="shared" si="9"/>
        <v>2.0110920297810488</v>
      </c>
      <c r="AL10" s="37">
        <f t="shared" si="10"/>
        <v>0.40498375769106215</v>
      </c>
      <c r="AM10" s="39">
        <f>AG10/REP_DATOS_ENERO!AG34</f>
        <v>1.028498727735369</v>
      </c>
      <c r="AN10" s="39">
        <f>AH10/REP_DATOS_ENERO!AH34</f>
        <v>0.98701809598741153</v>
      </c>
      <c r="AO10" s="40">
        <f>AI10/REP_DATOS_ENERO!AI34</f>
        <v>1.1693160535990925</v>
      </c>
    </row>
    <row r="11" spans="1:41" x14ac:dyDescent="0.25">
      <c r="A11" s="3">
        <f t="shared" si="11"/>
        <v>41676</v>
      </c>
      <c r="B11" s="25">
        <v>1215</v>
      </c>
      <c r="C11" s="4">
        <v>5400</v>
      </c>
      <c r="D11" s="4">
        <v>3144.8701171875</v>
      </c>
      <c r="E11" s="5">
        <f t="shared" si="1"/>
        <v>4.4444444444444446</v>
      </c>
      <c r="F11" s="5">
        <f t="shared" si="2"/>
        <v>2.5883704668209875</v>
      </c>
      <c r="G11" s="5">
        <f t="shared" si="3"/>
        <v>0.58238335503472227</v>
      </c>
      <c r="H11" s="39">
        <f>B11/REP_DATOS_ENERO!B35</f>
        <v>0.90536512667660207</v>
      </c>
      <c r="I11" s="39">
        <f>C11/REP_DATOS_ENERO!C35</f>
        <v>0.90558443736374306</v>
      </c>
      <c r="J11" s="40">
        <f>D11/REP_DATOS_ENERO!D35</f>
        <v>0.69304584068808162</v>
      </c>
      <c r="K11" s="25">
        <v>777</v>
      </c>
      <c r="L11" s="4">
        <v>5025</v>
      </c>
      <c r="M11" s="4">
        <v>355.4560546875</v>
      </c>
      <c r="N11" s="5">
        <f t="shared" si="4"/>
        <v>6.4671814671814669</v>
      </c>
      <c r="O11" s="5">
        <f t="shared" si="5"/>
        <v>0.45747239985521237</v>
      </c>
      <c r="P11" s="5">
        <f t="shared" si="6"/>
        <v>7.0737523320895529E-2</v>
      </c>
      <c r="Q11" s="39">
        <f>K11/REP_DATOS_ENERO!K35</f>
        <v>0.955719557195572</v>
      </c>
      <c r="R11" s="39">
        <f>L11/REP_DATOS_ENERO!L35</f>
        <v>1.1297212230215827</v>
      </c>
      <c r="S11" s="40">
        <f>M11/REP_DATOS_ENERO!M35</f>
        <v>0.88770605149366755</v>
      </c>
      <c r="AG11" s="35">
        <f t="shared" si="7"/>
        <v>1992</v>
      </c>
      <c r="AH11" s="36">
        <f t="shared" si="0"/>
        <v>10425</v>
      </c>
      <c r="AI11" s="36">
        <f t="shared" si="0"/>
        <v>3500.326171875</v>
      </c>
      <c r="AJ11" s="37">
        <f t="shared" si="8"/>
        <v>5.2334337349397586</v>
      </c>
      <c r="AK11" s="37">
        <f t="shared" si="9"/>
        <v>1.7571918533509037</v>
      </c>
      <c r="AL11" s="37">
        <f t="shared" si="10"/>
        <v>0.33576270233812949</v>
      </c>
      <c r="AM11" s="39">
        <f>AG11/REP_DATOS_ENERO!AG35</f>
        <v>0.9243619489559165</v>
      </c>
      <c r="AN11" s="39">
        <f>AH11/REP_DATOS_ENERO!AH35</f>
        <v>1.0013447315339545</v>
      </c>
      <c r="AO11" s="40">
        <f>AI11/REP_DATOS_ENERO!AI35</f>
        <v>0.70883022467863854</v>
      </c>
    </row>
    <row r="12" spans="1:41" x14ac:dyDescent="0.25">
      <c r="A12" s="3">
        <f t="shared" si="11"/>
        <v>41677</v>
      </c>
      <c r="B12" s="25">
        <v>1167</v>
      </c>
      <c r="C12" s="4">
        <v>4670</v>
      </c>
      <c r="D12" s="4">
        <v>4700.140625</v>
      </c>
      <c r="E12" s="5">
        <f t="shared" si="1"/>
        <v>4.0017137960582687</v>
      </c>
      <c r="F12" s="5">
        <f t="shared" si="2"/>
        <v>4.0275412382176521</v>
      </c>
      <c r="G12" s="5">
        <f t="shared" si="3"/>
        <v>1.0064540952890793</v>
      </c>
      <c r="H12" s="39">
        <f>B12/REP_DATOS_ENERO!B36</f>
        <v>0.83060498220640566</v>
      </c>
      <c r="I12" s="39">
        <f>C12/REP_DATOS_ENERO!C36</f>
        <v>0.80893816040187083</v>
      </c>
      <c r="J12" s="40">
        <f>D12/REP_DATOS_ENERO!D36</f>
        <v>1.6330426078769011</v>
      </c>
      <c r="K12" s="25">
        <v>814</v>
      </c>
      <c r="L12" s="4">
        <v>5697</v>
      </c>
      <c r="M12" s="4">
        <v>516.46484375</v>
      </c>
      <c r="N12" s="5">
        <f t="shared" si="4"/>
        <v>6.9987714987714984</v>
      </c>
      <c r="O12" s="5">
        <f t="shared" si="5"/>
        <v>0.63447769502457008</v>
      </c>
      <c r="P12" s="5">
        <f t="shared" si="6"/>
        <v>9.0655580788134099E-2</v>
      </c>
      <c r="Q12" s="39">
        <f>K12/REP_DATOS_ENERO!K36</f>
        <v>0.92710706150341682</v>
      </c>
      <c r="R12" s="39">
        <f>L12/REP_DATOS_ENERO!L36</f>
        <v>1.0403579254930606</v>
      </c>
      <c r="S12" s="40">
        <f>M12/REP_DATOS_ENERO!M36</f>
        <v>1.0265498406388422</v>
      </c>
      <c r="AG12" s="35">
        <f t="shared" si="7"/>
        <v>1981</v>
      </c>
      <c r="AH12" s="36">
        <f t="shared" si="0"/>
        <v>10367</v>
      </c>
      <c r="AI12" s="36">
        <f t="shared" si="0"/>
        <v>5216.60546875</v>
      </c>
      <c r="AJ12" s="37">
        <f t="shared" si="8"/>
        <v>5.2332155477031801</v>
      </c>
      <c r="AK12" s="37">
        <f t="shared" si="9"/>
        <v>2.6333192674154469</v>
      </c>
      <c r="AL12" s="37">
        <f t="shared" si="10"/>
        <v>0.50319335089707729</v>
      </c>
      <c r="AM12" s="39">
        <f>AG12/REP_DATOS_ENERO!AG36</f>
        <v>0.86771791502409112</v>
      </c>
      <c r="AN12" s="39">
        <f>AH12/REP_DATOS_ENERO!AH36</f>
        <v>0.92159303049159924</v>
      </c>
      <c r="AO12" s="40">
        <f>AI12/REP_DATOS_ENERO!AI36</f>
        <v>1.5428007163802522</v>
      </c>
    </row>
    <row r="13" spans="1:41" x14ac:dyDescent="0.25">
      <c r="A13" s="9">
        <f t="shared" si="11"/>
        <v>41678</v>
      </c>
      <c r="B13" s="24">
        <v>1058</v>
      </c>
      <c r="C13" s="10">
        <v>4413</v>
      </c>
      <c r="D13" s="10">
        <v>4080.9208984375</v>
      </c>
      <c r="E13" s="11">
        <f t="shared" si="1"/>
        <v>4.1710775047258979</v>
      </c>
      <c r="F13" s="11">
        <f t="shared" si="2"/>
        <v>3.8572031176157844</v>
      </c>
      <c r="G13" s="11">
        <f t="shared" si="3"/>
        <v>0.92474980703319742</v>
      </c>
      <c r="H13" s="17">
        <f>B13/B6</f>
        <v>0.77226277372262775</v>
      </c>
      <c r="I13" s="17">
        <f t="shared" ref="I13:J28" si="12">C13/C6</f>
        <v>0.77557117750439364</v>
      </c>
      <c r="J13" s="18">
        <f t="shared" si="12"/>
        <v>0.90048447609974658</v>
      </c>
      <c r="K13" s="24">
        <v>3598</v>
      </c>
      <c r="L13" s="10">
        <v>28920</v>
      </c>
      <c r="M13" s="10">
        <v>1736.76171875</v>
      </c>
      <c r="N13" s="11">
        <f t="shared" si="4"/>
        <v>8.0377987770983879</v>
      </c>
      <c r="O13" s="11">
        <f t="shared" si="5"/>
        <v>0.48270197852973873</v>
      </c>
      <c r="P13" s="11">
        <f t="shared" si="6"/>
        <v>6.0054001339903178E-2</v>
      </c>
      <c r="Q13" s="17">
        <f>K13/K6</f>
        <v>4.0609480812641081</v>
      </c>
      <c r="R13" s="17">
        <f t="shared" ref="R13:S28" si="13">L13/L6</f>
        <v>4.2698951720064962</v>
      </c>
      <c r="S13" s="18">
        <f t="shared" si="13"/>
        <v>2.680410009389643</v>
      </c>
      <c r="AG13" s="24">
        <f t="shared" si="7"/>
        <v>4656</v>
      </c>
      <c r="AH13" s="10">
        <f t="shared" si="0"/>
        <v>33333</v>
      </c>
      <c r="AI13" s="10">
        <f t="shared" si="0"/>
        <v>5817.6826171875</v>
      </c>
      <c r="AJ13" s="11">
        <f t="shared" si="8"/>
        <v>7.1591494845360826</v>
      </c>
      <c r="AK13" s="11">
        <f t="shared" si="9"/>
        <v>1.2495022803237759</v>
      </c>
      <c r="AL13" s="11">
        <f t="shared" si="10"/>
        <v>0.17453222383786338</v>
      </c>
      <c r="AM13" s="17">
        <f>AG13/AG6</f>
        <v>2.0638297872340425</v>
      </c>
      <c r="AN13" s="17">
        <f t="shared" ref="AN13:AO36" si="14">AH13/AH6</f>
        <v>2.6745566877958757</v>
      </c>
      <c r="AO13" s="18">
        <f t="shared" si="14"/>
        <v>1.1231343958915421</v>
      </c>
    </row>
    <row r="14" spans="1:41" x14ac:dyDescent="0.25">
      <c r="A14" s="9">
        <f t="shared" si="11"/>
        <v>41679</v>
      </c>
      <c r="B14" s="24">
        <v>973</v>
      </c>
      <c r="C14" s="10">
        <v>4136</v>
      </c>
      <c r="D14" s="10">
        <v>4161.984375</v>
      </c>
      <c r="E14" s="11">
        <f t="shared" si="1"/>
        <v>4.2507708119218908</v>
      </c>
      <c r="F14" s="11">
        <f t="shared" si="2"/>
        <v>4.2774762332990752</v>
      </c>
      <c r="G14" s="11">
        <f t="shared" si="3"/>
        <v>1.0062824891199227</v>
      </c>
      <c r="H14" s="17">
        <f t="shared" ref="H14:J29" si="15">B14/B7</f>
        <v>0.79170056956875512</v>
      </c>
      <c r="I14" s="17">
        <f t="shared" si="12"/>
        <v>0.78185255198487713</v>
      </c>
      <c r="J14" s="18">
        <f t="shared" si="12"/>
        <v>1.1285999035550376</v>
      </c>
      <c r="K14" s="24">
        <v>3169</v>
      </c>
      <c r="L14" s="10">
        <v>30014</v>
      </c>
      <c r="M14" s="10">
        <v>1856.5537109375</v>
      </c>
      <c r="N14" s="11">
        <f t="shared" si="4"/>
        <v>9.4711265383401706</v>
      </c>
      <c r="O14" s="11">
        <f t="shared" si="5"/>
        <v>0.58584844144446202</v>
      </c>
      <c r="P14" s="11">
        <f t="shared" si="6"/>
        <v>6.1856257444442592E-2</v>
      </c>
      <c r="Q14" s="17">
        <f t="shared" ref="Q14:S29" si="16">K14/K7</f>
        <v>4.3174386920980927</v>
      </c>
      <c r="R14" s="17">
        <f t="shared" si="13"/>
        <v>6.0256976510740818</v>
      </c>
      <c r="S14" s="18">
        <f t="shared" si="13"/>
        <v>3.9195659658867164</v>
      </c>
      <c r="AG14" s="24">
        <f t="shared" si="7"/>
        <v>4142</v>
      </c>
      <c r="AH14" s="10">
        <f t="shared" si="0"/>
        <v>34150</v>
      </c>
      <c r="AI14" s="10">
        <f t="shared" si="0"/>
        <v>6018.5380859375</v>
      </c>
      <c r="AJ14" s="11">
        <f t="shared" si="8"/>
        <v>8.2448092708836302</v>
      </c>
      <c r="AK14" s="11">
        <f t="shared" si="9"/>
        <v>1.4530512037512071</v>
      </c>
      <c r="AL14" s="11">
        <f t="shared" si="10"/>
        <v>0.17623830412701319</v>
      </c>
      <c r="AM14" s="17">
        <f t="shared" ref="AM14:AM36" si="17">AG14/AG7</f>
        <v>2.110035659704534</v>
      </c>
      <c r="AN14" s="17">
        <f t="shared" si="14"/>
        <v>3.3248953363839937</v>
      </c>
      <c r="AO14" s="18">
        <f t="shared" si="14"/>
        <v>1.4462757416906384</v>
      </c>
    </row>
    <row r="15" spans="1:41" x14ac:dyDescent="0.25">
      <c r="A15" s="3">
        <f t="shared" si="11"/>
        <v>41680</v>
      </c>
      <c r="B15" s="25">
        <v>986</v>
      </c>
      <c r="C15" s="4">
        <v>4550</v>
      </c>
      <c r="D15" s="4">
        <v>1794.509765625</v>
      </c>
      <c r="E15" s="5">
        <f t="shared" si="1"/>
        <v>4.6146044624746452</v>
      </c>
      <c r="F15" s="5">
        <f t="shared" si="2"/>
        <v>1.8199896203093306</v>
      </c>
      <c r="G15" s="5">
        <f t="shared" si="3"/>
        <v>0.39439775068681321</v>
      </c>
      <c r="H15" s="39">
        <f t="shared" si="15"/>
        <v>0.69192982456140351</v>
      </c>
      <c r="I15" s="39">
        <f t="shared" si="12"/>
        <v>0.86370539104024302</v>
      </c>
      <c r="J15" s="40">
        <f t="shared" si="12"/>
        <v>0.46271272865536983</v>
      </c>
      <c r="K15" s="25">
        <v>4267</v>
      </c>
      <c r="L15" s="4">
        <v>36748</v>
      </c>
      <c r="M15" s="4">
        <v>2696.349609375</v>
      </c>
      <c r="N15" s="5">
        <f t="shared" si="4"/>
        <v>8.6121396765877662</v>
      </c>
      <c r="O15" s="5">
        <f t="shared" si="5"/>
        <v>0.63190757191820957</v>
      </c>
      <c r="P15" s="5">
        <f t="shared" si="6"/>
        <v>7.3374050543566993E-2</v>
      </c>
      <c r="Q15" s="39">
        <f t="shared" si="16"/>
        <v>4.7836322869955161</v>
      </c>
      <c r="R15" s="39">
        <f t="shared" si="13"/>
        <v>5.5276774969915765</v>
      </c>
      <c r="S15" s="40">
        <f t="shared" si="13"/>
        <v>4.9903791410089342</v>
      </c>
      <c r="AG15" s="35">
        <f t="shared" si="7"/>
        <v>5253</v>
      </c>
      <c r="AH15" s="36">
        <f t="shared" si="0"/>
        <v>41298</v>
      </c>
      <c r="AI15" s="36">
        <f t="shared" si="0"/>
        <v>4490.859375</v>
      </c>
      <c r="AJ15" s="37">
        <f t="shared" si="8"/>
        <v>7.8617932609937178</v>
      </c>
      <c r="AK15" s="37">
        <f t="shared" si="9"/>
        <v>0.85491326384922905</v>
      </c>
      <c r="AL15" s="37">
        <f t="shared" si="10"/>
        <v>0.10874278112741537</v>
      </c>
      <c r="AM15" s="39">
        <f t="shared" si="17"/>
        <v>2.2671558049201552</v>
      </c>
      <c r="AN15" s="39">
        <f t="shared" si="14"/>
        <v>3.4657603222557904</v>
      </c>
      <c r="AO15" s="40">
        <f t="shared" si="14"/>
        <v>1.016365674518277</v>
      </c>
    </row>
    <row r="16" spans="1:41" x14ac:dyDescent="0.25">
      <c r="A16" s="3">
        <f t="shared" si="11"/>
        <v>41681</v>
      </c>
      <c r="B16" s="25">
        <v>1070</v>
      </c>
      <c r="C16" s="4">
        <v>4862</v>
      </c>
      <c r="D16" s="4">
        <v>2038.6494140625</v>
      </c>
      <c r="E16" s="5">
        <f t="shared" si="1"/>
        <v>4.5439252336448597</v>
      </c>
      <c r="F16" s="5">
        <f t="shared" si="2"/>
        <v>1.9052798262266355</v>
      </c>
      <c r="G16" s="5">
        <f t="shared" si="3"/>
        <v>0.41930263555378444</v>
      </c>
      <c r="H16" s="39">
        <f t="shared" si="15"/>
        <v>0.87633087633087636</v>
      </c>
      <c r="I16" s="39">
        <f t="shared" si="12"/>
        <v>1.0089230130732516</v>
      </c>
      <c r="J16" s="40">
        <f t="shared" si="12"/>
        <v>0.76298683617568186</v>
      </c>
      <c r="K16" s="25">
        <v>4239</v>
      </c>
      <c r="L16" s="4">
        <v>36359</v>
      </c>
      <c r="M16" s="4">
        <v>2860.19140625</v>
      </c>
      <c r="N16" s="5">
        <f t="shared" si="4"/>
        <v>8.5772587874498711</v>
      </c>
      <c r="O16" s="5">
        <f t="shared" si="5"/>
        <v>0.67473257991271529</v>
      </c>
      <c r="P16" s="5">
        <f t="shared" si="6"/>
        <v>7.8665293496795838E-2</v>
      </c>
      <c r="Q16" s="39">
        <f t="shared" si="16"/>
        <v>5.1695121951219516</v>
      </c>
      <c r="R16" s="39">
        <f t="shared" si="13"/>
        <v>6.2322591703805283</v>
      </c>
      <c r="S16" s="40">
        <f t="shared" si="13"/>
        <v>5.6225914514162847</v>
      </c>
      <c r="AG16" s="35">
        <f t="shared" si="7"/>
        <v>5309</v>
      </c>
      <c r="AH16" s="36">
        <f t="shared" si="0"/>
        <v>41221</v>
      </c>
      <c r="AI16" s="36">
        <f t="shared" si="0"/>
        <v>4898.8408203125</v>
      </c>
      <c r="AJ16" s="37">
        <f t="shared" si="8"/>
        <v>7.764362403465813</v>
      </c>
      <c r="AK16" s="37">
        <f t="shared" si="9"/>
        <v>0.92274266722782072</v>
      </c>
      <c r="AL16" s="37">
        <f t="shared" si="10"/>
        <v>0.11884332792296402</v>
      </c>
      <c r="AM16" s="39">
        <f t="shared" si="17"/>
        <v>2.6011758941695247</v>
      </c>
      <c r="AN16" s="39">
        <f t="shared" si="14"/>
        <v>3.8694264526424482</v>
      </c>
      <c r="AO16" s="40">
        <f t="shared" si="14"/>
        <v>1.5402113747649651</v>
      </c>
    </row>
    <row r="17" spans="1:41" x14ac:dyDescent="0.25">
      <c r="A17" s="3">
        <f t="shared" si="11"/>
        <v>41682</v>
      </c>
      <c r="B17" s="25">
        <v>1124</v>
      </c>
      <c r="C17" s="4">
        <v>4769</v>
      </c>
      <c r="D17" s="4">
        <v>3360.82421875</v>
      </c>
      <c r="E17" s="5">
        <f t="shared" si="1"/>
        <v>4.2428825622775799</v>
      </c>
      <c r="F17" s="5">
        <f t="shared" si="2"/>
        <v>2.9900571341192173</v>
      </c>
      <c r="G17" s="5">
        <f t="shared" si="3"/>
        <v>0.70472304859509327</v>
      </c>
      <c r="H17" s="39">
        <f t="shared" si="15"/>
        <v>0.92131147540983604</v>
      </c>
      <c r="I17" s="39">
        <f t="shared" si="12"/>
        <v>0.93381633052672797</v>
      </c>
      <c r="J17" s="40">
        <f t="shared" si="12"/>
        <v>0.89669592786377972</v>
      </c>
      <c r="K17" s="25">
        <v>4361</v>
      </c>
      <c r="L17" s="4">
        <v>36179</v>
      </c>
      <c r="M17" s="4">
        <v>2868.7265625</v>
      </c>
      <c r="N17" s="5">
        <f t="shared" si="4"/>
        <v>8.2960330199495527</v>
      </c>
      <c r="O17" s="5">
        <f t="shared" si="5"/>
        <v>0.65781393315753267</v>
      </c>
      <c r="P17" s="5">
        <f t="shared" si="6"/>
        <v>7.9292588587302024E-2</v>
      </c>
      <c r="Q17" s="39">
        <f t="shared" si="16"/>
        <v>5.4444444444444446</v>
      </c>
      <c r="R17" s="39">
        <f t="shared" si="13"/>
        <v>7.3400284033272465</v>
      </c>
      <c r="S17" s="40">
        <f t="shared" si="13"/>
        <v>9.0665366263171219</v>
      </c>
      <c r="AG17" s="35">
        <f t="shared" si="7"/>
        <v>5485</v>
      </c>
      <c r="AH17" s="36">
        <f t="shared" si="0"/>
        <v>40948</v>
      </c>
      <c r="AI17" s="36">
        <f t="shared" si="0"/>
        <v>6229.55078125</v>
      </c>
      <c r="AJ17" s="37">
        <f t="shared" si="8"/>
        <v>7.4654512306289877</v>
      </c>
      <c r="AK17" s="37">
        <f t="shared" si="9"/>
        <v>1.1357430777119417</v>
      </c>
      <c r="AL17" s="37">
        <f t="shared" si="10"/>
        <v>0.15213321239743088</v>
      </c>
      <c r="AM17" s="39">
        <f t="shared" si="17"/>
        <v>2.7140029688273133</v>
      </c>
      <c r="AN17" s="39">
        <f t="shared" si="14"/>
        <v>4.0801115982463134</v>
      </c>
      <c r="AO17" s="40">
        <f t="shared" si="14"/>
        <v>1.5327046396135671</v>
      </c>
    </row>
    <row r="18" spans="1:41" x14ac:dyDescent="0.25">
      <c r="A18" s="3">
        <f t="shared" si="11"/>
        <v>41683</v>
      </c>
      <c r="B18" s="25">
        <v>1221</v>
      </c>
      <c r="C18" s="4">
        <v>5017</v>
      </c>
      <c r="D18" s="4">
        <v>3353.099609375</v>
      </c>
      <c r="E18" s="5">
        <f t="shared" si="1"/>
        <v>4.1089271089271087</v>
      </c>
      <c r="F18" s="5">
        <f t="shared" si="2"/>
        <v>2.7461913262694511</v>
      </c>
      <c r="G18" s="5">
        <f t="shared" si="3"/>
        <v>0.66834754023819021</v>
      </c>
      <c r="H18" s="39">
        <f t="shared" si="15"/>
        <v>1.0049382716049382</v>
      </c>
      <c r="I18" s="39">
        <f t="shared" si="12"/>
        <v>0.92907407407407405</v>
      </c>
      <c r="J18" s="40">
        <f t="shared" si="12"/>
        <v>1.0662124299027402</v>
      </c>
      <c r="K18" s="25">
        <v>4549</v>
      </c>
      <c r="L18" s="4">
        <v>37621</v>
      </c>
      <c r="M18" s="4">
        <v>3586.6435546875</v>
      </c>
      <c r="N18" s="5">
        <f t="shared" si="4"/>
        <v>8.2701692679709833</v>
      </c>
      <c r="O18" s="5">
        <f t="shared" si="5"/>
        <v>0.78844659368817327</v>
      </c>
      <c r="P18" s="5">
        <f t="shared" si="6"/>
        <v>9.5336209954214407E-2</v>
      </c>
      <c r="Q18" s="39">
        <f t="shared" si="16"/>
        <v>5.8545688545688543</v>
      </c>
      <c r="R18" s="39">
        <f t="shared" si="13"/>
        <v>7.4867661691542287</v>
      </c>
      <c r="S18" s="40">
        <f t="shared" si="13"/>
        <v>10.090258718031139</v>
      </c>
      <c r="AG18" s="35">
        <f t="shared" si="7"/>
        <v>5770</v>
      </c>
      <c r="AH18" s="36">
        <f t="shared" si="0"/>
        <v>42638</v>
      </c>
      <c r="AI18" s="36">
        <f t="shared" si="0"/>
        <v>6939.7431640625</v>
      </c>
      <c r="AJ18" s="37">
        <f t="shared" si="8"/>
        <v>7.3896013864818029</v>
      </c>
      <c r="AK18" s="37">
        <f t="shared" si="9"/>
        <v>1.2027284513106586</v>
      </c>
      <c r="AL18" s="37">
        <f t="shared" si="10"/>
        <v>0.16275958450355316</v>
      </c>
      <c r="AM18" s="39">
        <f t="shared" si="17"/>
        <v>2.8965863453815262</v>
      </c>
      <c r="AN18" s="39">
        <f t="shared" si="14"/>
        <v>4.0899760191846521</v>
      </c>
      <c r="AO18" s="40">
        <f t="shared" si="14"/>
        <v>1.9825989988656192</v>
      </c>
    </row>
    <row r="19" spans="1:41" x14ac:dyDescent="0.25">
      <c r="A19" s="3">
        <f t="shared" si="11"/>
        <v>41684</v>
      </c>
      <c r="B19" s="25">
        <v>1220</v>
      </c>
      <c r="C19" s="4">
        <v>5036</v>
      </c>
      <c r="D19" s="4">
        <v>3242.3671875</v>
      </c>
      <c r="E19" s="5">
        <f t="shared" si="1"/>
        <v>4.1278688524590166</v>
      </c>
      <c r="F19" s="5">
        <f t="shared" si="2"/>
        <v>2.6576780225409835</v>
      </c>
      <c r="G19" s="5">
        <f t="shared" si="3"/>
        <v>0.64383780530182688</v>
      </c>
      <c r="H19" s="39">
        <f t="shared" si="15"/>
        <v>1.0454155955441302</v>
      </c>
      <c r="I19" s="39">
        <f t="shared" si="12"/>
        <v>1.0783725910064239</v>
      </c>
      <c r="J19" s="40">
        <f t="shared" si="12"/>
        <v>0.68984471874179298</v>
      </c>
      <c r="K19" s="25">
        <v>4634</v>
      </c>
      <c r="L19" s="4">
        <v>39910</v>
      </c>
      <c r="M19" s="4">
        <v>3143.828125</v>
      </c>
      <c r="N19" s="5">
        <f t="shared" si="4"/>
        <v>8.6124298662063019</v>
      </c>
      <c r="O19" s="5">
        <f t="shared" si="5"/>
        <v>0.67842644044022438</v>
      </c>
      <c r="P19" s="5">
        <f t="shared" si="6"/>
        <v>7.8772942245051367E-2</v>
      </c>
      <c r="Q19" s="39">
        <f t="shared" si="16"/>
        <v>5.6928746928746925</v>
      </c>
      <c r="R19" s="39">
        <f t="shared" si="13"/>
        <v>7.0054414604177637</v>
      </c>
      <c r="S19" s="40">
        <f t="shared" si="13"/>
        <v>6.0872064440494649</v>
      </c>
      <c r="AG19" s="35">
        <f t="shared" si="7"/>
        <v>5854</v>
      </c>
      <c r="AH19" s="36">
        <f t="shared" si="0"/>
        <v>44946</v>
      </c>
      <c r="AI19" s="36">
        <f t="shared" si="0"/>
        <v>6386.1953125</v>
      </c>
      <c r="AJ19" s="37">
        <f t="shared" si="8"/>
        <v>7.6778271267509393</v>
      </c>
      <c r="AK19" s="37">
        <f t="shared" si="9"/>
        <v>1.0909113960539802</v>
      </c>
      <c r="AL19" s="37">
        <f t="shared" si="10"/>
        <v>0.14208595453433009</v>
      </c>
      <c r="AM19" s="39">
        <f t="shared" si="17"/>
        <v>2.9550731953558809</v>
      </c>
      <c r="AN19" s="39">
        <f t="shared" si="14"/>
        <v>4.3354876049001643</v>
      </c>
      <c r="AO19" s="40">
        <f t="shared" si="14"/>
        <v>1.2242051561607277</v>
      </c>
    </row>
    <row r="20" spans="1:41" x14ac:dyDescent="0.25">
      <c r="A20" s="9">
        <f t="shared" si="11"/>
        <v>41685</v>
      </c>
      <c r="B20" s="24">
        <v>1106</v>
      </c>
      <c r="C20" s="10">
        <v>4668</v>
      </c>
      <c r="D20" s="10">
        <v>2875.90625</v>
      </c>
      <c r="E20" s="11">
        <f t="shared" si="1"/>
        <v>4.2206148282097651</v>
      </c>
      <c r="F20" s="11">
        <f t="shared" si="2"/>
        <v>2.6002768987341773</v>
      </c>
      <c r="G20" s="11">
        <f t="shared" si="3"/>
        <v>0.61608959940017138</v>
      </c>
      <c r="H20" s="17">
        <f t="shared" si="15"/>
        <v>1.0453686200378072</v>
      </c>
      <c r="I20" s="17">
        <f t="shared" si="12"/>
        <v>1.0577838205302514</v>
      </c>
      <c r="J20" s="18">
        <f t="shared" si="12"/>
        <v>0.70471992022710483</v>
      </c>
      <c r="K20" s="24">
        <v>3825</v>
      </c>
      <c r="L20" s="10">
        <v>37098</v>
      </c>
      <c r="M20" s="10">
        <v>3272.3837890625</v>
      </c>
      <c r="N20" s="11">
        <f t="shared" si="4"/>
        <v>9.6988235294117651</v>
      </c>
      <c r="O20" s="11">
        <f t="shared" si="5"/>
        <v>0.85552517361111113</v>
      </c>
      <c r="P20" s="11">
        <f t="shared" si="6"/>
        <v>8.8209170010849644E-2</v>
      </c>
      <c r="Q20" s="17">
        <f t="shared" si="16"/>
        <v>1.0630906058921623</v>
      </c>
      <c r="R20" s="17">
        <f t="shared" si="13"/>
        <v>1.282780082987552</v>
      </c>
      <c r="S20" s="18">
        <f t="shared" si="13"/>
        <v>1.8841869634354527</v>
      </c>
      <c r="AG20" s="24">
        <f t="shared" si="7"/>
        <v>4931</v>
      </c>
      <c r="AH20" s="10">
        <f t="shared" si="0"/>
        <v>41766</v>
      </c>
      <c r="AI20" s="10">
        <f t="shared" si="0"/>
        <v>6148.2900390625</v>
      </c>
      <c r="AJ20" s="11">
        <f t="shared" si="8"/>
        <v>8.4700872034070169</v>
      </c>
      <c r="AK20" s="11">
        <f t="shared" si="9"/>
        <v>1.2468647412416345</v>
      </c>
      <c r="AL20" s="11">
        <f t="shared" si="10"/>
        <v>0.1472080170249126</v>
      </c>
      <c r="AM20" s="17">
        <f t="shared" si="17"/>
        <v>1.0590635738831615</v>
      </c>
      <c r="AN20" s="17">
        <f t="shared" si="14"/>
        <v>1.2529925299252993</v>
      </c>
      <c r="AO20" s="18">
        <f t="shared" si="14"/>
        <v>1.0568280264891503</v>
      </c>
    </row>
    <row r="21" spans="1:41" x14ac:dyDescent="0.25">
      <c r="A21" s="9">
        <f t="shared" si="11"/>
        <v>41686</v>
      </c>
      <c r="B21" s="24">
        <v>1037</v>
      </c>
      <c r="C21" s="10">
        <v>4991</v>
      </c>
      <c r="D21" s="10">
        <v>2649.1240234375</v>
      </c>
      <c r="E21" s="11">
        <f t="shared" si="1"/>
        <v>4.8129218900675026</v>
      </c>
      <c r="F21" s="11">
        <f t="shared" si="2"/>
        <v>2.5546036870178401</v>
      </c>
      <c r="G21" s="11">
        <f t="shared" si="3"/>
        <v>0.53078020906381485</v>
      </c>
      <c r="H21" s="17">
        <f t="shared" si="15"/>
        <v>1.0657759506680371</v>
      </c>
      <c r="I21" s="17">
        <f t="shared" si="12"/>
        <v>1.2067214700193423</v>
      </c>
      <c r="J21" s="18">
        <f t="shared" si="12"/>
        <v>0.63650503816163417</v>
      </c>
      <c r="K21" s="24">
        <v>3413</v>
      </c>
      <c r="L21" s="10">
        <v>28604</v>
      </c>
      <c r="M21" s="10">
        <v>2942.7919921875</v>
      </c>
      <c r="N21" s="11">
        <f t="shared" si="4"/>
        <v>8.3808965719308528</v>
      </c>
      <c r="O21" s="11">
        <f t="shared" si="5"/>
        <v>0.86223029363829473</v>
      </c>
      <c r="P21" s="11">
        <f t="shared" si="6"/>
        <v>0.10288043602948889</v>
      </c>
      <c r="Q21" s="17">
        <f t="shared" si="16"/>
        <v>1.0769958977595455</v>
      </c>
      <c r="R21" s="17">
        <f t="shared" si="13"/>
        <v>0.95302192310255218</v>
      </c>
      <c r="S21" s="18">
        <f t="shared" si="13"/>
        <v>1.5850831434882025</v>
      </c>
      <c r="AG21" s="24">
        <f t="shared" si="7"/>
        <v>4450</v>
      </c>
      <c r="AH21" s="10">
        <f t="shared" si="0"/>
        <v>33595</v>
      </c>
      <c r="AI21" s="10">
        <f t="shared" si="0"/>
        <v>5591.916015625</v>
      </c>
      <c r="AJ21" s="11">
        <f t="shared" si="8"/>
        <v>7.5494382022471909</v>
      </c>
      <c r="AK21" s="11">
        <f t="shared" si="9"/>
        <v>1.2566103405898876</v>
      </c>
      <c r="AL21" s="11">
        <f t="shared" si="10"/>
        <v>0.16645084136404226</v>
      </c>
      <c r="AM21" s="17">
        <f t="shared" si="17"/>
        <v>1.0743602124577498</v>
      </c>
      <c r="AN21" s="17">
        <f t="shared" si="14"/>
        <v>0.98374816983894586</v>
      </c>
      <c r="AO21" s="18">
        <f t="shared" si="14"/>
        <v>0.92911533262382839</v>
      </c>
    </row>
    <row r="22" spans="1:41" x14ac:dyDescent="0.25">
      <c r="A22" s="3">
        <f t="shared" si="11"/>
        <v>41687</v>
      </c>
      <c r="B22" s="25">
        <v>1024</v>
      </c>
      <c r="C22" s="4">
        <v>3999</v>
      </c>
      <c r="D22" s="4">
        <v>2417.6474609375</v>
      </c>
      <c r="E22" s="5">
        <f t="shared" si="1"/>
        <v>3.9052734375</v>
      </c>
      <c r="F22" s="5">
        <f t="shared" si="2"/>
        <v>2.3609838485717773</v>
      </c>
      <c r="G22" s="5">
        <f t="shared" si="3"/>
        <v>0.60456300598587143</v>
      </c>
      <c r="H22" s="39">
        <f t="shared" si="15"/>
        <v>1.0385395537525355</v>
      </c>
      <c r="I22" s="39">
        <f t="shared" si="12"/>
        <v>0.87890109890109891</v>
      </c>
      <c r="J22" s="40">
        <f t="shared" si="12"/>
        <v>1.3472467563281667</v>
      </c>
      <c r="K22" s="25">
        <v>4139</v>
      </c>
      <c r="L22" s="4">
        <v>36403</v>
      </c>
      <c r="M22" s="4">
        <v>2663.0673828125</v>
      </c>
      <c r="N22" s="5">
        <f t="shared" si="4"/>
        <v>8.7951195941048557</v>
      </c>
      <c r="O22" s="5">
        <f t="shared" si="5"/>
        <v>0.64340840367540464</v>
      </c>
      <c r="P22" s="5">
        <f t="shared" si="6"/>
        <v>7.3155162563868364E-2</v>
      </c>
      <c r="Q22" s="39">
        <f t="shared" si="16"/>
        <v>0.97000234356690884</v>
      </c>
      <c r="R22" s="39">
        <f t="shared" si="13"/>
        <v>0.99061173397191682</v>
      </c>
      <c r="S22" s="40">
        <f t="shared" si="13"/>
        <v>0.98765656113480971</v>
      </c>
      <c r="AG22" s="35">
        <f t="shared" si="7"/>
        <v>5163</v>
      </c>
      <c r="AH22" s="36">
        <f t="shared" si="0"/>
        <v>40402</v>
      </c>
      <c r="AI22" s="36">
        <f t="shared" si="0"/>
        <v>5080.71484375</v>
      </c>
      <c r="AJ22" s="37">
        <f t="shared" si="8"/>
        <v>7.8252953709083863</v>
      </c>
      <c r="AK22" s="37">
        <f t="shared" si="9"/>
        <v>0.98406253026341273</v>
      </c>
      <c r="AL22" s="37">
        <f t="shared" si="10"/>
        <v>0.12575404296198209</v>
      </c>
      <c r="AM22" s="39">
        <f t="shared" si="17"/>
        <v>0.98286693318103946</v>
      </c>
      <c r="AN22" s="39">
        <f t="shared" si="14"/>
        <v>0.97830403409366073</v>
      </c>
      <c r="AO22" s="40">
        <f t="shared" si="14"/>
        <v>1.1313457891898475</v>
      </c>
    </row>
    <row r="23" spans="1:41" x14ac:dyDescent="0.25">
      <c r="A23" s="3">
        <f t="shared" si="11"/>
        <v>41688</v>
      </c>
      <c r="B23" s="25">
        <v>1092</v>
      </c>
      <c r="C23" s="4">
        <v>4072</v>
      </c>
      <c r="D23" s="4">
        <v>3395.6650390625</v>
      </c>
      <c r="E23" s="5">
        <f t="shared" si="1"/>
        <v>3.728937728937729</v>
      </c>
      <c r="F23" s="5">
        <f t="shared" si="2"/>
        <v>3.1095833691048536</v>
      </c>
      <c r="G23" s="5">
        <f t="shared" si="3"/>
        <v>0.8339059526184921</v>
      </c>
      <c r="H23" s="39">
        <f t="shared" si="15"/>
        <v>1.0205607476635514</v>
      </c>
      <c r="I23" s="39">
        <f t="shared" si="12"/>
        <v>0.83751542575071991</v>
      </c>
      <c r="J23" s="40">
        <f t="shared" si="12"/>
        <v>1.6656444289240588</v>
      </c>
      <c r="K23" s="25">
        <v>4522</v>
      </c>
      <c r="L23" s="4">
        <v>40617</v>
      </c>
      <c r="M23" s="4">
        <v>3101.0517578125</v>
      </c>
      <c r="N23" s="5">
        <f t="shared" si="4"/>
        <v>8.9820875718708528</v>
      </c>
      <c r="O23" s="5">
        <f t="shared" si="5"/>
        <v>0.68576995971085808</v>
      </c>
      <c r="P23" s="5">
        <f t="shared" si="6"/>
        <v>7.6348616535256167E-2</v>
      </c>
      <c r="Q23" s="39">
        <f t="shared" si="16"/>
        <v>1.066761028544468</v>
      </c>
      <c r="R23" s="39">
        <f t="shared" si="13"/>
        <v>1.1171099315162683</v>
      </c>
      <c r="S23" s="40">
        <f t="shared" si="13"/>
        <v>1.0842112702793874</v>
      </c>
      <c r="AG23" s="35">
        <f t="shared" si="7"/>
        <v>5614</v>
      </c>
      <c r="AH23" s="36">
        <f t="shared" si="0"/>
        <v>44689</v>
      </c>
      <c r="AI23" s="36">
        <f t="shared" si="0"/>
        <v>6496.716796875</v>
      </c>
      <c r="AJ23" s="37">
        <f t="shared" si="8"/>
        <v>7.9602778767367299</v>
      </c>
      <c r="AK23" s="37">
        <f t="shared" si="9"/>
        <v>1.1572349121615604</v>
      </c>
      <c r="AL23" s="37">
        <f t="shared" si="10"/>
        <v>0.14537619541441965</v>
      </c>
      <c r="AM23" s="39">
        <f t="shared" si="17"/>
        <v>1.057449613863251</v>
      </c>
      <c r="AN23" s="39">
        <f t="shared" si="14"/>
        <v>1.0841318745299726</v>
      </c>
      <c r="AO23" s="40">
        <f t="shared" si="14"/>
        <v>1.3261743002420254</v>
      </c>
    </row>
    <row r="24" spans="1:41" x14ac:dyDescent="0.25">
      <c r="A24" s="3">
        <f t="shared" si="11"/>
        <v>41689</v>
      </c>
      <c r="B24" s="25">
        <v>1153</v>
      </c>
      <c r="C24" s="4">
        <v>5702</v>
      </c>
      <c r="D24" s="4">
        <v>3487.56640625</v>
      </c>
      <c r="E24" s="5">
        <f t="shared" si="1"/>
        <v>4.9453599306157852</v>
      </c>
      <c r="F24" s="5">
        <f t="shared" si="2"/>
        <v>3.0247757209453598</v>
      </c>
      <c r="G24" s="5">
        <f t="shared" si="3"/>
        <v>0.61163914525605045</v>
      </c>
      <c r="H24" s="39">
        <f t="shared" si="15"/>
        <v>1.0258007117437722</v>
      </c>
      <c r="I24" s="39">
        <f t="shared" si="12"/>
        <v>1.1956384986370308</v>
      </c>
      <c r="J24" s="40">
        <f t="shared" si="12"/>
        <v>1.0377116383513625</v>
      </c>
      <c r="K24" s="25">
        <v>4638</v>
      </c>
      <c r="L24" s="4">
        <v>41546</v>
      </c>
      <c r="M24" s="4">
        <v>2996.669921875</v>
      </c>
      <c r="N24" s="5">
        <f t="shared" si="4"/>
        <v>8.957740405347133</v>
      </c>
      <c r="O24" s="5">
        <f t="shared" si="5"/>
        <v>0.64611253166774474</v>
      </c>
      <c r="P24" s="5">
        <f t="shared" si="6"/>
        <v>7.2128963603596011E-2</v>
      </c>
      <c r="Q24" s="39">
        <f t="shared" si="16"/>
        <v>1.0635175418481999</v>
      </c>
      <c r="R24" s="39">
        <f t="shared" si="13"/>
        <v>1.1483457254208242</v>
      </c>
      <c r="S24" s="40">
        <f t="shared" si="13"/>
        <v>1.0445993567485574</v>
      </c>
      <c r="AG24" s="35">
        <f t="shared" si="7"/>
        <v>5791</v>
      </c>
      <c r="AH24" s="36">
        <f t="shared" si="0"/>
        <v>47248</v>
      </c>
      <c r="AI24" s="36">
        <f t="shared" si="0"/>
        <v>6484.236328125</v>
      </c>
      <c r="AJ24" s="37">
        <f t="shared" si="8"/>
        <v>8.1588672077361419</v>
      </c>
      <c r="AK24" s="37">
        <f t="shared" si="9"/>
        <v>1.1197092605983423</v>
      </c>
      <c r="AL24" s="37">
        <f t="shared" si="10"/>
        <v>0.13723832391053589</v>
      </c>
      <c r="AM24" s="39">
        <f t="shared" si="17"/>
        <v>1.0557885141294439</v>
      </c>
      <c r="AN24" s="39">
        <f t="shared" si="14"/>
        <v>1.1538536680668166</v>
      </c>
      <c r="AO24" s="40">
        <f t="shared" si="14"/>
        <v>1.0408834530479412</v>
      </c>
    </row>
    <row r="25" spans="1:41" x14ac:dyDescent="0.25">
      <c r="A25" s="3">
        <f t="shared" si="11"/>
        <v>41690</v>
      </c>
      <c r="B25" s="25">
        <v>1083</v>
      </c>
      <c r="C25" s="4">
        <v>5129</v>
      </c>
      <c r="D25" s="4">
        <v>2243.65234375</v>
      </c>
      <c r="E25" s="5">
        <f t="shared" si="1"/>
        <v>4.7359187442289938</v>
      </c>
      <c r="F25" s="5">
        <f t="shared" si="2"/>
        <v>2.0717011484302863</v>
      </c>
      <c r="G25" s="5">
        <f t="shared" si="3"/>
        <v>0.43744440314876193</v>
      </c>
      <c r="H25" s="39">
        <f t="shared" si="15"/>
        <v>0.88697788697788693</v>
      </c>
      <c r="I25" s="39">
        <f t="shared" si="12"/>
        <v>1.0223240980665735</v>
      </c>
      <c r="J25" s="40">
        <f t="shared" si="12"/>
        <v>0.66912785336794833</v>
      </c>
      <c r="K25" s="25">
        <v>4707</v>
      </c>
      <c r="L25" s="4">
        <v>38024</v>
      </c>
      <c r="M25" s="4">
        <v>2438.8134765625</v>
      </c>
      <c r="N25" s="5">
        <f t="shared" si="4"/>
        <v>8.0781814319099219</v>
      </c>
      <c r="O25" s="5">
        <f t="shared" si="5"/>
        <v>0.51812480912736347</v>
      </c>
      <c r="P25" s="5">
        <f t="shared" si="6"/>
        <v>6.4138793303242694E-2</v>
      </c>
      <c r="Q25" s="39">
        <f t="shared" si="16"/>
        <v>1.0347329083315013</v>
      </c>
      <c r="R25" s="39">
        <f t="shared" si="13"/>
        <v>1.0107121022832992</v>
      </c>
      <c r="S25" s="40">
        <f t="shared" si="13"/>
        <v>0.67997096432265647</v>
      </c>
      <c r="AG25" s="35">
        <f t="shared" si="7"/>
        <v>5790</v>
      </c>
      <c r="AH25" s="36">
        <f t="shared" si="0"/>
        <v>43153</v>
      </c>
      <c r="AI25" s="36">
        <f t="shared" si="0"/>
        <v>4682.4658203125</v>
      </c>
      <c r="AJ25" s="37">
        <f t="shared" si="8"/>
        <v>7.4530224525043174</v>
      </c>
      <c r="AK25" s="37">
        <f t="shared" si="9"/>
        <v>0.80871603114205526</v>
      </c>
      <c r="AL25" s="37">
        <f t="shared" si="10"/>
        <v>0.10850846569908233</v>
      </c>
      <c r="AM25" s="39">
        <f t="shared" si="17"/>
        <v>1.0034662045060658</v>
      </c>
      <c r="AN25" s="39">
        <f t="shared" si="14"/>
        <v>1.0120784276936066</v>
      </c>
      <c r="AO25" s="40">
        <f t="shared" si="14"/>
        <v>0.67473186105224703</v>
      </c>
    </row>
    <row r="26" spans="1:41" x14ac:dyDescent="0.25">
      <c r="A26" s="3">
        <f t="shared" si="11"/>
        <v>41691</v>
      </c>
      <c r="B26" s="25">
        <v>1186</v>
      </c>
      <c r="C26" s="4">
        <v>5230</v>
      </c>
      <c r="D26" s="4">
        <v>3219.17578125</v>
      </c>
      <c r="E26" s="5">
        <f t="shared" si="1"/>
        <v>4.4097807757166949</v>
      </c>
      <c r="F26" s="5">
        <f t="shared" si="2"/>
        <v>2.714313474915683</v>
      </c>
      <c r="G26" s="5">
        <f t="shared" si="3"/>
        <v>0.61552118188336524</v>
      </c>
      <c r="H26" s="39">
        <f t="shared" si="15"/>
        <v>0.97213114754098362</v>
      </c>
      <c r="I26" s="39">
        <f t="shared" si="12"/>
        <v>1.0385226370135028</v>
      </c>
      <c r="J26" s="40">
        <f t="shared" si="12"/>
        <v>0.99284738436183051</v>
      </c>
      <c r="K26" s="25">
        <v>4966</v>
      </c>
      <c r="L26" s="4">
        <v>43718</v>
      </c>
      <c r="M26" s="4">
        <v>3045.10546875</v>
      </c>
      <c r="N26" s="5">
        <f t="shared" si="4"/>
        <v>8.8034635521546516</v>
      </c>
      <c r="O26" s="5">
        <f t="shared" si="5"/>
        <v>0.61319079112968189</v>
      </c>
      <c r="P26" s="5">
        <f t="shared" si="6"/>
        <v>6.9653357169815633E-2</v>
      </c>
      <c r="Q26" s="39">
        <f t="shared" si="16"/>
        <v>1.0716443677168752</v>
      </c>
      <c r="R26" s="39">
        <f t="shared" si="13"/>
        <v>1.095414683036833</v>
      </c>
      <c r="S26" s="40">
        <f t="shared" si="13"/>
        <v>0.96859794736711313</v>
      </c>
      <c r="AG26" s="35">
        <f t="shared" si="7"/>
        <v>6152</v>
      </c>
      <c r="AH26" s="36">
        <f t="shared" si="0"/>
        <v>48948</v>
      </c>
      <c r="AI26" s="36">
        <f t="shared" si="0"/>
        <v>6264.28125</v>
      </c>
      <c r="AJ26" s="37">
        <f t="shared" si="8"/>
        <v>7.9564369310793239</v>
      </c>
      <c r="AK26" s="37">
        <f t="shared" si="9"/>
        <v>1.0182511784785435</v>
      </c>
      <c r="AL26" s="37">
        <f t="shared" si="10"/>
        <v>0.12797828818337828</v>
      </c>
      <c r="AM26" s="39">
        <f t="shared" si="17"/>
        <v>1.0509053638537751</v>
      </c>
      <c r="AN26" s="39">
        <f t="shared" si="14"/>
        <v>1.0890401815511948</v>
      </c>
      <c r="AO26" s="40">
        <f t="shared" si="14"/>
        <v>0.98090975040156192</v>
      </c>
    </row>
    <row r="27" spans="1:41" x14ac:dyDescent="0.25">
      <c r="A27" s="9">
        <f t="shared" si="11"/>
        <v>41692</v>
      </c>
      <c r="B27" s="24">
        <v>1069</v>
      </c>
      <c r="C27" s="10">
        <v>5161</v>
      </c>
      <c r="D27" s="10">
        <v>2959.2939453125</v>
      </c>
      <c r="E27" s="11">
        <f t="shared" si="1"/>
        <v>4.8278765201122544</v>
      </c>
      <c r="F27" s="11">
        <f t="shared" si="2"/>
        <v>2.7682824558582788</v>
      </c>
      <c r="G27" s="11">
        <f t="shared" si="3"/>
        <v>0.5733954553986631</v>
      </c>
      <c r="H27" s="17">
        <f t="shared" si="15"/>
        <v>0.96654611211573238</v>
      </c>
      <c r="I27" s="17">
        <f t="shared" si="12"/>
        <v>1.1056126820908312</v>
      </c>
      <c r="J27" s="18">
        <f t="shared" si="12"/>
        <v>1.0289952759456258</v>
      </c>
      <c r="K27" s="24">
        <v>4071</v>
      </c>
      <c r="L27" s="10">
        <v>40556</v>
      </c>
      <c r="M27" s="10">
        <v>2692.1484375</v>
      </c>
      <c r="N27" s="11">
        <f t="shared" si="4"/>
        <v>9.9621714566445583</v>
      </c>
      <c r="O27" s="11">
        <f t="shared" si="5"/>
        <v>0.66129905121591748</v>
      </c>
      <c r="P27" s="11">
        <f t="shared" si="6"/>
        <v>6.6381014831344315E-2</v>
      </c>
      <c r="Q27" s="17">
        <f t="shared" si="16"/>
        <v>1.064313725490196</v>
      </c>
      <c r="R27" s="17">
        <f t="shared" si="13"/>
        <v>1.0932125721063131</v>
      </c>
      <c r="S27" s="18">
        <f t="shared" si="13"/>
        <v>0.82268725523520247</v>
      </c>
      <c r="AG27" s="24">
        <f t="shared" si="7"/>
        <v>5140</v>
      </c>
      <c r="AH27" s="10">
        <f t="shared" si="0"/>
        <v>45717</v>
      </c>
      <c r="AI27" s="10">
        <f t="shared" si="0"/>
        <v>5651.4423828125</v>
      </c>
      <c r="AJ27" s="11">
        <f t="shared" si="8"/>
        <v>8.894357976653696</v>
      </c>
      <c r="AK27" s="11">
        <f t="shared" si="9"/>
        <v>1.0995024091074903</v>
      </c>
      <c r="AL27" s="11">
        <f t="shared" si="10"/>
        <v>0.12361796230751143</v>
      </c>
      <c r="AM27" s="17">
        <f t="shared" si="17"/>
        <v>1.0423849117825998</v>
      </c>
      <c r="AN27" s="17">
        <f t="shared" si="14"/>
        <v>1.094598477230283</v>
      </c>
      <c r="AO27" s="18">
        <f t="shared" si="14"/>
        <v>0.91918929440652086</v>
      </c>
    </row>
    <row r="28" spans="1:41" x14ac:dyDescent="0.25">
      <c r="A28" s="9">
        <f t="shared" si="11"/>
        <v>41693</v>
      </c>
      <c r="B28" s="24">
        <v>979</v>
      </c>
      <c r="C28" s="10">
        <v>3736</v>
      </c>
      <c r="D28" s="10">
        <v>2254.423828125</v>
      </c>
      <c r="E28" s="11">
        <f t="shared" si="1"/>
        <v>3.8161389172625126</v>
      </c>
      <c r="F28" s="11">
        <f t="shared" si="2"/>
        <v>2.3027822554902961</v>
      </c>
      <c r="G28" s="11">
        <f t="shared" si="3"/>
        <v>0.60343250217478583</v>
      </c>
      <c r="H28" s="17">
        <f t="shared" si="15"/>
        <v>0.94406943105110896</v>
      </c>
      <c r="I28" s="17">
        <f t="shared" si="12"/>
        <v>0.74854738529352838</v>
      </c>
      <c r="J28" s="18">
        <f t="shared" si="12"/>
        <v>0.85100727945521493</v>
      </c>
      <c r="K28" s="24">
        <v>3417</v>
      </c>
      <c r="L28" s="10">
        <v>30362</v>
      </c>
      <c r="M28" s="10">
        <v>2103.6845703125</v>
      </c>
      <c r="N28" s="11">
        <f t="shared" si="4"/>
        <v>8.8855721393034823</v>
      </c>
      <c r="O28" s="11">
        <f t="shared" si="5"/>
        <v>0.61565249350673101</v>
      </c>
      <c r="P28" s="11">
        <f t="shared" si="6"/>
        <v>6.9286758787711608E-2</v>
      </c>
      <c r="Q28" s="17">
        <f t="shared" si="16"/>
        <v>1.001171989452095</v>
      </c>
      <c r="R28" s="17">
        <f t="shared" si="13"/>
        <v>1.0614599356733323</v>
      </c>
      <c r="S28" s="18">
        <f t="shared" si="13"/>
        <v>0.71486009745076939</v>
      </c>
      <c r="AG28" s="24">
        <f t="shared" si="7"/>
        <v>4396</v>
      </c>
      <c r="AH28" s="10">
        <f t="shared" si="0"/>
        <v>34098</v>
      </c>
      <c r="AI28" s="10">
        <f t="shared" si="0"/>
        <v>4358.1083984375</v>
      </c>
      <c r="AJ28" s="11">
        <f t="shared" si="8"/>
        <v>7.7565969062784346</v>
      </c>
      <c r="AK28" s="11">
        <f t="shared" si="9"/>
        <v>0.99138043640525475</v>
      </c>
      <c r="AL28" s="11">
        <f t="shared" si="10"/>
        <v>0.12781126161175141</v>
      </c>
      <c r="AM28" s="17">
        <f t="shared" si="17"/>
        <v>0.98786516853932582</v>
      </c>
      <c r="AN28" s="17">
        <f t="shared" si="14"/>
        <v>1.0149724661407948</v>
      </c>
      <c r="AO28" s="18">
        <f t="shared" si="14"/>
        <v>0.77935870035601751</v>
      </c>
    </row>
    <row r="29" spans="1:41" x14ac:dyDescent="0.25">
      <c r="A29" s="3">
        <f t="shared" si="11"/>
        <v>41694</v>
      </c>
      <c r="B29" s="25">
        <v>1104</v>
      </c>
      <c r="C29" s="4">
        <v>4570</v>
      </c>
      <c r="D29" s="4">
        <v>2601.6240234375</v>
      </c>
      <c r="E29" s="5">
        <f t="shared" si="1"/>
        <v>4.1394927536231885</v>
      </c>
      <c r="F29" s="5">
        <f t="shared" si="2"/>
        <v>2.3565434994904892</v>
      </c>
      <c r="G29" s="5">
        <f t="shared" si="3"/>
        <v>0.56928315611323854</v>
      </c>
      <c r="H29" s="39">
        <f t="shared" si="15"/>
        <v>1.078125</v>
      </c>
      <c r="I29" s="39">
        <f t="shared" si="15"/>
        <v>1.1427856964241061</v>
      </c>
      <c r="J29" s="40">
        <f t="shared" si="15"/>
        <v>1.0760973489611503</v>
      </c>
      <c r="K29" s="25">
        <v>4519</v>
      </c>
      <c r="L29" s="4">
        <v>38145</v>
      </c>
      <c r="M29" s="4">
        <v>2544.7373046875</v>
      </c>
      <c r="N29" s="5">
        <f t="shared" si="4"/>
        <v>8.4410267758353612</v>
      </c>
      <c r="O29" s="5">
        <f t="shared" si="5"/>
        <v>0.56311956288725384</v>
      </c>
      <c r="P29" s="5">
        <f t="shared" si="6"/>
        <v>6.6712211421877055E-2</v>
      </c>
      <c r="Q29" s="39">
        <f t="shared" si="16"/>
        <v>1.091809615849239</v>
      </c>
      <c r="R29" s="39">
        <f t="shared" si="16"/>
        <v>1.0478531989121775</v>
      </c>
      <c r="S29" s="40">
        <f t="shared" si="16"/>
        <v>0.9555662470695615</v>
      </c>
      <c r="AG29" s="35">
        <f t="shared" si="7"/>
        <v>5623</v>
      </c>
      <c r="AH29" s="36">
        <f t="shared" si="0"/>
        <v>42715</v>
      </c>
      <c r="AI29" s="36">
        <f t="shared" si="0"/>
        <v>5146.361328125</v>
      </c>
      <c r="AJ29" s="37">
        <f t="shared" si="8"/>
        <v>7.5964787479992886</v>
      </c>
      <c r="AK29" s="37">
        <f t="shared" si="9"/>
        <v>0.91523409712342163</v>
      </c>
      <c r="AL29" s="37">
        <f t="shared" si="10"/>
        <v>0.12048136083635726</v>
      </c>
      <c r="AM29" s="39">
        <f t="shared" si="17"/>
        <v>1.0890954871198915</v>
      </c>
      <c r="AN29" s="39">
        <f t="shared" si="14"/>
        <v>1.0572496411068759</v>
      </c>
      <c r="AO29" s="40">
        <f t="shared" si="14"/>
        <v>1.0129207181260633</v>
      </c>
    </row>
    <row r="30" spans="1:41" x14ac:dyDescent="0.25">
      <c r="A30" s="3">
        <f t="shared" si="11"/>
        <v>41695</v>
      </c>
      <c r="B30" s="25">
        <v>1133</v>
      </c>
      <c r="C30" s="4">
        <v>4213</v>
      </c>
      <c r="D30" s="4">
        <v>1677.03515625</v>
      </c>
      <c r="E30" s="5">
        <f t="shared" si="1"/>
        <v>3.7184466019417477</v>
      </c>
      <c r="F30" s="5">
        <f t="shared" si="2"/>
        <v>1.4801722473521624</v>
      </c>
      <c r="G30" s="5">
        <f t="shared" si="3"/>
        <v>0.39806198819131261</v>
      </c>
      <c r="H30" s="39">
        <f t="shared" ref="H30:J36" si="18">B30/B23</f>
        <v>1.0375457875457876</v>
      </c>
      <c r="I30" s="39">
        <f t="shared" si="18"/>
        <v>1.0346267190569745</v>
      </c>
      <c r="J30" s="40">
        <f t="shared" si="18"/>
        <v>0.49387531954948305</v>
      </c>
      <c r="K30" s="25">
        <v>4913</v>
      </c>
      <c r="L30" s="4">
        <v>42293</v>
      </c>
      <c r="M30" s="4">
        <v>2797.439453125</v>
      </c>
      <c r="N30" s="5">
        <f t="shared" si="4"/>
        <v>8.6083859149196016</v>
      </c>
      <c r="O30" s="5">
        <f t="shared" si="5"/>
        <v>0.56939537006411556</v>
      </c>
      <c r="P30" s="5">
        <f t="shared" si="6"/>
        <v>6.6144266264511864E-2</v>
      </c>
      <c r="Q30" s="39">
        <f t="shared" ref="Q30:S36" si="19">K30/K23</f>
        <v>1.0864661654135339</v>
      </c>
      <c r="R30" s="39">
        <f t="shared" si="19"/>
        <v>1.0412635103528078</v>
      </c>
      <c r="S30" s="40">
        <f t="shared" si="19"/>
        <v>0.90209376418094034</v>
      </c>
      <c r="AG30" s="35">
        <f t="shared" si="7"/>
        <v>6046</v>
      </c>
      <c r="AH30" s="36">
        <f t="shared" si="0"/>
        <v>46506</v>
      </c>
      <c r="AI30" s="36">
        <f t="shared" si="0"/>
        <v>4474.474609375</v>
      </c>
      <c r="AJ30" s="37">
        <f t="shared" si="8"/>
        <v>7.6920277869665892</v>
      </c>
      <c r="AK30" s="37">
        <f t="shared" si="9"/>
        <v>0.74007188378680122</v>
      </c>
      <c r="AL30" s="37">
        <f t="shared" si="10"/>
        <v>9.6212845855911069E-2</v>
      </c>
      <c r="AM30" s="39">
        <f t="shared" si="17"/>
        <v>1.0769504809405059</v>
      </c>
      <c r="AN30" s="39">
        <f t="shared" si="14"/>
        <v>1.0406587750900669</v>
      </c>
      <c r="AO30" s="40">
        <f t="shared" si="14"/>
        <v>0.68872859157525179</v>
      </c>
    </row>
    <row r="31" spans="1:41" x14ac:dyDescent="0.25">
      <c r="A31" s="3">
        <f t="shared" si="11"/>
        <v>41696</v>
      </c>
      <c r="B31" s="25">
        <v>1072</v>
      </c>
      <c r="C31" s="4">
        <v>4406</v>
      </c>
      <c r="D31" s="4">
        <v>2124.5947265625</v>
      </c>
      <c r="E31" s="5">
        <f t="shared" si="1"/>
        <v>4.1100746268656714</v>
      </c>
      <c r="F31" s="5">
        <f t="shared" si="2"/>
        <v>1.9818980658232277</v>
      </c>
      <c r="G31" s="5">
        <f t="shared" si="3"/>
        <v>0.48220488573819792</v>
      </c>
      <c r="H31" s="39">
        <f t="shared" si="18"/>
        <v>0.92974848222029494</v>
      </c>
      <c r="I31" s="39">
        <f t="shared" si="18"/>
        <v>0.77271132935811992</v>
      </c>
      <c r="J31" s="40">
        <f t="shared" si="18"/>
        <v>0.60919118923586801</v>
      </c>
      <c r="K31" s="25">
        <v>4638</v>
      </c>
      <c r="L31" s="4">
        <v>39987</v>
      </c>
      <c r="M31" s="4">
        <v>3013.5986328125</v>
      </c>
      <c r="N31" s="5">
        <f t="shared" si="4"/>
        <v>8.6216041397153944</v>
      </c>
      <c r="O31" s="5">
        <f t="shared" si="5"/>
        <v>0.64976253402598105</v>
      </c>
      <c r="P31" s="5">
        <f t="shared" si="6"/>
        <v>7.5364459269575107E-2</v>
      </c>
      <c r="Q31" s="39">
        <f t="shared" si="19"/>
        <v>1</v>
      </c>
      <c r="R31" s="39">
        <f t="shared" si="19"/>
        <v>0.9624753285514851</v>
      </c>
      <c r="S31" s="40">
        <f t="shared" si="19"/>
        <v>1.0056491743765053</v>
      </c>
      <c r="AG31" s="35">
        <f t="shared" si="7"/>
        <v>5710</v>
      </c>
      <c r="AH31" s="36">
        <f t="shared" si="0"/>
        <v>44393</v>
      </c>
      <c r="AI31" s="36">
        <f t="shared" si="0"/>
        <v>5138.193359375</v>
      </c>
      <c r="AJ31" s="37">
        <f t="shared" si="8"/>
        <v>7.7746059544658497</v>
      </c>
      <c r="AK31" s="37">
        <f t="shared" si="9"/>
        <v>0.89985873193957966</v>
      </c>
      <c r="AL31" s="37">
        <f t="shared" si="10"/>
        <v>0.11574332348286892</v>
      </c>
      <c r="AM31" s="39">
        <f t="shared" si="17"/>
        <v>0.98601277844931789</v>
      </c>
      <c r="AN31" s="39">
        <f t="shared" si="14"/>
        <v>0.93957416186928544</v>
      </c>
      <c r="AO31" s="40">
        <f t="shared" si="14"/>
        <v>0.79241303051962864</v>
      </c>
    </row>
    <row r="32" spans="1:41" x14ac:dyDescent="0.25">
      <c r="A32" s="3">
        <f t="shared" si="11"/>
        <v>41697</v>
      </c>
      <c r="B32" s="25">
        <v>1121</v>
      </c>
      <c r="C32" s="4">
        <v>4370</v>
      </c>
      <c r="D32" s="4">
        <v>2862.44140625</v>
      </c>
      <c r="E32" s="5">
        <f t="shared" si="1"/>
        <v>3.8983050847457625</v>
      </c>
      <c r="F32" s="5">
        <f t="shared" si="2"/>
        <v>2.5534713704281891</v>
      </c>
      <c r="G32" s="5">
        <f t="shared" si="3"/>
        <v>0.65502091676201368</v>
      </c>
      <c r="H32" s="39">
        <f t="shared" si="18"/>
        <v>1.0350877192982457</v>
      </c>
      <c r="I32" s="39">
        <f t="shared" si="18"/>
        <v>0.85201793721973096</v>
      </c>
      <c r="J32" s="40">
        <f t="shared" si="18"/>
        <v>1.2757954298150163</v>
      </c>
      <c r="K32" s="25">
        <v>4638</v>
      </c>
      <c r="L32" s="4">
        <v>43490</v>
      </c>
      <c r="M32" s="4">
        <v>2886.8828125</v>
      </c>
      <c r="N32" s="5">
        <f t="shared" si="4"/>
        <v>9.3768865890470039</v>
      </c>
      <c r="O32" s="5">
        <f t="shared" si="5"/>
        <v>0.62244131360500221</v>
      </c>
      <c r="P32" s="5">
        <f t="shared" si="6"/>
        <v>6.6380381984364217E-2</v>
      </c>
      <c r="Q32" s="39">
        <f t="shared" si="19"/>
        <v>0.98534098151688976</v>
      </c>
      <c r="R32" s="39">
        <f t="shared" si="19"/>
        <v>1.1437513149589733</v>
      </c>
      <c r="S32" s="40">
        <f t="shared" si="19"/>
        <v>1.1837243152227666</v>
      </c>
      <c r="AG32" s="35">
        <f t="shared" si="7"/>
        <v>5759</v>
      </c>
      <c r="AH32" s="36">
        <f t="shared" si="0"/>
        <v>47860</v>
      </c>
      <c r="AI32" s="36">
        <f t="shared" si="0"/>
        <v>5749.32421875</v>
      </c>
      <c r="AJ32" s="37">
        <f t="shared" si="8"/>
        <v>8.3104705678069113</v>
      </c>
      <c r="AK32" s="37">
        <f t="shared" si="9"/>
        <v>0.9983198851797187</v>
      </c>
      <c r="AL32" s="37">
        <f t="shared" si="10"/>
        <v>0.12012796111053071</v>
      </c>
      <c r="AM32" s="39">
        <f t="shared" si="17"/>
        <v>0.9946459412780656</v>
      </c>
      <c r="AN32" s="39">
        <f t="shared" si="14"/>
        <v>1.1090770050749659</v>
      </c>
      <c r="AO32" s="40">
        <f t="shared" si="14"/>
        <v>1.2278411502353048</v>
      </c>
    </row>
    <row r="33" spans="1:41" x14ac:dyDescent="0.25">
      <c r="A33" s="3">
        <f t="shared" si="11"/>
        <v>41698</v>
      </c>
      <c r="B33" s="25">
        <v>1183</v>
      </c>
      <c r="C33" s="4">
        <v>5063</v>
      </c>
      <c r="D33" s="4">
        <v>2674.05859375</v>
      </c>
      <c r="E33" s="5">
        <f t="shared" si="1"/>
        <v>4.2797971259509717</v>
      </c>
      <c r="F33" s="5">
        <f t="shared" si="2"/>
        <v>2.2604045593829247</v>
      </c>
      <c r="G33" s="5">
        <f t="shared" si="3"/>
        <v>0.52815694128974922</v>
      </c>
      <c r="H33" s="39">
        <f t="shared" si="18"/>
        <v>0.99747048903878588</v>
      </c>
      <c r="I33" s="39">
        <f t="shared" si="18"/>
        <v>0.96806883365200769</v>
      </c>
      <c r="J33" s="40">
        <f t="shared" si="18"/>
        <v>0.83066560370048137</v>
      </c>
      <c r="K33" s="25">
        <v>4911</v>
      </c>
      <c r="L33" s="4">
        <v>43491</v>
      </c>
      <c r="M33" s="4">
        <v>2536.5966796875</v>
      </c>
      <c r="N33" s="5">
        <f t="shared" si="4"/>
        <v>8.8558338423946239</v>
      </c>
      <c r="O33" s="5">
        <f t="shared" si="5"/>
        <v>0.51651327218234577</v>
      </c>
      <c r="P33" s="5">
        <f t="shared" si="6"/>
        <v>5.8324634514899637E-2</v>
      </c>
      <c r="Q33" s="39">
        <f t="shared" si="19"/>
        <v>0.98892468787756749</v>
      </c>
      <c r="R33" s="39">
        <f t="shared" si="19"/>
        <v>0.99480763072418688</v>
      </c>
      <c r="S33" s="40">
        <f t="shared" si="19"/>
        <v>0.83300782377457683</v>
      </c>
      <c r="AG33" s="35">
        <f t="shared" si="7"/>
        <v>6094</v>
      </c>
      <c r="AH33" s="36">
        <f t="shared" si="0"/>
        <v>48554</v>
      </c>
      <c r="AI33" s="36">
        <f t="shared" si="0"/>
        <v>5210.6552734375</v>
      </c>
      <c r="AJ33" s="37">
        <f t="shared" si="8"/>
        <v>7.9675090252707585</v>
      </c>
      <c r="AK33" s="37">
        <f t="shared" si="9"/>
        <v>0.85504681218206435</v>
      </c>
      <c r="AL33" s="37">
        <f t="shared" si="10"/>
        <v>0.10731670456476294</v>
      </c>
      <c r="AM33" s="39">
        <f t="shared" si="17"/>
        <v>0.99057217165149547</v>
      </c>
      <c r="AN33" s="39">
        <f t="shared" si="14"/>
        <v>0.99195064149709899</v>
      </c>
      <c r="AO33" s="40">
        <f t="shared" si="14"/>
        <v>0.83180417121876515</v>
      </c>
    </row>
    <row r="34" spans="1:41" x14ac:dyDescent="0.25">
      <c r="A34" s="9">
        <f t="shared" si="11"/>
        <v>41699</v>
      </c>
      <c r="B34" s="24"/>
      <c r="C34" s="10"/>
      <c r="D34" s="10"/>
      <c r="E34" s="11" t="e">
        <f t="shared" si="1"/>
        <v>#DIV/0!</v>
      </c>
      <c r="F34" s="11" t="e">
        <f t="shared" si="2"/>
        <v>#DIV/0!</v>
      </c>
      <c r="G34" s="11" t="e">
        <f t="shared" si="3"/>
        <v>#DIV/0!</v>
      </c>
      <c r="H34" s="17">
        <f t="shared" si="18"/>
        <v>0</v>
      </c>
      <c r="I34" s="17">
        <f t="shared" si="18"/>
        <v>0</v>
      </c>
      <c r="J34" s="18">
        <f t="shared" si="18"/>
        <v>0</v>
      </c>
      <c r="K34" s="24"/>
      <c r="L34" s="10"/>
      <c r="M34" s="10"/>
      <c r="N34" s="11" t="e">
        <f t="shared" si="4"/>
        <v>#DIV/0!</v>
      </c>
      <c r="O34" s="11" t="e">
        <f t="shared" si="5"/>
        <v>#DIV/0!</v>
      </c>
      <c r="P34" s="11" t="e">
        <f t="shared" si="6"/>
        <v>#DIV/0!</v>
      </c>
      <c r="Q34" s="17">
        <f t="shared" si="19"/>
        <v>0</v>
      </c>
      <c r="R34" s="17">
        <f t="shared" si="19"/>
        <v>0</v>
      </c>
      <c r="S34" s="18">
        <f t="shared" si="19"/>
        <v>0</v>
      </c>
      <c r="AG34" s="24">
        <f t="shared" si="7"/>
        <v>0</v>
      </c>
      <c r="AH34" s="10">
        <f t="shared" si="0"/>
        <v>0</v>
      </c>
      <c r="AI34" s="10">
        <f t="shared" si="0"/>
        <v>0</v>
      </c>
      <c r="AJ34" s="11" t="e">
        <f t="shared" si="8"/>
        <v>#DIV/0!</v>
      </c>
      <c r="AK34" s="11" t="e">
        <f t="shared" si="9"/>
        <v>#DIV/0!</v>
      </c>
      <c r="AL34" s="11" t="e">
        <f t="shared" si="10"/>
        <v>#DIV/0!</v>
      </c>
      <c r="AM34" s="17">
        <f t="shared" si="17"/>
        <v>0</v>
      </c>
      <c r="AN34" s="17">
        <f t="shared" si="14"/>
        <v>0</v>
      </c>
      <c r="AO34" s="18">
        <f t="shared" si="14"/>
        <v>0</v>
      </c>
    </row>
    <row r="35" spans="1:41" x14ac:dyDescent="0.25">
      <c r="A35" s="9">
        <f t="shared" si="11"/>
        <v>41700</v>
      </c>
      <c r="B35" s="24"/>
      <c r="C35" s="10"/>
      <c r="D35" s="10"/>
      <c r="E35" s="11" t="e">
        <f t="shared" si="1"/>
        <v>#DIV/0!</v>
      </c>
      <c r="F35" s="11" t="e">
        <f t="shared" si="2"/>
        <v>#DIV/0!</v>
      </c>
      <c r="G35" s="11" t="e">
        <f t="shared" si="3"/>
        <v>#DIV/0!</v>
      </c>
      <c r="H35" s="17">
        <f t="shared" si="18"/>
        <v>0</v>
      </c>
      <c r="I35" s="17">
        <f t="shared" si="18"/>
        <v>0</v>
      </c>
      <c r="J35" s="18">
        <f t="shared" si="18"/>
        <v>0</v>
      </c>
      <c r="K35" s="24"/>
      <c r="L35" s="10"/>
      <c r="M35" s="10"/>
      <c r="N35" s="11" t="e">
        <f t="shared" si="4"/>
        <v>#DIV/0!</v>
      </c>
      <c r="O35" s="11" t="e">
        <f t="shared" si="5"/>
        <v>#DIV/0!</v>
      </c>
      <c r="P35" s="11" t="e">
        <f t="shared" si="6"/>
        <v>#DIV/0!</v>
      </c>
      <c r="Q35" s="17">
        <f t="shared" si="19"/>
        <v>0</v>
      </c>
      <c r="R35" s="17">
        <f t="shared" si="19"/>
        <v>0</v>
      </c>
      <c r="S35" s="18">
        <f t="shared" si="19"/>
        <v>0</v>
      </c>
      <c r="AG35" s="24">
        <f t="shared" si="7"/>
        <v>0</v>
      </c>
      <c r="AH35" s="10">
        <f t="shared" si="0"/>
        <v>0</v>
      </c>
      <c r="AI35" s="10">
        <f t="shared" si="0"/>
        <v>0</v>
      </c>
      <c r="AJ35" s="11" t="e">
        <f t="shared" si="8"/>
        <v>#DIV/0!</v>
      </c>
      <c r="AK35" s="11" t="e">
        <f t="shared" si="9"/>
        <v>#DIV/0!</v>
      </c>
      <c r="AL35" s="11" t="e">
        <f t="shared" si="10"/>
        <v>#DIV/0!</v>
      </c>
      <c r="AM35" s="17">
        <f t="shared" si="17"/>
        <v>0</v>
      </c>
      <c r="AN35" s="17">
        <f t="shared" si="14"/>
        <v>0</v>
      </c>
      <c r="AO35" s="18">
        <f t="shared" si="14"/>
        <v>0</v>
      </c>
    </row>
    <row r="36" spans="1:41" ht="15.75" thickBot="1" x14ac:dyDescent="0.3">
      <c r="A36" s="6">
        <f t="shared" si="11"/>
        <v>41701</v>
      </c>
      <c r="B36" s="26"/>
      <c r="C36" s="7"/>
      <c r="D36" s="7"/>
      <c r="E36" s="8" t="e">
        <f t="shared" si="1"/>
        <v>#DIV/0!</v>
      </c>
      <c r="F36" s="8" t="e">
        <f t="shared" si="2"/>
        <v>#DIV/0!</v>
      </c>
      <c r="G36" s="8" t="e">
        <f t="shared" si="3"/>
        <v>#DIV/0!</v>
      </c>
      <c r="H36" s="45">
        <f t="shared" si="18"/>
        <v>0</v>
      </c>
      <c r="I36" s="45">
        <f t="shared" si="18"/>
        <v>0</v>
      </c>
      <c r="J36" s="46">
        <f t="shared" si="18"/>
        <v>0</v>
      </c>
      <c r="K36" s="26"/>
      <c r="L36" s="7"/>
      <c r="M36" s="7"/>
      <c r="N36" s="8" t="e">
        <f t="shared" si="4"/>
        <v>#DIV/0!</v>
      </c>
      <c r="O36" s="8" t="e">
        <f t="shared" si="5"/>
        <v>#DIV/0!</v>
      </c>
      <c r="P36" s="8" t="e">
        <f t="shared" si="6"/>
        <v>#DIV/0!</v>
      </c>
      <c r="Q36" s="45">
        <f t="shared" si="19"/>
        <v>0</v>
      </c>
      <c r="R36" s="45">
        <f t="shared" si="19"/>
        <v>0</v>
      </c>
      <c r="S36" s="46">
        <f t="shared" si="19"/>
        <v>0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>
        <f t="shared" si="17"/>
        <v>0</v>
      </c>
      <c r="AN36" s="45">
        <f t="shared" si="14"/>
        <v>0</v>
      </c>
      <c r="AO36" s="46">
        <f t="shared" si="14"/>
        <v>0</v>
      </c>
    </row>
    <row r="37" spans="1:41" ht="15.75" thickBot="1" x14ac:dyDescent="0.3">
      <c r="A37" s="33" t="s">
        <v>17</v>
      </c>
      <c r="B37" s="28">
        <v>9181</v>
      </c>
      <c r="C37" s="29">
        <f>SUM(C6:C36)</f>
        <v>134337</v>
      </c>
      <c r="D37" s="29">
        <f t="shared" ref="D37" si="20">SUM(D6:D36)</f>
        <v>85837.412109375</v>
      </c>
      <c r="E37" s="30">
        <f t="shared" si="1"/>
        <v>14.632066223722907</v>
      </c>
      <c r="F37" s="30">
        <f t="shared" si="2"/>
        <v>9.3494621620057732</v>
      </c>
      <c r="G37" s="30">
        <f t="shared" si="3"/>
        <v>0.63897073858560938</v>
      </c>
      <c r="H37" s="31">
        <f>B37/REP_DATOS_ENERO!B37</f>
        <v>0.79310642709053214</v>
      </c>
      <c r="I37" s="31">
        <f>C37/REP_DATOS_ENERO!C37</f>
        <v>0.79014792812398904</v>
      </c>
      <c r="J37" s="32">
        <f>D37/REP_DATOS_ENERO!D37</f>
        <v>0.79430764760915618</v>
      </c>
      <c r="K37" s="29">
        <v>33552</v>
      </c>
      <c r="L37" s="29">
        <f>SUM(L6:L36)</f>
        <v>829972</v>
      </c>
      <c r="M37" s="29">
        <f t="shared" ref="M37" si="21">SUM(M6:M36)</f>
        <v>61142.970703125</v>
      </c>
      <c r="N37" s="30">
        <f t="shared" si="4"/>
        <v>24.73688602765856</v>
      </c>
      <c r="O37" s="30">
        <f t="shared" si="5"/>
        <v>1.8223346060778791</v>
      </c>
      <c r="P37" s="30">
        <f t="shared" si="6"/>
        <v>7.3668714972462926E-2</v>
      </c>
      <c r="Q37" s="31">
        <f>K37/REP_DATOS_ENERO!K37</f>
        <v>3.7160261379997785</v>
      </c>
      <c r="R37" s="31">
        <f>L37/REP_DATOS_ENERO!L37</f>
        <v>5.2791827803785871</v>
      </c>
      <c r="S37" s="32">
        <f>M37/REP_DATOS_ENERO!M37</f>
        <v>2.7536961899618588</v>
      </c>
      <c r="AG37" s="29">
        <f t="shared" si="7"/>
        <v>42733</v>
      </c>
      <c r="AH37" s="29">
        <f>SUM(AH6:AH36)</f>
        <v>964309</v>
      </c>
      <c r="AI37" s="29">
        <f t="shared" ref="AI37" si="22">SUM(AI6:AI36)</f>
        <v>146980.3828125</v>
      </c>
      <c r="AJ37" s="30">
        <f t="shared" si="8"/>
        <v>22.565909250462173</v>
      </c>
      <c r="AK37" s="30">
        <f t="shared" si="9"/>
        <v>3.4395053661690027</v>
      </c>
      <c r="AL37" s="30">
        <f t="shared" si="10"/>
        <v>0.1524204200235609</v>
      </c>
      <c r="AM37" s="31">
        <f>AG37/REP_DATOS_ENERO!AG37</f>
        <v>2.0739140985197766</v>
      </c>
      <c r="AN37" s="31">
        <f>AH37/REP_DATOS_ENERO!AH37</f>
        <v>2.9468754488419497</v>
      </c>
      <c r="AO37" s="32">
        <f>AI37/REP_DATOS_ENERO!AI37</f>
        <v>1.1282778985442277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37">
    <cfRule type="cellIs" dxfId="2033" priority="7" operator="greaterThan">
      <formula>1.2</formula>
    </cfRule>
    <cfRule type="cellIs" dxfId="2032" priority="8" operator="lessThan">
      <formula>0.8</formula>
    </cfRule>
  </conditionalFormatting>
  <conditionalFormatting sqref="Q6:S37">
    <cfRule type="cellIs" dxfId="2031" priority="5" operator="greaterThan">
      <formula>1.2</formula>
    </cfRule>
    <cfRule type="cellIs" dxfId="2030" priority="6" operator="lessThan">
      <formula>0.8</formula>
    </cfRule>
  </conditionalFormatting>
  <conditionalFormatting sqref="AM6:AO36">
    <cfRule type="cellIs" dxfId="2029" priority="3" operator="greaterThan">
      <formula>1.2</formula>
    </cfRule>
    <cfRule type="cellIs" dxfId="2028" priority="4" operator="lessThan">
      <formula>0.8</formula>
    </cfRule>
  </conditionalFormatting>
  <conditionalFormatting sqref="AM37:AO37">
    <cfRule type="cellIs" dxfId="2027" priority="1" operator="greaterThan">
      <formula>1.2</formula>
    </cfRule>
    <cfRule type="cellIs" dxfId="2026" priority="2" operator="lessThan">
      <formula>0.8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12" sqref="A12"/>
    </sheetView>
  </sheetViews>
  <sheetFormatPr baseColWidth="10" defaultRowHeight="15" x14ac:dyDescent="0.25"/>
  <cols>
    <col min="1" max="1" bestFit="true" customWidth="true" width="26.5703125" collapsed="true"/>
    <col min="2" max="2" bestFit="true" customWidth="true" style="1" width="8.5703125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23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3</v>
      </c>
      <c r="D5" s="14" t="s">
        <v>4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6" t="s">
        <v>12</v>
      </c>
      <c r="K5" s="23" t="s">
        <v>1</v>
      </c>
      <c r="L5" s="14" t="s">
        <v>3</v>
      </c>
      <c r="M5" s="14" t="s">
        <v>4</v>
      </c>
      <c r="N5" s="15" t="s">
        <v>7</v>
      </c>
      <c r="O5" s="15" t="s">
        <v>8</v>
      </c>
      <c r="P5" s="15" t="s">
        <v>9</v>
      </c>
      <c r="Q5" s="15" t="s">
        <v>10</v>
      </c>
      <c r="R5" s="15" t="s">
        <v>11</v>
      </c>
      <c r="S5" s="16" t="s">
        <v>12</v>
      </c>
      <c r="AG5" s="23" t="s">
        <v>1</v>
      </c>
      <c r="AH5" s="14" t="s">
        <v>3</v>
      </c>
      <c r="AI5" s="14" t="s">
        <v>4</v>
      </c>
      <c r="AJ5" s="15" t="s">
        <v>7</v>
      </c>
      <c r="AK5" s="15" t="s">
        <v>8</v>
      </c>
      <c r="AL5" s="15" t="s">
        <v>9</v>
      </c>
      <c r="AM5" s="15" t="s">
        <v>10</v>
      </c>
      <c r="AN5" s="15" t="s">
        <v>11</v>
      </c>
      <c r="AO5" s="16" t="s">
        <v>12</v>
      </c>
    </row>
    <row r="6" spans="1:41" x14ac:dyDescent="0.25">
      <c r="A6" s="34">
        <v>41640</v>
      </c>
      <c r="B6" s="35">
        <v>709</v>
      </c>
      <c r="C6" s="36">
        <v>2147</v>
      </c>
      <c r="D6" s="36">
        <v>4970</v>
      </c>
      <c r="E6" s="37">
        <f>C6/B6</f>
        <v>3.0282087447108603</v>
      </c>
      <c r="F6" s="37">
        <f>D6/B6</f>
        <v>7.0098730606488013</v>
      </c>
      <c r="G6" s="37">
        <f>D6/C6</f>
        <v>2.3148579413134605</v>
      </c>
      <c r="H6" s="39">
        <f>B6/REP_TELEFONIA_DIC13!B30</f>
        <v>1.4926315789473685</v>
      </c>
      <c r="I6" s="39">
        <f>C6/REP_TELEFONIA_DIC13!C30</f>
        <v>1.8072390572390573</v>
      </c>
      <c r="J6" s="40">
        <f>D6/REP_TELEFONIA_DIC13!D30</f>
        <v>1.6084142394822007</v>
      </c>
      <c r="K6" s="35">
        <v>2466</v>
      </c>
      <c r="L6" s="36">
        <v>5275</v>
      </c>
      <c r="M6" s="36">
        <v>12112</v>
      </c>
      <c r="N6" s="37">
        <f>L6/K6</f>
        <v>2.1390916463909164</v>
      </c>
      <c r="O6" s="37">
        <f>M6/K6</f>
        <v>4.9115977291159769</v>
      </c>
      <c r="P6" s="37">
        <f>M6/L6</f>
        <v>2.2961137440758295</v>
      </c>
      <c r="Q6" s="39">
        <f>K6/REP_TELEFONIA_DIC13!K30</f>
        <v>1.4626334519572954</v>
      </c>
      <c r="R6" s="39">
        <f>L6/REP_TELEFONIA_DIC13!L30</f>
        <v>1.5510144075271979</v>
      </c>
      <c r="S6" s="40">
        <f>M6/REP_TELEFONIA_DIC13!M30</f>
        <v>1.403476245654693</v>
      </c>
      <c r="AG6" s="24">
        <f>B6+K6</f>
        <v>3175</v>
      </c>
      <c r="AH6" s="10">
        <f t="shared" ref="AH6:AI37" si="0">C6+L6</f>
        <v>7422</v>
      </c>
      <c r="AI6" s="10">
        <f t="shared" si="0"/>
        <v>17082</v>
      </c>
      <c r="AJ6" s="11">
        <f>AH6/AG6</f>
        <v>2.3376377952755907</v>
      </c>
      <c r="AK6" s="11">
        <f>AI6/AG6</f>
        <v>5.3801574803149608</v>
      </c>
      <c r="AL6" s="11">
        <f>AI6/AH6</f>
        <v>2.301535974130962</v>
      </c>
      <c r="AM6" s="17">
        <f>AG6/REP_TELEFONIA_DIC13!AG30</f>
        <v>1.4692272096251735</v>
      </c>
      <c r="AN6" s="17">
        <f>AH6/REP_TELEFONIA_DIC13!AH30</f>
        <v>1.6173458269775549</v>
      </c>
      <c r="AO6" s="18">
        <f>AI6/REP_TELEFONIA_DIC13!AI30</f>
        <v>1.4575085324232082</v>
      </c>
    </row>
    <row r="7" spans="1:41" x14ac:dyDescent="0.25">
      <c r="A7" s="34">
        <f>A6+1</f>
        <v>41641</v>
      </c>
      <c r="B7" s="35">
        <v>1009</v>
      </c>
      <c r="C7" s="36">
        <v>3178</v>
      </c>
      <c r="D7" s="36">
        <v>8412</v>
      </c>
      <c r="E7" s="37">
        <f t="shared" ref="E7:E37" si="1">C7/B7</f>
        <v>3.1496531219028743</v>
      </c>
      <c r="F7" s="37">
        <f t="shared" ref="F7:F37" si="2">D7/B7</f>
        <v>8.3369672943508419</v>
      </c>
      <c r="G7" s="37">
        <f t="shared" ref="G7:G37" si="3">D7/C7</f>
        <v>2.6469477658904972</v>
      </c>
      <c r="H7" s="39">
        <f>B7/REP_TELEFONIA_DIC13!B31</f>
        <v>0.93860465116279068</v>
      </c>
      <c r="I7" s="39">
        <f>C7/REP_TELEFONIA_DIC13!C31</f>
        <v>1.0736486486486487</v>
      </c>
      <c r="J7" s="40">
        <f>D7/REP_TELEFONIA_DIC13!D31</f>
        <v>1.1545429590996432</v>
      </c>
      <c r="K7" s="35">
        <v>4260</v>
      </c>
      <c r="L7" s="36">
        <v>9400</v>
      </c>
      <c r="M7" s="36">
        <v>20416</v>
      </c>
      <c r="N7" s="37">
        <f t="shared" ref="N7:N37" si="4">L7/K7</f>
        <v>2.2065727699530515</v>
      </c>
      <c r="O7" s="37">
        <f t="shared" ref="O7:O37" si="5">M7/K7</f>
        <v>4.7924882629107985</v>
      </c>
      <c r="P7" s="37">
        <f t="shared" ref="P7:P37" si="6">M7/L7</f>
        <v>2.1719148936170214</v>
      </c>
      <c r="Q7" s="39">
        <f>K7/REP_TELEFONIA_DIC13!K31</f>
        <v>0.98428835489833644</v>
      </c>
      <c r="R7" s="39">
        <f>L7/REP_TELEFONIA_DIC13!L31</f>
        <v>1.0197439791711869</v>
      </c>
      <c r="S7" s="40">
        <f>M7/REP_TELEFONIA_DIC13!M31</f>
        <v>0.98943491324997579</v>
      </c>
      <c r="AG7" s="35">
        <f t="shared" ref="AG7:AG37" si="7">B7+K7</f>
        <v>5269</v>
      </c>
      <c r="AH7" s="36">
        <f t="shared" si="0"/>
        <v>12578</v>
      </c>
      <c r="AI7" s="36">
        <f t="shared" si="0"/>
        <v>28828</v>
      </c>
      <c r="AJ7" s="37">
        <f t="shared" ref="AJ7:AJ37" si="8">AH7/AG7</f>
        <v>2.3871702410324538</v>
      </c>
      <c r="AK7" s="37">
        <f t="shared" ref="AK7:AK37" si="9">AI7/AG7</f>
        <v>5.4712469159233255</v>
      </c>
      <c r="AL7" s="37">
        <f t="shared" ref="AL7:AL37" si="10">AI7/AH7</f>
        <v>2.2919383049769437</v>
      </c>
      <c r="AM7" s="39">
        <f>AG7/REP_TELEFONIA_DIC13!AG31</f>
        <v>0.97519896353877478</v>
      </c>
      <c r="AN7" s="39">
        <f>AH7/REP_TELEFONIA_DIC13!AH31</f>
        <v>1.0328461159467892</v>
      </c>
      <c r="AO7" s="40">
        <f>AI7/REP_TELEFONIA_DIC13!AI31</f>
        <v>1.0325214899713466</v>
      </c>
    </row>
    <row r="8" spans="1:41" x14ac:dyDescent="0.25">
      <c r="A8" s="34">
        <f t="shared" ref="A8:A36" si="11">A7+1</f>
        <v>41642</v>
      </c>
      <c r="B8" s="35">
        <v>1054</v>
      </c>
      <c r="C8" s="36">
        <v>2920</v>
      </c>
      <c r="D8" s="36">
        <v>7785</v>
      </c>
      <c r="E8" s="37">
        <f t="shared" si="1"/>
        <v>2.7703984819734346</v>
      </c>
      <c r="F8" s="37">
        <f t="shared" si="2"/>
        <v>7.3861480075901325</v>
      </c>
      <c r="G8" s="37">
        <f t="shared" si="3"/>
        <v>2.6660958904109591</v>
      </c>
      <c r="H8" s="39">
        <f>B8/REP_TELEFONIA_DIC13!B32</f>
        <v>0.87396351575456055</v>
      </c>
      <c r="I8" s="39">
        <f>C8/REP_TELEFONIA_DIC13!C32</f>
        <v>0.81314397103870784</v>
      </c>
      <c r="J8" s="40">
        <f>D8/REP_TELEFONIA_DIC13!D32</f>
        <v>0.90376131878337584</v>
      </c>
      <c r="K8" s="35">
        <v>4544</v>
      </c>
      <c r="L8" s="36">
        <v>9718</v>
      </c>
      <c r="M8" s="36">
        <v>20469</v>
      </c>
      <c r="N8" s="37">
        <f t="shared" si="4"/>
        <v>2.138644366197183</v>
      </c>
      <c r="O8" s="37">
        <f t="shared" si="5"/>
        <v>4.504621478873239</v>
      </c>
      <c r="P8" s="37">
        <f t="shared" si="6"/>
        <v>2.1062975920971394</v>
      </c>
      <c r="Q8" s="39">
        <f>K8/REP_TELEFONIA_DIC13!K32</f>
        <v>0.90771074710347588</v>
      </c>
      <c r="R8" s="39">
        <f>L8/REP_TELEFONIA_DIC13!L32</f>
        <v>0.87235188509874328</v>
      </c>
      <c r="S8" s="40">
        <f>M8/REP_TELEFONIA_DIC13!M32</f>
        <v>0.82516326695154396</v>
      </c>
      <c r="AG8" s="35">
        <f t="shared" si="7"/>
        <v>5598</v>
      </c>
      <c r="AH8" s="36">
        <f t="shared" si="0"/>
        <v>12638</v>
      </c>
      <c r="AI8" s="36">
        <f t="shared" si="0"/>
        <v>28254</v>
      </c>
      <c r="AJ8" s="37">
        <f t="shared" si="8"/>
        <v>2.2575919971418363</v>
      </c>
      <c r="AK8" s="37">
        <f t="shared" si="9"/>
        <v>5.047159699892819</v>
      </c>
      <c r="AL8" s="37">
        <f t="shared" si="10"/>
        <v>2.2356385504035448</v>
      </c>
      <c r="AM8" s="39">
        <f>AG8/REP_TELEFONIA_DIC13!AG32</f>
        <v>0.90115904700579519</v>
      </c>
      <c r="AN8" s="39">
        <f>AH8/REP_TELEFONIA_DIC13!AH32</f>
        <v>0.85791867490326523</v>
      </c>
      <c r="AO8" s="40">
        <f>AI8/REP_TELEFONIA_DIC13!AI32</f>
        <v>0.84542190305206466</v>
      </c>
    </row>
    <row r="9" spans="1:41" x14ac:dyDescent="0.25">
      <c r="A9" s="9">
        <f t="shared" si="11"/>
        <v>41643</v>
      </c>
      <c r="B9" s="24">
        <v>823</v>
      </c>
      <c r="C9" s="10">
        <v>2217</v>
      </c>
      <c r="D9" s="10">
        <v>5281</v>
      </c>
      <c r="E9" s="11">
        <f t="shared" si="1"/>
        <v>2.6938031591737546</v>
      </c>
      <c r="F9" s="11">
        <f t="shared" si="2"/>
        <v>6.4167679222357226</v>
      </c>
      <c r="G9" s="11">
        <f t="shared" si="3"/>
        <v>2.3820478123590436</v>
      </c>
      <c r="H9" s="17">
        <f>B9/REP_TELEFONIA_DIC13!B33</f>
        <v>0.81243830207305034</v>
      </c>
      <c r="I9" s="17">
        <f>C9/REP_TELEFONIA_DIC13!C33</f>
        <v>0.7673935617860852</v>
      </c>
      <c r="J9" s="18">
        <f>D9/REP_TELEFONIA_DIC13!D33</f>
        <v>0.82003105590062109</v>
      </c>
      <c r="K9" s="24">
        <v>3120</v>
      </c>
      <c r="L9" s="10">
        <v>6476</v>
      </c>
      <c r="M9" s="10">
        <v>13066</v>
      </c>
      <c r="N9" s="11">
        <f t="shared" si="4"/>
        <v>2.0756410256410258</v>
      </c>
      <c r="O9" s="11">
        <f t="shared" si="5"/>
        <v>4.1878205128205126</v>
      </c>
      <c r="P9" s="11">
        <f t="shared" si="6"/>
        <v>2.0176034589252625</v>
      </c>
      <c r="Q9" s="17">
        <f>K9/REP_TELEFONIA_DIC13!K33</f>
        <v>0.67386609071274295</v>
      </c>
      <c r="R9" s="17">
        <f>L9/REP_TELEFONIA_DIC13!L33</f>
        <v>0.6246744477669528</v>
      </c>
      <c r="S9" s="18">
        <f>M9/REP_TELEFONIA_DIC13!M33</f>
        <v>0.57480973120408252</v>
      </c>
      <c r="AG9" s="35">
        <f t="shared" si="7"/>
        <v>3943</v>
      </c>
      <c r="AH9" s="36">
        <f t="shared" si="0"/>
        <v>8693</v>
      </c>
      <c r="AI9" s="36">
        <f t="shared" si="0"/>
        <v>18347</v>
      </c>
      <c r="AJ9" s="37">
        <f t="shared" si="8"/>
        <v>2.2046664975906669</v>
      </c>
      <c r="AK9" s="37">
        <f t="shared" si="9"/>
        <v>4.6530560486938883</v>
      </c>
      <c r="AL9" s="37">
        <f t="shared" si="10"/>
        <v>2.1105487173587942</v>
      </c>
      <c r="AM9" s="39">
        <f>AG9/REP_TELEFONIA_DIC13!AG33</f>
        <v>0.69874180400496189</v>
      </c>
      <c r="AN9" s="39">
        <f>AH9/REP_TELEFONIA_DIC13!AH33</f>
        <v>0.65577851538925769</v>
      </c>
      <c r="AO9" s="40">
        <f>AI9/REP_TELEFONIA_DIC13!AI33</f>
        <v>0.62894655651160403</v>
      </c>
    </row>
    <row r="10" spans="1:41" x14ac:dyDescent="0.25">
      <c r="A10" s="9">
        <f t="shared" si="11"/>
        <v>41644</v>
      </c>
      <c r="B10" s="24">
        <v>563</v>
      </c>
      <c r="C10" s="10">
        <v>1501</v>
      </c>
      <c r="D10" s="10">
        <v>3807</v>
      </c>
      <c r="E10" s="11">
        <f t="shared" si="1"/>
        <v>2.6660746003552398</v>
      </c>
      <c r="F10" s="11">
        <f t="shared" si="2"/>
        <v>6.7619893428063946</v>
      </c>
      <c r="G10" s="11">
        <f t="shared" si="3"/>
        <v>2.5363091272485012</v>
      </c>
      <c r="H10" s="17">
        <f>B10/REP_TELEFONIA_DIC13!B34</f>
        <v>0.64787111622554661</v>
      </c>
      <c r="I10" s="17">
        <f>C10/REP_TELEFONIA_DIC13!C34</f>
        <v>0.6497835497835498</v>
      </c>
      <c r="J10" s="18">
        <f>D10/REP_TELEFONIA_DIC13!D34</f>
        <v>0.69255957795160994</v>
      </c>
      <c r="K10" s="24">
        <v>2232</v>
      </c>
      <c r="L10" s="10">
        <v>4663</v>
      </c>
      <c r="M10" s="10">
        <v>9638</v>
      </c>
      <c r="N10" s="11">
        <f t="shared" si="4"/>
        <v>2.0891577060931898</v>
      </c>
      <c r="O10" s="11">
        <f t="shared" si="5"/>
        <v>4.3181003584229387</v>
      </c>
      <c r="P10" s="11">
        <f t="shared" si="6"/>
        <v>2.0669097147758952</v>
      </c>
      <c r="Q10" s="17">
        <f>K10/REP_TELEFONIA_DIC13!K34</f>
        <v>0.67697907188353046</v>
      </c>
      <c r="R10" s="17">
        <f>L10/REP_TELEFONIA_DIC13!L34</f>
        <v>0.6427291523087526</v>
      </c>
      <c r="S10" s="18">
        <f>M10/REP_TELEFONIA_DIC13!M34</f>
        <v>0.61462916905809584</v>
      </c>
      <c r="AG10" s="35">
        <f t="shared" si="7"/>
        <v>2795</v>
      </c>
      <c r="AH10" s="36">
        <f t="shared" si="0"/>
        <v>6164</v>
      </c>
      <c r="AI10" s="36">
        <f t="shared" si="0"/>
        <v>13445</v>
      </c>
      <c r="AJ10" s="37">
        <f t="shared" si="8"/>
        <v>2.2053667262969587</v>
      </c>
      <c r="AK10" s="37">
        <f t="shared" si="9"/>
        <v>4.810375670840787</v>
      </c>
      <c r="AL10" s="37">
        <f t="shared" si="10"/>
        <v>2.1812134977287476</v>
      </c>
      <c r="AM10" s="39">
        <f>AG10/REP_TELEFONIA_DIC13!AG34</f>
        <v>0.67090734517522799</v>
      </c>
      <c r="AN10" s="39">
        <f>AH10/REP_TELEFONIA_DIC13!AH34</f>
        <v>0.64443282801881863</v>
      </c>
      <c r="AO10" s="40">
        <f>AI10/REP_TELEFONIA_DIC13!AI34</f>
        <v>0.63485692699971674</v>
      </c>
    </row>
    <row r="11" spans="1:41" x14ac:dyDescent="0.25">
      <c r="A11" s="34">
        <f t="shared" si="11"/>
        <v>41645</v>
      </c>
      <c r="B11" s="35">
        <v>881</v>
      </c>
      <c r="C11" s="36">
        <v>2173</v>
      </c>
      <c r="D11" s="36">
        <v>5560</v>
      </c>
      <c r="E11" s="37">
        <f t="shared" si="1"/>
        <v>2.4665153234960271</v>
      </c>
      <c r="F11" s="37">
        <f t="shared" si="2"/>
        <v>6.3110102156640178</v>
      </c>
      <c r="G11" s="37">
        <f t="shared" si="3"/>
        <v>2.5586746433502072</v>
      </c>
      <c r="H11" s="39">
        <f>B11/REP_TELEFONIA_DIC13!B35</f>
        <v>0.71918367346938772</v>
      </c>
      <c r="I11" s="39">
        <f>C11/REP_TELEFONIA_DIC13!C35</f>
        <v>0.56989247311827962</v>
      </c>
      <c r="J11" s="40">
        <f>D11/REP_TELEFONIA_DIC13!D35</f>
        <v>0.58293143216607257</v>
      </c>
      <c r="K11" s="35">
        <v>3928</v>
      </c>
      <c r="L11" s="36">
        <v>8007</v>
      </c>
      <c r="M11" s="36">
        <v>16970</v>
      </c>
      <c r="N11" s="37">
        <f t="shared" si="4"/>
        <v>2.0384419551934827</v>
      </c>
      <c r="O11" s="37">
        <f t="shared" si="5"/>
        <v>4.3202647657841142</v>
      </c>
      <c r="P11" s="37">
        <f t="shared" si="6"/>
        <v>2.119395528912202</v>
      </c>
      <c r="Q11" s="39">
        <f>K11/REP_TELEFONIA_DIC13!K35</f>
        <v>0.69546742209631729</v>
      </c>
      <c r="R11" s="39">
        <f>L11/REP_TELEFONIA_DIC13!L35</f>
        <v>0.6025737507525587</v>
      </c>
      <c r="S11" s="40">
        <f>M11/REP_TELEFONIA_DIC13!M35</f>
        <v>0.58308136338647609</v>
      </c>
      <c r="AG11" s="35">
        <f t="shared" si="7"/>
        <v>4809</v>
      </c>
      <c r="AH11" s="36">
        <f t="shared" si="0"/>
        <v>10180</v>
      </c>
      <c r="AI11" s="36">
        <f t="shared" si="0"/>
        <v>22530</v>
      </c>
      <c r="AJ11" s="37">
        <f t="shared" si="8"/>
        <v>2.116864212934082</v>
      </c>
      <c r="AK11" s="37">
        <f t="shared" si="9"/>
        <v>4.6849656893325013</v>
      </c>
      <c r="AL11" s="37">
        <f t="shared" si="10"/>
        <v>2.2131630648330058</v>
      </c>
      <c r="AM11" s="39">
        <f>AG11/REP_TELEFONIA_DIC13!AG35</f>
        <v>0.69969445656918372</v>
      </c>
      <c r="AN11" s="39">
        <f>AH11/REP_TELEFONIA_DIC13!AH35</f>
        <v>0.59528682533185195</v>
      </c>
      <c r="AO11" s="40">
        <f>AI11/REP_TELEFONIA_DIC13!AI35</f>
        <v>0.58304435588220072</v>
      </c>
    </row>
    <row r="12" spans="1:41" x14ac:dyDescent="0.25">
      <c r="A12" s="34">
        <f t="shared" si="11"/>
        <v>41646</v>
      </c>
      <c r="B12" s="35">
        <v>839</v>
      </c>
      <c r="C12" s="36">
        <v>2207</v>
      </c>
      <c r="D12" s="36">
        <v>6037</v>
      </c>
      <c r="E12" s="37">
        <f t="shared" si="1"/>
        <v>2.630512514898689</v>
      </c>
      <c r="F12" s="37">
        <f t="shared" si="2"/>
        <v>7.1954707985697262</v>
      </c>
      <c r="G12" s="37">
        <f t="shared" si="3"/>
        <v>2.7353874037154506</v>
      </c>
      <c r="H12" s="39">
        <f>B12/REP_TELEFONIA_DIC13!B36</f>
        <v>0.76831501831501836</v>
      </c>
      <c r="I12" s="39">
        <f>C12/REP_TELEFONIA_DIC13!C36</f>
        <v>0.6103429203539823</v>
      </c>
      <c r="J12" s="40">
        <f>D12/REP_TELEFONIA_DIC13!D36</f>
        <v>0.6426442410048967</v>
      </c>
      <c r="K12" s="35">
        <v>3682</v>
      </c>
      <c r="L12" s="36">
        <v>7571</v>
      </c>
      <c r="M12" s="36">
        <v>16428</v>
      </c>
      <c r="N12" s="37">
        <f t="shared" si="4"/>
        <v>2.0562194459532863</v>
      </c>
      <c r="O12" s="37">
        <f t="shared" si="5"/>
        <v>4.4617055947854425</v>
      </c>
      <c r="P12" s="37">
        <f t="shared" si="6"/>
        <v>2.1698586712455423</v>
      </c>
      <c r="Q12" s="39">
        <f>K12/REP_TELEFONIA_DIC13!K36</f>
        <v>0.86088379705400986</v>
      </c>
      <c r="R12" s="39">
        <f>L12/REP_TELEFONIA_DIC13!L36</f>
        <v>0.76014056224899595</v>
      </c>
      <c r="S12" s="40">
        <f>M12/REP_TELEFONIA_DIC13!M36</f>
        <v>0.7170354851381433</v>
      </c>
      <c r="AG12" s="24">
        <f t="shared" si="7"/>
        <v>4521</v>
      </c>
      <c r="AH12" s="10">
        <f t="shared" si="0"/>
        <v>9778</v>
      </c>
      <c r="AI12" s="10">
        <f t="shared" si="0"/>
        <v>22465</v>
      </c>
      <c r="AJ12" s="11">
        <f t="shared" si="8"/>
        <v>2.1627958416279585</v>
      </c>
      <c r="AK12" s="11">
        <f t="shared" si="9"/>
        <v>4.9690333996903338</v>
      </c>
      <c r="AL12" s="11">
        <f t="shared" si="10"/>
        <v>2.2975046021681327</v>
      </c>
      <c r="AM12" s="17">
        <f>AG12/REP_TELEFONIA_DIC13!AG36</f>
        <v>0.8420562488359099</v>
      </c>
      <c r="AN12" s="17">
        <f>AH12/REP_TELEFONIA_DIC13!AH36</f>
        <v>0.7202416028285209</v>
      </c>
      <c r="AO12" s="18">
        <f>AI12/REP_TELEFONIA_DIC13!AI36</f>
        <v>0.69540318836093484</v>
      </c>
    </row>
    <row r="13" spans="1:41" x14ac:dyDescent="0.25">
      <c r="A13" s="34">
        <f t="shared" si="11"/>
        <v>41647</v>
      </c>
      <c r="B13" s="35">
        <v>769</v>
      </c>
      <c r="C13" s="36">
        <v>2141</v>
      </c>
      <c r="D13" s="36">
        <v>5829</v>
      </c>
      <c r="E13" s="37">
        <f t="shared" si="1"/>
        <v>2.7841352405721715</v>
      </c>
      <c r="F13" s="37">
        <f t="shared" si="2"/>
        <v>7.579973992197659</v>
      </c>
      <c r="G13" s="37">
        <f t="shared" si="3"/>
        <v>2.7225595516113965</v>
      </c>
      <c r="H13" s="39">
        <f>B13/B6</f>
        <v>1.0846262341325812</v>
      </c>
      <c r="I13" s="39">
        <f t="shared" ref="I13:J28" si="12">C13/C6</f>
        <v>0.99720540288775039</v>
      </c>
      <c r="J13" s="40">
        <f t="shared" si="12"/>
        <v>1.1728370221327968</v>
      </c>
      <c r="K13" s="35">
        <v>3995</v>
      </c>
      <c r="L13" s="36">
        <v>8117</v>
      </c>
      <c r="M13" s="36">
        <v>17311</v>
      </c>
      <c r="N13" s="37">
        <f t="shared" si="4"/>
        <v>2.0317897371714642</v>
      </c>
      <c r="O13" s="37">
        <f t="shared" si="5"/>
        <v>4.3331664580725908</v>
      </c>
      <c r="P13" s="37">
        <f t="shared" si="6"/>
        <v>2.1326844893433536</v>
      </c>
      <c r="Q13" s="39">
        <f>K13/K6</f>
        <v>1.6200324412003244</v>
      </c>
      <c r="R13" s="39">
        <f t="shared" ref="R13:S28" si="13">L13/L6</f>
        <v>1.5387677725118483</v>
      </c>
      <c r="S13" s="40">
        <f t="shared" si="13"/>
        <v>1.4292437252311756</v>
      </c>
      <c r="AG13" s="24">
        <f t="shared" si="7"/>
        <v>4764</v>
      </c>
      <c r="AH13" s="10">
        <f t="shared" si="0"/>
        <v>10258</v>
      </c>
      <c r="AI13" s="10">
        <f t="shared" si="0"/>
        <v>23140</v>
      </c>
      <c r="AJ13" s="11">
        <f t="shared" si="8"/>
        <v>2.1532325776658272</v>
      </c>
      <c r="AK13" s="11">
        <f t="shared" si="9"/>
        <v>4.857262804366079</v>
      </c>
      <c r="AL13" s="11">
        <f t="shared" si="10"/>
        <v>2.2558003509456035</v>
      </c>
      <c r="AM13" s="17">
        <f>AG13/AG6</f>
        <v>1.500472440944882</v>
      </c>
      <c r="AN13" s="17">
        <f t="shared" ref="AN13:AO36" si="14">AH13/AH6</f>
        <v>1.3821072487200217</v>
      </c>
      <c r="AO13" s="18">
        <f t="shared" si="14"/>
        <v>1.3546423135464232</v>
      </c>
    </row>
    <row r="14" spans="1:41" x14ac:dyDescent="0.25">
      <c r="A14" s="34">
        <f t="shared" si="11"/>
        <v>41648</v>
      </c>
      <c r="B14" s="35">
        <v>820</v>
      </c>
      <c r="C14" s="36">
        <v>2306</v>
      </c>
      <c r="D14" s="36">
        <v>5831</v>
      </c>
      <c r="E14" s="37">
        <f t="shared" si="1"/>
        <v>2.8121951219512193</v>
      </c>
      <c r="F14" s="37">
        <f t="shared" si="2"/>
        <v>7.1109756097560979</v>
      </c>
      <c r="G14" s="37">
        <f t="shared" si="3"/>
        <v>2.528620988725065</v>
      </c>
      <c r="H14" s="39">
        <f t="shared" ref="H14:J29" si="15">B14/B7</f>
        <v>0.81268582755203167</v>
      </c>
      <c r="I14" s="39">
        <f t="shared" si="12"/>
        <v>0.72561359345500309</v>
      </c>
      <c r="J14" s="40">
        <f t="shared" si="12"/>
        <v>0.6931764146457442</v>
      </c>
      <c r="K14" s="35">
        <v>3924</v>
      </c>
      <c r="L14" s="36">
        <v>8160</v>
      </c>
      <c r="M14" s="36">
        <v>17868</v>
      </c>
      <c r="N14" s="37">
        <f t="shared" si="4"/>
        <v>2.0795107033639142</v>
      </c>
      <c r="O14" s="37">
        <f t="shared" si="5"/>
        <v>4.5535168195718656</v>
      </c>
      <c r="P14" s="37">
        <f t="shared" si="6"/>
        <v>2.1897058823529414</v>
      </c>
      <c r="Q14" s="39">
        <f t="shared" ref="Q14:S29" si="16">K14/K7</f>
        <v>0.92112676056338028</v>
      </c>
      <c r="R14" s="39">
        <f t="shared" si="13"/>
        <v>0.86808510638297876</v>
      </c>
      <c r="S14" s="40">
        <f t="shared" si="13"/>
        <v>0.87519592476489028</v>
      </c>
      <c r="AG14" s="35">
        <f t="shared" si="7"/>
        <v>4744</v>
      </c>
      <c r="AH14" s="36">
        <f t="shared" si="0"/>
        <v>10466</v>
      </c>
      <c r="AI14" s="36">
        <f t="shared" si="0"/>
        <v>23699</v>
      </c>
      <c r="AJ14" s="37">
        <f t="shared" si="8"/>
        <v>2.2061551433389543</v>
      </c>
      <c r="AK14" s="37">
        <f t="shared" si="9"/>
        <v>4.995573355817875</v>
      </c>
      <c r="AL14" s="37">
        <f t="shared" si="10"/>
        <v>2.2643798968087139</v>
      </c>
      <c r="AM14" s="39">
        <f t="shared" ref="AM14:AM36" si="17">AG14/AG7</f>
        <v>0.90036059973429494</v>
      </c>
      <c r="AN14" s="39">
        <f t="shared" si="14"/>
        <v>0.83208777230084274</v>
      </c>
      <c r="AO14" s="40">
        <f t="shared" si="14"/>
        <v>0.82208269737754958</v>
      </c>
    </row>
    <row r="15" spans="1:41" x14ac:dyDescent="0.25">
      <c r="A15" s="34">
        <f t="shared" si="11"/>
        <v>41649</v>
      </c>
      <c r="B15" s="35">
        <v>902</v>
      </c>
      <c r="C15" s="36">
        <v>2447</v>
      </c>
      <c r="D15" s="36">
        <v>6162</v>
      </c>
      <c r="E15" s="37">
        <f t="shared" si="1"/>
        <v>2.7128603104212861</v>
      </c>
      <c r="F15" s="37">
        <f t="shared" si="2"/>
        <v>6.8314855875831482</v>
      </c>
      <c r="G15" s="37">
        <f t="shared" si="3"/>
        <v>2.518185533306089</v>
      </c>
      <c r="H15" s="39">
        <f t="shared" si="15"/>
        <v>0.85578747628083496</v>
      </c>
      <c r="I15" s="39">
        <f t="shared" si="12"/>
        <v>0.83801369863013697</v>
      </c>
      <c r="J15" s="40">
        <f t="shared" si="12"/>
        <v>0.79152215799614645</v>
      </c>
      <c r="K15" s="35">
        <v>4137</v>
      </c>
      <c r="L15" s="36">
        <v>8411</v>
      </c>
      <c r="M15" s="36">
        <v>17182</v>
      </c>
      <c r="N15" s="37">
        <f t="shared" si="4"/>
        <v>2.0331157843848198</v>
      </c>
      <c r="O15" s="37">
        <f t="shared" si="5"/>
        <v>4.1532511481750056</v>
      </c>
      <c r="P15" s="37">
        <f t="shared" si="6"/>
        <v>2.0428010938057306</v>
      </c>
      <c r="Q15" s="39">
        <f t="shared" si="16"/>
        <v>0.910431338028169</v>
      </c>
      <c r="R15" s="39">
        <f t="shared" si="13"/>
        <v>0.86550730603004733</v>
      </c>
      <c r="S15" s="40">
        <f t="shared" si="13"/>
        <v>0.83941570179295522</v>
      </c>
      <c r="AG15" s="35">
        <f t="shared" si="7"/>
        <v>5039</v>
      </c>
      <c r="AH15" s="36">
        <f t="shared" si="0"/>
        <v>10858</v>
      </c>
      <c r="AI15" s="36">
        <f t="shared" si="0"/>
        <v>23344</v>
      </c>
      <c r="AJ15" s="37">
        <f t="shared" si="8"/>
        <v>2.1547926175828538</v>
      </c>
      <c r="AK15" s="37">
        <f t="shared" si="9"/>
        <v>4.6326652113514584</v>
      </c>
      <c r="AL15" s="37">
        <f t="shared" si="10"/>
        <v>2.1499355314054154</v>
      </c>
      <c r="AM15" s="39">
        <f t="shared" si="17"/>
        <v>0.90014290818149334</v>
      </c>
      <c r="AN15" s="39">
        <f t="shared" si="14"/>
        <v>0.85915492957746475</v>
      </c>
      <c r="AO15" s="40">
        <f t="shared" si="14"/>
        <v>0.82621929638281311</v>
      </c>
    </row>
    <row r="16" spans="1:41" x14ac:dyDescent="0.25">
      <c r="A16" s="9">
        <f t="shared" si="11"/>
        <v>41650</v>
      </c>
      <c r="B16" s="24">
        <v>672</v>
      </c>
      <c r="C16" s="10">
        <v>1853</v>
      </c>
      <c r="D16" s="10">
        <v>4885</v>
      </c>
      <c r="E16" s="11">
        <f t="shared" si="1"/>
        <v>2.7574404761904763</v>
      </c>
      <c r="F16" s="11">
        <f t="shared" si="2"/>
        <v>7.2693452380952381</v>
      </c>
      <c r="G16" s="11">
        <f t="shared" si="3"/>
        <v>2.6362655153804639</v>
      </c>
      <c r="H16" s="17">
        <f t="shared" si="15"/>
        <v>0.81652490886998785</v>
      </c>
      <c r="I16" s="17">
        <f t="shared" si="12"/>
        <v>0.83581416328371672</v>
      </c>
      <c r="J16" s="18">
        <f t="shared" si="12"/>
        <v>0.92501420185570915</v>
      </c>
      <c r="K16" s="24">
        <v>2890</v>
      </c>
      <c r="L16" s="10">
        <v>5925</v>
      </c>
      <c r="M16" s="10">
        <v>11484</v>
      </c>
      <c r="N16" s="11">
        <f t="shared" si="4"/>
        <v>2.0501730103806231</v>
      </c>
      <c r="O16" s="11">
        <f t="shared" si="5"/>
        <v>3.9737024221453288</v>
      </c>
      <c r="P16" s="11">
        <f t="shared" si="6"/>
        <v>1.9382278481012658</v>
      </c>
      <c r="Q16" s="17">
        <f t="shared" si="16"/>
        <v>0.92628205128205132</v>
      </c>
      <c r="R16" s="17">
        <f t="shared" si="13"/>
        <v>0.91491661519456458</v>
      </c>
      <c r="S16" s="18">
        <f t="shared" si="13"/>
        <v>0.87892239399969385</v>
      </c>
      <c r="AG16" s="35">
        <f t="shared" si="7"/>
        <v>3562</v>
      </c>
      <c r="AH16" s="36">
        <f t="shared" si="0"/>
        <v>7778</v>
      </c>
      <c r="AI16" s="36">
        <f t="shared" si="0"/>
        <v>16369</v>
      </c>
      <c r="AJ16" s="37">
        <f t="shared" si="8"/>
        <v>2.1836047164514318</v>
      </c>
      <c r="AK16" s="37">
        <f t="shared" si="9"/>
        <v>4.5954519932622127</v>
      </c>
      <c r="AL16" s="37">
        <f t="shared" si="10"/>
        <v>2.104525584983286</v>
      </c>
      <c r="AM16" s="39">
        <f t="shared" si="17"/>
        <v>0.90337306619325386</v>
      </c>
      <c r="AN16" s="39">
        <f t="shared" si="14"/>
        <v>0.89474289658345796</v>
      </c>
      <c r="AO16" s="40">
        <f t="shared" si="14"/>
        <v>0.89218945876710087</v>
      </c>
    </row>
    <row r="17" spans="1:41" x14ac:dyDescent="0.25">
      <c r="A17" s="9">
        <f t="shared" si="11"/>
        <v>41651</v>
      </c>
      <c r="B17" s="24">
        <v>539</v>
      </c>
      <c r="C17" s="10">
        <v>1334</v>
      </c>
      <c r="D17" s="10">
        <v>2941</v>
      </c>
      <c r="E17" s="11">
        <f t="shared" si="1"/>
        <v>2.4749536178107605</v>
      </c>
      <c r="F17" s="11">
        <f t="shared" si="2"/>
        <v>5.4564007421150276</v>
      </c>
      <c r="G17" s="11">
        <f t="shared" si="3"/>
        <v>2.2046476761619189</v>
      </c>
      <c r="H17" s="17">
        <f t="shared" si="15"/>
        <v>0.95737122557726462</v>
      </c>
      <c r="I17" s="17">
        <f t="shared" si="12"/>
        <v>0.88874083944037308</v>
      </c>
      <c r="J17" s="18">
        <f t="shared" si="12"/>
        <v>0.77252429734699235</v>
      </c>
      <c r="K17" s="24">
        <v>2046</v>
      </c>
      <c r="L17" s="10">
        <v>4077</v>
      </c>
      <c r="M17" s="10">
        <v>8060</v>
      </c>
      <c r="N17" s="11">
        <f t="shared" si="4"/>
        <v>1.9926686217008798</v>
      </c>
      <c r="O17" s="11">
        <f t="shared" si="5"/>
        <v>3.9393939393939394</v>
      </c>
      <c r="P17" s="11">
        <f t="shared" si="6"/>
        <v>1.9769438312484671</v>
      </c>
      <c r="Q17" s="17">
        <f t="shared" si="16"/>
        <v>0.91666666666666663</v>
      </c>
      <c r="R17" s="17">
        <f t="shared" si="13"/>
        <v>0.87432983058117097</v>
      </c>
      <c r="S17" s="18">
        <f t="shared" si="13"/>
        <v>0.83627308570242787</v>
      </c>
      <c r="AG17" s="35">
        <f t="shared" si="7"/>
        <v>2585</v>
      </c>
      <c r="AH17" s="36">
        <f t="shared" si="0"/>
        <v>5411</v>
      </c>
      <c r="AI17" s="36">
        <f t="shared" si="0"/>
        <v>11001</v>
      </c>
      <c r="AJ17" s="37">
        <f t="shared" si="8"/>
        <v>2.093230174081238</v>
      </c>
      <c r="AK17" s="37">
        <f t="shared" si="9"/>
        <v>4.2557059961315282</v>
      </c>
      <c r="AL17" s="37">
        <f t="shared" si="10"/>
        <v>2.0330807614119388</v>
      </c>
      <c r="AM17" s="39">
        <f t="shared" si="17"/>
        <v>0.92486583184257598</v>
      </c>
      <c r="AN17" s="39">
        <f t="shared" si="14"/>
        <v>0.87783906554185598</v>
      </c>
      <c r="AO17" s="40">
        <f t="shared" si="14"/>
        <v>0.8182223875046486</v>
      </c>
    </row>
    <row r="18" spans="1:41" x14ac:dyDescent="0.25">
      <c r="A18" s="34">
        <f t="shared" si="11"/>
        <v>41652</v>
      </c>
      <c r="B18" s="35">
        <v>791</v>
      </c>
      <c r="C18" s="36">
        <v>2084</v>
      </c>
      <c r="D18" s="36">
        <v>5073</v>
      </c>
      <c r="E18" s="37">
        <f t="shared" si="1"/>
        <v>2.634639696586599</v>
      </c>
      <c r="F18" s="37">
        <f t="shared" si="2"/>
        <v>6.413400758533502</v>
      </c>
      <c r="G18" s="37">
        <f t="shared" si="3"/>
        <v>2.4342610364683299</v>
      </c>
      <c r="H18" s="39">
        <f t="shared" si="15"/>
        <v>0.89784335981838814</v>
      </c>
      <c r="I18" s="39">
        <f t="shared" si="12"/>
        <v>0.95904279797514957</v>
      </c>
      <c r="J18" s="40">
        <f t="shared" si="12"/>
        <v>0.91241007194244605</v>
      </c>
      <c r="K18" s="35">
        <v>3751</v>
      </c>
      <c r="L18" s="36">
        <v>7467</v>
      </c>
      <c r="M18" s="36">
        <v>15509</v>
      </c>
      <c r="N18" s="37">
        <f t="shared" si="4"/>
        <v>1.9906691548920288</v>
      </c>
      <c r="O18" s="37">
        <f t="shared" si="5"/>
        <v>4.1346307651292991</v>
      </c>
      <c r="P18" s="37">
        <f t="shared" si="6"/>
        <v>2.0770054908263025</v>
      </c>
      <c r="Q18" s="39">
        <f t="shared" si="16"/>
        <v>0.95493890020366601</v>
      </c>
      <c r="R18" s="39">
        <f t="shared" si="13"/>
        <v>0.93255901086549264</v>
      </c>
      <c r="S18" s="40">
        <f t="shared" si="13"/>
        <v>0.91390689451974072</v>
      </c>
      <c r="AG18" s="35">
        <f t="shared" si="7"/>
        <v>4542</v>
      </c>
      <c r="AH18" s="36">
        <f t="shared" si="0"/>
        <v>9551</v>
      </c>
      <c r="AI18" s="36">
        <f t="shared" si="0"/>
        <v>20582</v>
      </c>
      <c r="AJ18" s="37">
        <f t="shared" si="8"/>
        <v>2.1028181417877585</v>
      </c>
      <c r="AK18" s="37">
        <f t="shared" si="9"/>
        <v>4.5314839277851169</v>
      </c>
      <c r="AL18" s="37">
        <f t="shared" si="10"/>
        <v>2.1549575960632397</v>
      </c>
      <c r="AM18" s="39">
        <f t="shared" si="17"/>
        <v>0.9444791016843419</v>
      </c>
      <c r="AN18" s="39">
        <f t="shared" si="14"/>
        <v>0.93821218074656187</v>
      </c>
      <c r="AO18" s="40">
        <f t="shared" si="14"/>
        <v>0.91353750554815805</v>
      </c>
    </row>
    <row r="19" spans="1:41" x14ac:dyDescent="0.25">
      <c r="A19" s="34">
        <f t="shared" si="11"/>
        <v>41653</v>
      </c>
      <c r="B19" s="35">
        <v>824</v>
      </c>
      <c r="C19" s="36">
        <v>2121</v>
      </c>
      <c r="D19" s="36">
        <v>5016</v>
      </c>
      <c r="E19" s="37">
        <f t="shared" si="1"/>
        <v>2.5740291262135924</v>
      </c>
      <c r="F19" s="37">
        <f t="shared" si="2"/>
        <v>6.0873786407766994</v>
      </c>
      <c r="G19" s="37">
        <f t="shared" si="3"/>
        <v>2.3649222065063649</v>
      </c>
      <c r="H19" s="39">
        <f t="shared" si="15"/>
        <v>0.98212157330154948</v>
      </c>
      <c r="I19" s="39">
        <f t="shared" si="12"/>
        <v>0.96103307657453552</v>
      </c>
      <c r="J19" s="40">
        <f t="shared" si="12"/>
        <v>0.83087626304455853</v>
      </c>
      <c r="K19" s="35">
        <v>3675</v>
      </c>
      <c r="L19" s="36">
        <v>7347</v>
      </c>
      <c r="M19" s="36">
        <v>15226</v>
      </c>
      <c r="N19" s="37">
        <f t="shared" si="4"/>
        <v>1.9991836734693877</v>
      </c>
      <c r="O19" s="37">
        <f t="shared" si="5"/>
        <v>4.1431292517006799</v>
      </c>
      <c r="P19" s="37">
        <f t="shared" si="6"/>
        <v>2.0724105076902135</v>
      </c>
      <c r="Q19" s="39">
        <f t="shared" si="16"/>
        <v>0.99809885931558939</v>
      </c>
      <c r="R19" s="39">
        <f t="shared" si="13"/>
        <v>0.97041341962752614</v>
      </c>
      <c r="S19" s="40">
        <f t="shared" si="13"/>
        <v>0.92683223764304845</v>
      </c>
      <c r="AG19" s="24">
        <f t="shared" si="7"/>
        <v>4499</v>
      </c>
      <c r="AH19" s="10">
        <f t="shared" si="0"/>
        <v>9468</v>
      </c>
      <c r="AI19" s="10">
        <f t="shared" si="0"/>
        <v>20242</v>
      </c>
      <c r="AJ19" s="11">
        <f t="shared" si="8"/>
        <v>2.1044676594798846</v>
      </c>
      <c r="AK19" s="11">
        <f t="shared" si="9"/>
        <v>4.4992220493442989</v>
      </c>
      <c r="AL19" s="11">
        <f t="shared" si="10"/>
        <v>2.1379383185466834</v>
      </c>
      <c r="AM19" s="17">
        <f t="shared" si="17"/>
        <v>0.99513381995133821</v>
      </c>
      <c r="AN19" s="17">
        <f t="shared" si="14"/>
        <v>0.96829617508692989</v>
      </c>
      <c r="AO19" s="18">
        <f t="shared" si="14"/>
        <v>0.90104607166703765</v>
      </c>
    </row>
    <row r="20" spans="1:41" x14ac:dyDescent="0.25">
      <c r="A20" s="34">
        <f t="shared" si="11"/>
        <v>41654</v>
      </c>
      <c r="B20" s="35">
        <v>875</v>
      </c>
      <c r="C20" s="36">
        <v>2205</v>
      </c>
      <c r="D20" s="36">
        <v>5474</v>
      </c>
      <c r="E20" s="37">
        <f t="shared" si="1"/>
        <v>2.52</v>
      </c>
      <c r="F20" s="37">
        <f t="shared" si="2"/>
        <v>6.2560000000000002</v>
      </c>
      <c r="G20" s="37">
        <f t="shared" si="3"/>
        <v>2.4825396825396826</v>
      </c>
      <c r="H20" s="39">
        <f t="shared" si="15"/>
        <v>1.1378413524057218</v>
      </c>
      <c r="I20" s="39">
        <f t="shared" si="12"/>
        <v>1.0298925735637552</v>
      </c>
      <c r="J20" s="40">
        <f t="shared" si="12"/>
        <v>0.93909761537141878</v>
      </c>
      <c r="K20" s="35">
        <v>3766</v>
      </c>
      <c r="L20" s="36">
        <v>7694</v>
      </c>
      <c r="M20" s="36">
        <v>16100</v>
      </c>
      <c r="N20" s="37">
        <f t="shared" si="4"/>
        <v>2.0430164630908125</v>
      </c>
      <c r="O20" s="37">
        <f t="shared" si="5"/>
        <v>4.2750929368029738</v>
      </c>
      <c r="P20" s="37">
        <f t="shared" si="6"/>
        <v>2.0925396412789188</v>
      </c>
      <c r="Q20" s="39">
        <f t="shared" si="16"/>
        <v>0.94267834793491867</v>
      </c>
      <c r="R20" s="39">
        <f t="shared" si="13"/>
        <v>0.94788715042503391</v>
      </c>
      <c r="S20" s="40">
        <f t="shared" si="13"/>
        <v>0.93004448038819243</v>
      </c>
      <c r="AG20" s="24">
        <f t="shared" si="7"/>
        <v>4641</v>
      </c>
      <c r="AH20" s="10">
        <f t="shared" si="0"/>
        <v>9899</v>
      </c>
      <c r="AI20" s="10">
        <f t="shared" si="0"/>
        <v>21574</v>
      </c>
      <c r="AJ20" s="11">
        <f t="shared" si="8"/>
        <v>2.1329454858866623</v>
      </c>
      <c r="AK20" s="11">
        <f t="shared" si="9"/>
        <v>4.6485671191553548</v>
      </c>
      <c r="AL20" s="11">
        <f t="shared" si="10"/>
        <v>2.1794120618244266</v>
      </c>
      <c r="AM20" s="17">
        <f t="shared" si="17"/>
        <v>0.97418136020151136</v>
      </c>
      <c r="AN20" s="17">
        <f t="shared" si="14"/>
        <v>0.96500292454669523</v>
      </c>
      <c r="AO20" s="18">
        <f t="shared" si="14"/>
        <v>0.93232497839239414</v>
      </c>
    </row>
    <row r="21" spans="1:41" x14ac:dyDescent="0.25">
      <c r="A21" s="34">
        <f t="shared" si="11"/>
        <v>41655</v>
      </c>
      <c r="B21" s="35">
        <v>836</v>
      </c>
      <c r="C21" s="36">
        <v>2250</v>
      </c>
      <c r="D21" s="36">
        <v>5726</v>
      </c>
      <c r="E21" s="37">
        <f t="shared" si="1"/>
        <v>2.6913875598086126</v>
      </c>
      <c r="F21" s="37">
        <f t="shared" si="2"/>
        <v>6.8492822966507179</v>
      </c>
      <c r="G21" s="37">
        <f t="shared" si="3"/>
        <v>2.544888888888889</v>
      </c>
      <c r="H21" s="39">
        <f t="shared" si="15"/>
        <v>1.0195121951219512</v>
      </c>
      <c r="I21" s="39">
        <f t="shared" si="12"/>
        <v>0.97571552471812661</v>
      </c>
      <c r="J21" s="40">
        <f t="shared" si="12"/>
        <v>0.98199279711884757</v>
      </c>
      <c r="K21" s="35">
        <v>3957</v>
      </c>
      <c r="L21" s="36">
        <v>8018</v>
      </c>
      <c r="M21" s="36">
        <v>17072</v>
      </c>
      <c r="N21" s="37">
        <f t="shared" si="4"/>
        <v>2.0262825372757138</v>
      </c>
      <c r="O21" s="37">
        <f t="shared" si="5"/>
        <v>4.3143795804902707</v>
      </c>
      <c r="P21" s="37">
        <f t="shared" si="6"/>
        <v>2.1292092791219757</v>
      </c>
      <c r="Q21" s="39">
        <f t="shared" si="16"/>
        <v>1.0084097859327217</v>
      </c>
      <c r="R21" s="39">
        <f t="shared" si="13"/>
        <v>0.98259803921568623</v>
      </c>
      <c r="S21" s="40">
        <f t="shared" si="13"/>
        <v>0.95545108573987014</v>
      </c>
      <c r="AG21" s="35">
        <f t="shared" si="7"/>
        <v>4793</v>
      </c>
      <c r="AH21" s="36">
        <f t="shared" si="0"/>
        <v>10268</v>
      </c>
      <c r="AI21" s="36">
        <f t="shared" si="0"/>
        <v>22798</v>
      </c>
      <c r="AJ21" s="37">
        <f t="shared" si="8"/>
        <v>2.142290840809514</v>
      </c>
      <c r="AK21" s="37">
        <f t="shared" si="9"/>
        <v>4.7565199248904655</v>
      </c>
      <c r="AL21" s="37">
        <f t="shared" si="10"/>
        <v>2.2202960654460462</v>
      </c>
      <c r="AM21" s="39">
        <f t="shared" si="17"/>
        <v>1.0103288364249579</v>
      </c>
      <c r="AN21" s="39">
        <f t="shared" si="14"/>
        <v>0.98108159755398427</v>
      </c>
      <c r="AO21" s="40">
        <f t="shared" si="14"/>
        <v>0.96198151820751931</v>
      </c>
    </row>
    <row r="22" spans="1:41" x14ac:dyDescent="0.25">
      <c r="A22" s="34">
        <f t="shared" si="11"/>
        <v>41656</v>
      </c>
      <c r="B22" s="35">
        <v>898</v>
      </c>
      <c r="C22" s="36">
        <v>2417</v>
      </c>
      <c r="D22" s="36">
        <v>6085</v>
      </c>
      <c r="E22" s="37">
        <f t="shared" si="1"/>
        <v>2.6915367483296215</v>
      </c>
      <c r="F22" s="37">
        <f t="shared" si="2"/>
        <v>6.776169265033408</v>
      </c>
      <c r="G22" s="37">
        <f t="shared" si="3"/>
        <v>2.5175837815473727</v>
      </c>
      <c r="H22" s="39">
        <f t="shared" si="15"/>
        <v>0.99556541019955658</v>
      </c>
      <c r="I22" s="39">
        <f t="shared" si="12"/>
        <v>0.98774008990600737</v>
      </c>
      <c r="J22" s="40">
        <f t="shared" si="12"/>
        <v>0.98750405712431033</v>
      </c>
      <c r="K22" s="35">
        <v>4173</v>
      </c>
      <c r="L22" s="36">
        <v>8582</v>
      </c>
      <c r="M22" s="36">
        <v>17110</v>
      </c>
      <c r="N22" s="37">
        <f t="shared" si="4"/>
        <v>2.0565540378624489</v>
      </c>
      <c r="O22" s="37">
        <f t="shared" si="5"/>
        <v>4.1001677450275578</v>
      </c>
      <c r="P22" s="37">
        <f t="shared" si="6"/>
        <v>1.9937077604288045</v>
      </c>
      <c r="Q22" s="39">
        <f t="shared" si="16"/>
        <v>1.0087019579405365</v>
      </c>
      <c r="R22" s="39">
        <f t="shared" si="13"/>
        <v>1.0203305195577221</v>
      </c>
      <c r="S22" s="40">
        <f t="shared" si="13"/>
        <v>0.99580956815271793</v>
      </c>
      <c r="AG22" s="35">
        <f t="shared" si="7"/>
        <v>5071</v>
      </c>
      <c r="AH22" s="36">
        <f t="shared" si="0"/>
        <v>10999</v>
      </c>
      <c r="AI22" s="36">
        <f t="shared" si="0"/>
        <v>23195</v>
      </c>
      <c r="AJ22" s="37">
        <f t="shared" si="8"/>
        <v>2.1690001971997632</v>
      </c>
      <c r="AK22" s="37">
        <f t="shared" si="9"/>
        <v>4.574048511141787</v>
      </c>
      <c r="AL22" s="37">
        <f t="shared" si="10"/>
        <v>2.1088280752795709</v>
      </c>
      <c r="AM22" s="39">
        <f t="shared" si="17"/>
        <v>1.0063504663623735</v>
      </c>
      <c r="AN22" s="39">
        <f t="shared" si="14"/>
        <v>1.0129858169091914</v>
      </c>
      <c r="AO22" s="40">
        <f t="shared" si="14"/>
        <v>0.99361720356408501</v>
      </c>
    </row>
    <row r="23" spans="1:41" x14ac:dyDescent="0.25">
      <c r="A23" s="9">
        <f t="shared" si="11"/>
        <v>41657</v>
      </c>
      <c r="B23" s="24">
        <v>723</v>
      </c>
      <c r="C23" s="10">
        <v>1756</v>
      </c>
      <c r="D23" s="10">
        <v>4110</v>
      </c>
      <c r="E23" s="11">
        <f t="shared" si="1"/>
        <v>2.428769017980636</v>
      </c>
      <c r="F23" s="11">
        <f t="shared" si="2"/>
        <v>5.6846473029045645</v>
      </c>
      <c r="G23" s="11">
        <f t="shared" si="3"/>
        <v>2.3405466970387243</v>
      </c>
      <c r="H23" s="17">
        <f t="shared" si="15"/>
        <v>1.0758928571428572</v>
      </c>
      <c r="I23" s="17">
        <f t="shared" si="12"/>
        <v>0.94765245547760391</v>
      </c>
      <c r="J23" s="18">
        <f t="shared" si="12"/>
        <v>0.8413510747185261</v>
      </c>
      <c r="K23" s="24">
        <v>2999</v>
      </c>
      <c r="L23" s="10">
        <v>6355</v>
      </c>
      <c r="M23" s="10">
        <v>12670</v>
      </c>
      <c r="N23" s="11">
        <f t="shared" si="4"/>
        <v>2.1190396798932976</v>
      </c>
      <c r="O23" s="11">
        <f t="shared" si="5"/>
        <v>4.2247415805268425</v>
      </c>
      <c r="P23" s="11">
        <f t="shared" si="6"/>
        <v>1.9937057435090479</v>
      </c>
      <c r="Q23" s="17">
        <f t="shared" si="16"/>
        <v>1.0377162629757786</v>
      </c>
      <c r="R23" s="17">
        <f t="shared" si="13"/>
        <v>1.0725738396624473</v>
      </c>
      <c r="S23" s="18">
        <f t="shared" si="13"/>
        <v>1.1032741205154999</v>
      </c>
      <c r="AG23" s="35">
        <f t="shared" si="7"/>
        <v>3722</v>
      </c>
      <c r="AH23" s="36">
        <f t="shared" si="0"/>
        <v>8111</v>
      </c>
      <c r="AI23" s="36">
        <f t="shared" si="0"/>
        <v>16780</v>
      </c>
      <c r="AJ23" s="37">
        <f t="shared" si="8"/>
        <v>2.1792047286405158</v>
      </c>
      <c r="AK23" s="37">
        <f t="shared" si="9"/>
        <v>4.5083288554540566</v>
      </c>
      <c r="AL23" s="37">
        <f t="shared" si="10"/>
        <v>2.0687954629515475</v>
      </c>
      <c r="AM23" s="39">
        <f t="shared" si="17"/>
        <v>1.0449185850645704</v>
      </c>
      <c r="AN23" s="39">
        <f t="shared" si="14"/>
        <v>1.0428130624839291</v>
      </c>
      <c r="AO23" s="40">
        <f t="shared" si="14"/>
        <v>1.0251084366790886</v>
      </c>
    </row>
    <row r="24" spans="1:41" x14ac:dyDescent="0.25">
      <c r="A24" s="9">
        <f t="shared" si="11"/>
        <v>41658</v>
      </c>
      <c r="B24" s="24">
        <v>521</v>
      </c>
      <c r="C24" s="10">
        <v>1249</v>
      </c>
      <c r="D24" s="10">
        <v>2974</v>
      </c>
      <c r="E24" s="11">
        <f t="shared" si="1"/>
        <v>2.397312859884837</v>
      </c>
      <c r="F24" s="11">
        <f t="shared" si="2"/>
        <v>5.7082533589251438</v>
      </c>
      <c r="G24" s="11">
        <f t="shared" si="3"/>
        <v>2.3811048839071258</v>
      </c>
      <c r="H24" s="17">
        <f t="shared" si="15"/>
        <v>0.96660482374768086</v>
      </c>
      <c r="I24" s="17">
        <f t="shared" si="12"/>
        <v>0.93628185907046479</v>
      </c>
      <c r="J24" s="18">
        <f t="shared" si="12"/>
        <v>1.0112206732403943</v>
      </c>
      <c r="K24" s="24">
        <v>2013</v>
      </c>
      <c r="L24" s="10">
        <v>4109</v>
      </c>
      <c r="M24" s="10">
        <v>8460</v>
      </c>
      <c r="N24" s="11">
        <f t="shared" si="4"/>
        <v>2.0412319920516642</v>
      </c>
      <c r="O24" s="11">
        <f t="shared" si="5"/>
        <v>4.2026825633383007</v>
      </c>
      <c r="P24" s="11">
        <f t="shared" si="6"/>
        <v>2.0588951082988562</v>
      </c>
      <c r="Q24" s="17">
        <f t="shared" si="16"/>
        <v>0.9838709677419355</v>
      </c>
      <c r="R24" s="17">
        <f t="shared" si="13"/>
        <v>1.0078489085111602</v>
      </c>
      <c r="S24" s="18">
        <f t="shared" si="13"/>
        <v>1.0496277915632755</v>
      </c>
      <c r="AG24" s="35">
        <f t="shared" si="7"/>
        <v>2534</v>
      </c>
      <c r="AH24" s="36">
        <f t="shared" si="0"/>
        <v>5358</v>
      </c>
      <c r="AI24" s="36">
        <f t="shared" si="0"/>
        <v>11434</v>
      </c>
      <c r="AJ24" s="37">
        <f t="shared" si="8"/>
        <v>2.1144435674822417</v>
      </c>
      <c r="AK24" s="37">
        <f t="shared" si="9"/>
        <v>4.5122336227308599</v>
      </c>
      <c r="AL24" s="37">
        <f t="shared" si="10"/>
        <v>2.134005225830534</v>
      </c>
      <c r="AM24" s="39">
        <f t="shared" si="17"/>
        <v>0.98027079303675047</v>
      </c>
      <c r="AN24" s="39">
        <f t="shared" si="14"/>
        <v>0.99020513768249863</v>
      </c>
      <c r="AO24" s="40">
        <f t="shared" si="14"/>
        <v>1.0393600581765294</v>
      </c>
    </row>
    <row r="25" spans="1:41" x14ac:dyDescent="0.25">
      <c r="A25" s="34">
        <f t="shared" si="11"/>
        <v>41659</v>
      </c>
      <c r="B25" s="35">
        <v>756</v>
      </c>
      <c r="C25" s="36">
        <v>2189</v>
      </c>
      <c r="D25" s="36">
        <v>5613</v>
      </c>
      <c r="E25" s="37">
        <f t="shared" si="1"/>
        <v>2.8955026455026456</v>
      </c>
      <c r="F25" s="37">
        <f t="shared" si="2"/>
        <v>7.4246031746031749</v>
      </c>
      <c r="G25" s="37">
        <f t="shared" si="3"/>
        <v>2.5641845591594334</v>
      </c>
      <c r="H25" s="39">
        <f t="shared" si="15"/>
        <v>0.95575221238938057</v>
      </c>
      <c r="I25" s="39">
        <f t="shared" si="12"/>
        <v>1.050383877159309</v>
      </c>
      <c r="J25" s="40">
        <f t="shared" si="12"/>
        <v>1.1064458900059138</v>
      </c>
      <c r="K25" s="35">
        <v>3327</v>
      </c>
      <c r="L25" s="36">
        <v>6622</v>
      </c>
      <c r="M25" s="36">
        <v>13653</v>
      </c>
      <c r="N25" s="37">
        <f t="shared" si="4"/>
        <v>1.9903817252780283</v>
      </c>
      <c r="O25" s="37">
        <f t="shared" si="5"/>
        <v>4.1036970243462578</v>
      </c>
      <c r="P25" s="37">
        <f t="shared" si="6"/>
        <v>2.0617638175777713</v>
      </c>
      <c r="Q25" s="39">
        <f t="shared" si="16"/>
        <v>0.8869634764062917</v>
      </c>
      <c r="R25" s="39">
        <f t="shared" si="13"/>
        <v>0.88683540913352088</v>
      </c>
      <c r="S25" s="40">
        <f t="shared" si="13"/>
        <v>0.88032755174414856</v>
      </c>
      <c r="AG25" s="35">
        <f t="shared" si="7"/>
        <v>4083</v>
      </c>
      <c r="AH25" s="36">
        <f t="shared" si="0"/>
        <v>8811</v>
      </c>
      <c r="AI25" s="36">
        <f t="shared" si="0"/>
        <v>19266</v>
      </c>
      <c r="AJ25" s="37">
        <f t="shared" si="8"/>
        <v>2.1579720793534167</v>
      </c>
      <c r="AK25" s="37">
        <f t="shared" si="9"/>
        <v>4.7185892725936815</v>
      </c>
      <c r="AL25" s="37">
        <f t="shared" si="10"/>
        <v>2.1865849506298947</v>
      </c>
      <c r="AM25" s="39">
        <f t="shared" si="17"/>
        <v>0.89894319682959045</v>
      </c>
      <c r="AN25" s="39">
        <f t="shared" si="14"/>
        <v>0.92252120196838028</v>
      </c>
      <c r="AO25" s="40">
        <f t="shared" si="14"/>
        <v>0.93606063550675345</v>
      </c>
    </row>
    <row r="26" spans="1:41" x14ac:dyDescent="0.25">
      <c r="A26" s="34">
        <f t="shared" si="11"/>
        <v>41660</v>
      </c>
      <c r="B26" s="35">
        <v>846</v>
      </c>
      <c r="C26" s="36">
        <v>2384</v>
      </c>
      <c r="D26" s="36">
        <v>6522</v>
      </c>
      <c r="E26" s="37">
        <f t="shared" si="1"/>
        <v>2.8179669030732861</v>
      </c>
      <c r="F26" s="37">
        <f t="shared" si="2"/>
        <v>7.7092198581560281</v>
      </c>
      <c r="G26" s="37">
        <f t="shared" si="3"/>
        <v>2.7357382550335569</v>
      </c>
      <c r="H26" s="39">
        <f t="shared" si="15"/>
        <v>1.0266990291262137</v>
      </c>
      <c r="I26" s="39">
        <f t="shared" si="12"/>
        <v>1.123998114097124</v>
      </c>
      <c r="J26" s="40">
        <f t="shared" si="12"/>
        <v>1.3002392344497609</v>
      </c>
      <c r="K26" s="35">
        <v>3716</v>
      </c>
      <c r="L26" s="36">
        <v>7419</v>
      </c>
      <c r="M26" s="36">
        <v>15638</v>
      </c>
      <c r="N26" s="37">
        <f t="shared" si="4"/>
        <v>1.9965016146393972</v>
      </c>
      <c r="O26" s="37">
        <f t="shared" si="5"/>
        <v>4.2082884822389666</v>
      </c>
      <c r="P26" s="37">
        <f t="shared" si="6"/>
        <v>2.1078312441029787</v>
      </c>
      <c r="Q26" s="39">
        <f t="shared" si="16"/>
        <v>1.011156462585034</v>
      </c>
      <c r="R26" s="39">
        <f t="shared" si="13"/>
        <v>1.0097999183340138</v>
      </c>
      <c r="S26" s="40">
        <f t="shared" si="13"/>
        <v>1.0270589780638382</v>
      </c>
      <c r="AG26" s="24">
        <f t="shared" si="7"/>
        <v>4562</v>
      </c>
      <c r="AH26" s="10">
        <f t="shared" si="0"/>
        <v>9803</v>
      </c>
      <c r="AI26" s="10">
        <f t="shared" si="0"/>
        <v>22160</v>
      </c>
      <c r="AJ26" s="11">
        <f t="shared" si="8"/>
        <v>2.1488382288469969</v>
      </c>
      <c r="AK26" s="11">
        <f t="shared" si="9"/>
        <v>4.857518632178869</v>
      </c>
      <c r="AL26" s="11">
        <f t="shared" si="10"/>
        <v>2.2605324900540649</v>
      </c>
      <c r="AM26" s="17">
        <f t="shared" si="17"/>
        <v>1.0140031118026227</v>
      </c>
      <c r="AN26" s="17">
        <f t="shared" si="14"/>
        <v>1.0353823405154203</v>
      </c>
      <c r="AO26" s="18">
        <f t="shared" si="14"/>
        <v>1.0947534828574252</v>
      </c>
    </row>
    <row r="27" spans="1:41" x14ac:dyDescent="0.25">
      <c r="A27" s="34">
        <f t="shared" si="11"/>
        <v>41661</v>
      </c>
      <c r="B27" s="35">
        <v>875</v>
      </c>
      <c r="C27" s="36">
        <v>2479</v>
      </c>
      <c r="D27" s="36">
        <v>6816</v>
      </c>
      <c r="E27" s="37">
        <f t="shared" si="1"/>
        <v>2.8331428571428572</v>
      </c>
      <c r="F27" s="37">
        <f t="shared" si="2"/>
        <v>7.789714285714286</v>
      </c>
      <c r="G27" s="37">
        <f t="shared" si="3"/>
        <v>2.7494957644211375</v>
      </c>
      <c r="H27" s="39">
        <f t="shared" si="15"/>
        <v>1</v>
      </c>
      <c r="I27" s="39">
        <f t="shared" si="12"/>
        <v>1.1242630385487529</v>
      </c>
      <c r="J27" s="40">
        <f t="shared" si="12"/>
        <v>1.2451589331384727</v>
      </c>
      <c r="K27" s="35">
        <v>3565</v>
      </c>
      <c r="L27" s="36">
        <v>7003</v>
      </c>
      <c r="M27" s="36">
        <v>14996</v>
      </c>
      <c r="N27" s="37">
        <f t="shared" si="4"/>
        <v>1.9643758765778401</v>
      </c>
      <c r="O27" s="37">
        <f t="shared" si="5"/>
        <v>4.2064516129032254</v>
      </c>
      <c r="P27" s="37">
        <f t="shared" si="6"/>
        <v>2.1413679851492216</v>
      </c>
      <c r="Q27" s="39">
        <f t="shared" si="16"/>
        <v>0.94662772172065857</v>
      </c>
      <c r="R27" s="39">
        <f t="shared" si="13"/>
        <v>0.91018975825318427</v>
      </c>
      <c r="S27" s="40">
        <f t="shared" si="13"/>
        <v>0.93142857142857138</v>
      </c>
      <c r="AG27" s="24">
        <f t="shared" si="7"/>
        <v>4440</v>
      </c>
      <c r="AH27" s="10">
        <f t="shared" si="0"/>
        <v>9482</v>
      </c>
      <c r="AI27" s="10">
        <f t="shared" si="0"/>
        <v>21812</v>
      </c>
      <c r="AJ27" s="11">
        <f t="shared" si="8"/>
        <v>2.1355855855855856</v>
      </c>
      <c r="AK27" s="11">
        <f t="shared" si="9"/>
        <v>4.9126126126126124</v>
      </c>
      <c r="AL27" s="11">
        <f t="shared" si="10"/>
        <v>2.3003585741404766</v>
      </c>
      <c r="AM27" s="17">
        <f t="shared" si="17"/>
        <v>0.95669036845507438</v>
      </c>
      <c r="AN27" s="17">
        <f t="shared" si="14"/>
        <v>0.95787453278108903</v>
      </c>
      <c r="AO27" s="18">
        <f t="shared" si="14"/>
        <v>1.0110317975340688</v>
      </c>
    </row>
    <row r="28" spans="1:41" x14ac:dyDescent="0.25">
      <c r="A28" s="34">
        <f t="shared" si="11"/>
        <v>41662</v>
      </c>
      <c r="B28" s="35">
        <v>843</v>
      </c>
      <c r="C28" s="36">
        <v>2536</v>
      </c>
      <c r="D28" s="36">
        <v>6787</v>
      </c>
      <c r="E28" s="37">
        <f t="shared" si="1"/>
        <v>3.0083036773428233</v>
      </c>
      <c r="F28" s="37">
        <f t="shared" si="2"/>
        <v>8.0510083036773423</v>
      </c>
      <c r="G28" s="37">
        <f t="shared" si="3"/>
        <v>2.6762618296529967</v>
      </c>
      <c r="H28" s="39">
        <f t="shared" si="15"/>
        <v>1.0083732057416268</v>
      </c>
      <c r="I28" s="39">
        <f t="shared" si="12"/>
        <v>1.1271111111111112</v>
      </c>
      <c r="J28" s="40">
        <f t="shared" si="12"/>
        <v>1.1852951449528466</v>
      </c>
      <c r="K28" s="35">
        <v>3456</v>
      </c>
      <c r="L28" s="36">
        <v>6722</v>
      </c>
      <c r="M28" s="36">
        <v>14049</v>
      </c>
      <c r="N28" s="37">
        <f t="shared" si="4"/>
        <v>1.9450231481481481</v>
      </c>
      <c r="O28" s="37">
        <f t="shared" si="5"/>
        <v>4.065104166666667</v>
      </c>
      <c r="P28" s="37">
        <f t="shared" si="6"/>
        <v>2.0900029753049689</v>
      </c>
      <c r="Q28" s="39">
        <f t="shared" si="16"/>
        <v>0.8733889310083397</v>
      </c>
      <c r="R28" s="39">
        <f t="shared" si="13"/>
        <v>0.83836368171613873</v>
      </c>
      <c r="S28" s="40">
        <f t="shared" si="13"/>
        <v>0.82292642924086223</v>
      </c>
      <c r="AG28" s="35">
        <f t="shared" si="7"/>
        <v>4299</v>
      </c>
      <c r="AH28" s="36">
        <f t="shared" si="0"/>
        <v>9258</v>
      </c>
      <c r="AI28" s="36">
        <f t="shared" si="0"/>
        <v>20836</v>
      </c>
      <c r="AJ28" s="37">
        <f t="shared" si="8"/>
        <v>2.1535240753663643</v>
      </c>
      <c r="AK28" s="37">
        <f t="shared" si="9"/>
        <v>4.8467085368690395</v>
      </c>
      <c r="AL28" s="37">
        <f t="shared" si="10"/>
        <v>2.250594080794988</v>
      </c>
      <c r="AM28" s="39">
        <f t="shared" si="17"/>
        <v>0.89693302733152513</v>
      </c>
      <c r="AN28" s="39">
        <f t="shared" si="14"/>
        <v>0.90163615114920137</v>
      </c>
      <c r="AO28" s="40">
        <f t="shared" si="14"/>
        <v>0.91393981928239321</v>
      </c>
    </row>
    <row r="29" spans="1:41" x14ac:dyDescent="0.25">
      <c r="A29" s="34">
        <f t="shared" si="11"/>
        <v>41663</v>
      </c>
      <c r="B29" s="35">
        <v>862</v>
      </c>
      <c r="C29" s="36">
        <v>2521</v>
      </c>
      <c r="D29" s="36">
        <v>6328</v>
      </c>
      <c r="E29" s="37">
        <f t="shared" si="1"/>
        <v>2.9245939675174015</v>
      </c>
      <c r="F29" s="37">
        <f t="shared" si="2"/>
        <v>7.3410672853828309</v>
      </c>
      <c r="G29" s="37">
        <f t="shared" si="3"/>
        <v>2.510115033716779</v>
      </c>
      <c r="H29" s="39">
        <f t="shared" si="15"/>
        <v>0.95991091314031185</v>
      </c>
      <c r="I29" s="39">
        <f t="shared" si="15"/>
        <v>1.0430285477865122</v>
      </c>
      <c r="J29" s="40">
        <f t="shared" si="15"/>
        <v>1.0399342645850451</v>
      </c>
      <c r="K29" s="35">
        <v>3710</v>
      </c>
      <c r="L29" s="36">
        <v>7400</v>
      </c>
      <c r="M29" s="36">
        <v>14946</v>
      </c>
      <c r="N29" s="37">
        <f t="shared" si="4"/>
        <v>1.9946091644204851</v>
      </c>
      <c r="O29" s="37">
        <f t="shared" si="5"/>
        <v>4.0285714285714285</v>
      </c>
      <c r="P29" s="37">
        <f t="shared" si="6"/>
        <v>2.0197297297297299</v>
      </c>
      <c r="Q29" s="39">
        <f t="shared" si="16"/>
        <v>0.88904864605799183</v>
      </c>
      <c r="R29" s="39">
        <f t="shared" si="16"/>
        <v>0.86226986716383125</v>
      </c>
      <c r="S29" s="40">
        <f t="shared" si="16"/>
        <v>0.87352425482174167</v>
      </c>
      <c r="AG29" s="35">
        <f t="shared" si="7"/>
        <v>4572</v>
      </c>
      <c r="AH29" s="36">
        <f t="shared" si="0"/>
        <v>9921</v>
      </c>
      <c r="AI29" s="36">
        <f t="shared" si="0"/>
        <v>21274</v>
      </c>
      <c r="AJ29" s="37">
        <f t="shared" si="8"/>
        <v>2.1699475065616798</v>
      </c>
      <c r="AK29" s="37">
        <f t="shared" si="9"/>
        <v>4.6531058617672789</v>
      </c>
      <c r="AL29" s="37">
        <f t="shared" si="10"/>
        <v>2.1443402882773914</v>
      </c>
      <c r="AM29" s="39">
        <f t="shared" si="17"/>
        <v>0.9015973180832183</v>
      </c>
      <c r="AN29" s="39">
        <f t="shared" si="14"/>
        <v>0.90199109009909995</v>
      </c>
      <c r="AO29" s="40">
        <f t="shared" si="14"/>
        <v>0.91718042681612422</v>
      </c>
    </row>
    <row r="30" spans="1:41" x14ac:dyDescent="0.25">
      <c r="A30" s="9">
        <f t="shared" si="11"/>
        <v>41664</v>
      </c>
      <c r="B30" s="24">
        <v>697</v>
      </c>
      <c r="C30" s="10">
        <v>1723</v>
      </c>
      <c r="D30" s="10">
        <v>3955</v>
      </c>
      <c r="E30" s="11">
        <f t="shared" si="1"/>
        <v>2.472022955523673</v>
      </c>
      <c r="F30" s="11">
        <f t="shared" si="2"/>
        <v>5.6743185078909617</v>
      </c>
      <c r="G30" s="11">
        <f t="shared" si="3"/>
        <v>2.2954149738827625</v>
      </c>
      <c r="H30" s="17">
        <f t="shared" ref="H30:J36" si="18">B30/B23</f>
        <v>0.96403872752420472</v>
      </c>
      <c r="I30" s="17">
        <f t="shared" si="18"/>
        <v>0.9812072892938497</v>
      </c>
      <c r="J30" s="18">
        <f t="shared" si="18"/>
        <v>0.96228710462287104</v>
      </c>
      <c r="K30" s="24">
        <v>2765</v>
      </c>
      <c r="L30" s="10">
        <v>5496</v>
      </c>
      <c r="M30" s="10">
        <v>10399</v>
      </c>
      <c r="N30" s="11">
        <f t="shared" si="4"/>
        <v>1.9877034358047017</v>
      </c>
      <c r="O30" s="11">
        <f t="shared" si="5"/>
        <v>3.7609403254972875</v>
      </c>
      <c r="P30" s="11">
        <f t="shared" si="6"/>
        <v>1.8921033478893741</v>
      </c>
      <c r="Q30" s="17">
        <f t="shared" ref="Q30:S36" si="19">K30/K23</f>
        <v>0.92197399133044344</v>
      </c>
      <c r="R30" s="17">
        <f t="shared" si="19"/>
        <v>0.8648308418568057</v>
      </c>
      <c r="S30" s="18">
        <f t="shared" si="19"/>
        <v>0.82075769534333065</v>
      </c>
      <c r="AG30" s="35">
        <f t="shared" si="7"/>
        <v>3462</v>
      </c>
      <c r="AH30" s="36">
        <f t="shared" si="0"/>
        <v>7219</v>
      </c>
      <c r="AI30" s="36">
        <f t="shared" si="0"/>
        <v>14354</v>
      </c>
      <c r="AJ30" s="37">
        <f t="shared" si="8"/>
        <v>2.0852108607741191</v>
      </c>
      <c r="AK30" s="37">
        <f t="shared" si="9"/>
        <v>4.1461582900057774</v>
      </c>
      <c r="AL30" s="37">
        <f t="shared" si="10"/>
        <v>1.988364039340629</v>
      </c>
      <c r="AM30" s="39">
        <f t="shared" si="17"/>
        <v>0.9301450832885545</v>
      </c>
      <c r="AN30" s="39">
        <f t="shared" si="14"/>
        <v>0.89002589076562688</v>
      </c>
      <c r="AO30" s="40">
        <f t="shared" si="14"/>
        <v>0.85542312276519661</v>
      </c>
    </row>
    <row r="31" spans="1:41" x14ac:dyDescent="0.25">
      <c r="A31" s="9">
        <f t="shared" si="11"/>
        <v>41665</v>
      </c>
      <c r="B31" s="24">
        <v>506</v>
      </c>
      <c r="C31" s="10">
        <v>1158</v>
      </c>
      <c r="D31" s="10">
        <v>2729</v>
      </c>
      <c r="E31" s="11">
        <f t="shared" si="1"/>
        <v>2.2885375494071147</v>
      </c>
      <c r="F31" s="11">
        <f t="shared" si="2"/>
        <v>5.3932806324110674</v>
      </c>
      <c r="G31" s="11">
        <f t="shared" si="3"/>
        <v>2.3566493955094989</v>
      </c>
      <c r="H31" s="17">
        <f t="shared" si="18"/>
        <v>0.97120921305182339</v>
      </c>
      <c r="I31" s="17">
        <f t="shared" si="18"/>
        <v>0.92714171337069651</v>
      </c>
      <c r="J31" s="18">
        <f t="shared" si="18"/>
        <v>0.91761936785474107</v>
      </c>
      <c r="K31" s="24">
        <v>1848</v>
      </c>
      <c r="L31" s="10">
        <v>3581</v>
      </c>
      <c r="M31" s="10">
        <v>6942</v>
      </c>
      <c r="N31" s="11">
        <f t="shared" si="4"/>
        <v>1.9377705627705628</v>
      </c>
      <c r="O31" s="11">
        <f t="shared" si="5"/>
        <v>3.7564935064935066</v>
      </c>
      <c r="P31" s="11">
        <f t="shared" si="6"/>
        <v>1.9385646467467188</v>
      </c>
      <c r="Q31" s="17">
        <f t="shared" si="19"/>
        <v>0.91803278688524592</v>
      </c>
      <c r="R31" s="17">
        <f t="shared" si="19"/>
        <v>0.87150158189340476</v>
      </c>
      <c r="S31" s="18">
        <f t="shared" si="19"/>
        <v>0.82056737588652484</v>
      </c>
      <c r="AG31" s="35">
        <f t="shared" si="7"/>
        <v>2354</v>
      </c>
      <c r="AH31" s="36">
        <f t="shared" si="0"/>
        <v>4739</v>
      </c>
      <c r="AI31" s="36">
        <f t="shared" si="0"/>
        <v>9671</v>
      </c>
      <c r="AJ31" s="37">
        <f t="shared" si="8"/>
        <v>2.0131690739167376</v>
      </c>
      <c r="AK31" s="37">
        <f t="shared" si="9"/>
        <v>4.1083262531860667</v>
      </c>
      <c r="AL31" s="37">
        <f t="shared" si="10"/>
        <v>2.0407258915382993</v>
      </c>
      <c r="AM31" s="39">
        <f t="shared" si="17"/>
        <v>0.92896606156274664</v>
      </c>
      <c r="AN31" s="39">
        <f t="shared" si="14"/>
        <v>0.88447181784247852</v>
      </c>
      <c r="AO31" s="40">
        <f t="shared" si="14"/>
        <v>0.84581073989854816</v>
      </c>
    </row>
    <row r="32" spans="1:41" x14ac:dyDescent="0.25">
      <c r="A32" s="34">
        <f t="shared" si="11"/>
        <v>41666</v>
      </c>
      <c r="B32" s="35">
        <v>812</v>
      </c>
      <c r="C32" s="36">
        <v>2287</v>
      </c>
      <c r="D32" s="36">
        <v>5745</v>
      </c>
      <c r="E32" s="37">
        <f t="shared" si="1"/>
        <v>2.8165024630541873</v>
      </c>
      <c r="F32" s="37">
        <f t="shared" si="2"/>
        <v>7.0751231527093594</v>
      </c>
      <c r="G32" s="37">
        <f t="shared" si="3"/>
        <v>2.5120244862264975</v>
      </c>
      <c r="H32" s="39">
        <f t="shared" si="18"/>
        <v>1.0740740740740742</v>
      </c>
      <c r="I32" s="39">
        <f t="shared" si="18"/>
        <v>1.044769301050708</v>
      </c>
      <c r="J32" s="40">
        <f t="shared" si="18"/>
        <v>1.0235168359166222</v>
      </c>
      <c r="K32" s="35">
        <v>3358</v>
      </c>
      <c r="L32" s="36">
        <v>6664</v>
      </c>
      <c r="M32" s="36">
        <v>13259</v>
      </c>
      <c r="N32" s="37">
        <f t="shared" si="4"/>
        <v>1.984514592019059</v>
      </c>
      <c r="O32" s="37">
        <f t="shared" si="5"/>
        <v>3.9484812388326387</v>
      </c>
      <c r="P32" s="37">
        <f t="shared" si="6"/>
        <v>1.9896458583433374</v>
      </c>
      <c r="Q32" s="39">
        <f t="shared" si="19"/>
        <v>1.0093177036369101</v>
      </c>
      <c r="R32" s="39">
        <f t="shared" si="19"/>
        <v>1.0063424947145878</v>
      </c>
      <c r="S32" s="40">
        <f t="shared" si="19"/>
        <v>0.97114187358089799</v>
      </c>
      <c r="AG32" s="35">
        <f t="shared" si="7"/>
        <v>4170</v>
      </c>
      <c r="AH32" s="36">
        <f t="shared" si="0"/>
        <v>8951</v>
      </c>
      <c r="AI32" s="36">
        <f t="shared" si="0"/>
        <v>19004</v>
      </c>
      <c r="AJ32" s="37">
        <f t="shared" si="8"/>
        <v>2.1465227817745802</v>
      </c>
      <c r="AK32" s="37">
        <f t="shared" si="9"/>
        <v>4.5573141486810549</v>
      </c>
      <c r="AL32" s="37">
        <f t="shared" si="10"/>
        <v>2.1231147357837115</v>
      </c>
      <c r="AM32" s="39">
        <f t="shared" si="17"/>
        <v>1.0213078618662748</v>
      </c>
      <c r="AN32" s="39">
        <f t="shared" si="14"/>
        <v>1.0158892293723754</v>
      </c>
      <c r="AO32" s="40">
        <f t="shared" si="14"/>
        <v>0.98640091352641956</v>
      </c>
    </row>
    <row r="33" spans="1:41" x14ac:dyDescent="0.25">
      <c r="A33" s="34">
        <f t="shared" si="11"/>
        <v>41667</v>
      </c>
      <c r="B33" s="35">
        <v>809</v>
      </c>
      <c r="C33" s="36">
        <v>2241</v>
      </c>
      <c r="D33" s="36">
        <v>5842</v>
      </c>
      <c r="E33" s="37">
        <f t="shared" si="1"/>
        <v>2.7700865265760197</v>
      </c>
      <c r="F33" s="37">
        <f t="shared" si="2"/>
        <v>7.2212608158220029</v>
      </c>
      <c r="G33" s="37">
        <f t="shared" si="3"/>
        <v>2.6068719321731368</v>
      </c>
      <c r="H33" s="39">
        <f t="shared" si="18"/>
        <v>0.95626477541371158</v>
      </c>
      <c r="I33" s="39">
        <f t="shared" si="18"/>
        <v>0.94001677852348997</v>
      </c>
      <c r="J33" s="40">
        <f t="shared" si="18"/>
        <v>0.89573750383317996</v>
      </c>
      <c r="K33" s="35">
        <v>3872</v>
      </c>
      <c r="L33" s="36">
        <v>7738</v>
      </c>
      <c r="M33" s="36">
        <v>16667</v>
      </c>
      <c r="N33" s="37">
        <f t="shared" si="4"/>
        <v>1.9984504132231404</v>
      </c>
      <c r="O33" s="37">
        <f t="shared" si="5"/>
        <v>4.3044938016528924</v>
      </c>
      <c r="P33" s="37">
        <f t="shared" si="6"/>
        <v>2.1539157405014215</v>
      </c>
      <c r="Q33" s="39">
        <f t="shared" si="19"/>
        <v>1.0419806243272336</v>
      </c>
      <c r="R33" s="39">
        <f t="shared" si="19"/>
        <v>1.0429977085860629</v>
      </c>
      <c r="S33" s="40">
        <f t="shared" si="19"/>
        <v>1.0658012533572068</v>
      </c>
      <c r="AG33" s="24">
        <f t="shared" si="7"/>
        <v>4681</v>
      </c>
      <c r="AH33" s="10">
        <f t="shared" si="0"/>
        <v>9979</v>
      </c>
      <c r="AI33" s="10">
        <f t="shared" si="0"/>
        <v>22509</v>
      </c>
      <c r="AJ33" s="11">
        <f t="shared" si="8"/>
        <v>2.1318094424268317</v>
      </c>
      <c r="AK33" s="11">
        <f t="shared" si="9"/>
        <v>4.8085879085665457</v>
      </c>
      <c r="AL33" s="11">
        <f t="shared" si="10"/>
        <v>2.2556368373584528</v>
      </c>
      <c r="AM33" s="17">
        <f t="shared" si="17"/>
        <v>1.026085050416484</v>
      </c>
      <c r="AN33" s="17">
        <f t="shared" si="14"/>
        <v>1.0179536876466388</v>
      </c>
      <c r="AO33" s="18">
        <f t="shared" si="14"/>
        <v>1.0157490974729242</v>
      </c>
    </row>
    <row r="34" spans="1:41" x14ac:dyDescent="0.25">
      <c r="A34" s="34">
        <f t="shared" si="11"/>
        <v>41668</v>
      </c>
      <c r="B34" s="35">
        <v>856</v>
      </c>
      <c r="C34" s="36">
        <v>2477</v>
      </c>
      <c r="D34" s="36">
        <v>6518</v>
      </c>
      <c r="E34" s="37">
        <f t="shared" si="1"/>
        <v>2.8936915887850465</v>
      </c>
      <c r="F34" s="37">
        <f t="shared" si="2"/>
        <v>7.6144859813084116</v>
      </c>
      <c r="G34" s="37">
        <f t="shared" si="3"/>
        <v>2.6314089624545822</v>
      </c>
      <c r="H34" s="39">
        <f t="shared" si="18"/>
        <v>0.97828571428571431</v>
      </c>
      <c r="I34" s="39">
        <f t="shared" si="18"/>
        <v>0.99919322307382008</v>
      </c>
      <c r="J34" s="40">
        <f t="shared" si="18"/>
        <v>0.95627934272300474</v>
      </c>
      <c r="K34" s="35">
        <v>4071</v>
      </c>
      <c r="L34" s="36">
        <v>8043</v>
      </c>
      <c r="M34" s="36">
        <v>17065</v>
      </c>
      <c r="N34" s="37">
        <f t="shared" si="4"/>
        <v>1.9756816507000736</v>
      </c>
      <c r="O34" s="37">
        <f t="shared" si="5"/>
        <v>4.1918447555883072</v>
      </c>
      <c r="P34" s="37">
        <f t="shared" si="6"/>
        <v>2.1217207509635707</v>
      </c>
      <c r="Q34" s="39">
        <f t="shared" si="19"/>
        <v>1.1419354838709677</v>
      </c>
      <c r="R34" s="39">
        <f t="shared" si="19"/>
        <v>1.1485077823789804</v>
      </c>
      <c r="S34" s="40">
        <f t="shared" si="19"/>
        <v>1.1379701253667645</v>
      </c>
      <c r="AG34" s="24">
        <f t="shared" si="7"/>
        <v>4927</v>
      </c>
      <c r="AH34" s="10">
        <f t="shared" si="0"/>
        <v>10520</v>
      </c>
      <c r="AI34" s="10">
        <f t="shared" si="0"/>
        <v>23583</v>
      </c>
      <c r="AJ34" s="11">
        <f t="shared" si="8"/>
        <v>2.1351735335904203</v>
      </c>
      <c r="AK34" s="11">
        <f t="shared" si="9"/>
        <v>4.786482646640958</v>
      </c>
      <c r="AL34" s="11">
        <f t="shared" si="10"/>
        <v>2.2417300380228138</v>
      </c>
      <c r="AM34" s="17">
        <f t="shared" si="17"/>
        <v>1.1096846846846846</v>
      </c>
      <c r="AN34" s="17">
        <f t="shared" si="14"/>
        <v>1.1094705758278844</v>
      </c>
      <c r="AO34" s="18">
        <f t="shared" si="14"/>
        <v>1.0811938382541719</v>
      </c>
    </row>
    <row r="35" spans="1:41" x14ac:dyDescent="0.25">
      <c r="A35" s="34">
        <f t="shared" si="11"/>
        <v>41669</v>
      </c>
      <c r="B35" s="35">
        <v>891</v>
      </c>
      <c r="C35" s="36">
        <v>2577</v>
      </c>
      <c r="D35" s="36">
        <v>6679</v>
      </c>
      <c r="E35" s="37">
        <f t="shared" si="1"/>
        <v>2.8922558922558923</v>
      </c>
      <c r="F35" s="37">
        <f t="shared" si="2"/>
        <v>7.4960718294051629</v>
      </c>
      <c r="G35" s="37">
        <f t="shared" si="3"/>
        <v>2.5917733798991076</v>
      </c>
      <c r="H35" s="39">
        <f t="shared" si="18"/>
        <v>1.0569395017793595</v>
      </c>
      <c r="I35" s="39">
        <f t="shared" si="18"/>
        <v>1.0161671924290221</v>
      </c>
      <c r="J35" s="40">
        <f t="shared" si="18"/>
        <v>0.98408722557831152</v>
      </c>
      <c r="K35" s="35">
        <v>3979</v>
      </c>
      <c r="L35" s="36">
        <v>8152</v>
      </c>
      <c r="M35" s="36">
        <v>17215</v>
      </c>
      <c r="N35" s="37">
        <f t="shared" si="4"/>
        <v>2.048755968836391</v>
      </c>
      <c r="O35" s="37">
        <f t="shared" si="5"/>
        <v>4.3264639356622263</v>
      </c>
      <c r="P35" s="37">
        <f t="shared" si="6"/>
        <v>2.1117517173699705</v>
      </c>
      <c r="Q35" s="39">
        <f t="shared" si="19"/>
        <v>1.1513310185185186</v>
      </c>
      <c r="R35" s="39">
        <f t="shared" si="19"/>
        <v>1.2127343052662898</v>
      </c>
      <c r="S35" s="40">
        <f t="shared" si="19"/>
        <v>1.2253541177307994</v>
      </c>
      <c r="AG35" s="35">
        <f t="shared" si="7"/>
        <v>4870</v>
      </c>
      <c r="AH35" s="36">
        <f t="shared" si="0"/>
        <v>10729</v>
      </c>
      <c r="AI35" s="36">
        <f t="shared" si="0"/>
        <v>23894</v>
      </c>
      <c r="AJ35" s="37">
        <f t="shared" si="8"/>
        <v>2.2030800821355236</v>
      </c>
      <c r="AK35" s="37">
        <f t="shared" si="9"/>
        <v>4.9063655030800826</v>
      </c>
      <c r="AL35" s="37">
        <f t="shared" si="10"/>
        <v>2.2270481871563055</v>
      </c>
      <c r="AM35" s="39">
        <f t="shared" si="17"/>
        <v>1.1328215864154454</v>
      </c>
      <c r="AN35" s="39">
        <f t="shared" si="14"/>
        <v>1.1588896089868221</v>
      </c>
      <c r="AO35" s="40">
        <f t="shared" si="14"/>
        <v>1.1467652140526012</v>
      </c>
    </row>
    <row r="36" spans="1:41" ht="15.75" thickBot="1" x14ac:dyDescent="0.3">
      <c r="A36" s="41">
        <f t="shared" si="11"/>
        <v>41670</v>
      </c>
      <c r="B36" s="42">
        <v>973</v>
      </c>
      <c r="C36" s="43">
        <v>3000</v>
      </c>
      <c r="D36" s="43">
        <v>7251</v>
      </c>
      <c r="E36" s="44">
        <f t="shared" si="1"/>
        <v>3.0832476875642345</v>
      </c>
      <c r="F36" s="44">
        <f t="shared" si="2"/>
        <v>7.4522096608427546</v>
      </c>
      <c r="G36" s="44">
        <f t="shared" si="3"/>
        <v>2.4169999999999998</v>
      </c>
      <c r="H36" s="45">
        <f t="shared" si="18"/>
        <v>1.1287703016241299</v>
      </c>
      <c r="I36" s="45">
        <f t="shared" si="18"/>
        <v>1.1900039666798889</v>
      </c>
      <c r="J36" s="46">
        <f t="shared" si="18"/>
        <v>1.1458596713021492</v>
      </c>
      <c r="K36" s="42">
        <v>4631</v>
      </c>
      <c r="L36" s="43">
        <v>9463</v>
      </c>
      <c r="M36" s="43">
        <v>18808</v>
      </c>
      <c r="N36" s="44">
        <f t="shared" si="4"/>
        <v>2.0434031526668108</v>
      </c>
      <c r="O36" s="44">
        <f t="shared" si="5"/>
        <v>4.0613258475491252</v>
      </c>
      <c r="P36" s="44">
        <f t="shared" si="6"/>
        <v>1.9875303814857868</v>
      </c>
      <c r="Q36" s="45">
        <f t="shared" si="19"/>
        <v>1.2482479784366576</v>
      </c>
      <c r="R36" s="45">
        <f t="shared" si="19"/>
        <v>1.2787837837837839</v>
      </c>
      <c r="S36" s="46">
        <f t="shared" si="19"/>
        <v>1.2583968954904323</v>
      </c>
      <c r="AG36" s="42">
        <f t="shared" si="7"/>
        <v>5604</v>
      </c>
      <c r="AH36" s="43">
        <f t="shared" si="0"/>
        <v>12463</v>
      </c>
      <c r="AI36" s="43">
        <f t="shared" si="0"/>
        <v>26059</v>
      </c>
      <c r="AJ36" s="44">
        <f t="shared" si="8"/>
        <v>2.2239471805852964</v>
      </c>
      <c r="AK36" s="44">
        <f t="shared" si="9"/>
        <v>4.6500713775874374</v>
      </c>
      <c r="AL36" s="44">
        <f t="shared" si="10"/>
        <v>2.0909090909090908</v>
      </c>
      <c r="AM36" s="45">
        <f t="shared" si="17"/>
        <v>1.2257217847769029</v>
      </c>
      <c r="AN36" s="45">
        <f t="shared" si="14"/>
        <v>1.2562241709505091</v>
      </c>
      <c r="AO36" s="46">
        <f t="shared" si="14"/>
        <v>1.2249224405377457</v>
      </c>
    </row>
    <row r="37" spans="1:41" ht="15.75" thickBot="1" x14ac:dyDescent="0.3">
      <c r="A37" s="33" t="s">
        <v>17</v>
      </c>
      <c r="B37" s="28">
        <v>9036</v>
      </c>
      <c r="C37" s="29">
        <f>SUM(C6:C36)</f>
        <v>68078</v>
      </c>
      <c r="D37" s="29">
        <f t="shared" ref="D37" si="20">SUM(D6:D36)</f>
        <v>172743</v>
      </c>
      <c r="E37" s="30">
        <f t="shared" si="1"/>
        <v>7.5340858787073923</v>
      </c>
      <c r="F37" s="30">
        <f t="shared" si="2"/>
        <v>19.117197875166003</v>
      </c>
      <c r="G37" s="30">
        <f t="shared" si="3"/>
        <v>2.5374276565116483</v>
      </c>
      <c r="H37" s="31">
        <f>B37/REP_TELEFONIA_DIC13!B37</f>
        <v>0.78403470715835144</v>
      </c>
      <c r="I37" s="31">
        <f>C37/REP_TELEFONIA_DIC13!C37</f>
        <v>0.76520507603943033</v>
      </c>
      <c r="J37" s="32">
        <f>D37/REP_TELEFONIA_DIC13!D37</f>
        <v>0.81630406018448509</v>
      </c>
      <c r="K37" s="29">
        <v>46917</v>
      </c>
      <c r="L37" s="29">
        <f>SUM(L6:L36)</f>
        <v>219675</v>
      </c>
      <c r="M37" s="29">
        <f t="shared" ref="M37" si="21">SUM(M6:M36)</f>
        <v>456788</v>
      </c>
      <c r="N37" s="30">
        <f t="shared" si="4"/>
        <v>4.6822047445488844</v>
      </c>
      <c r="O37" s="30">
        <f t="shared" si="5"/>
        <v>9.7360871325958609</v>
      </c>
      <c r="P37" s="30">
        <f t="shared" si="6"/>
        <v>2.0793809036076021</v>
      </c>
      <c r="Q37" s="31">
        <f>K37/REP_TELEFONIA_DIC13!K37</f>
        <v>0.81714156332729548</v>
      </c>
      <c r="R37" s="31">
        <f>L37/REP_TELEFONIA_DIC13!L37</f>
        <v>0.7490716524075659</v>
      </c>
      <c r="S37" s="32">
        <f>M37/REP_TELEFONIA_DIC13!M37</f>
        <v>0.72813930652792125</v>
      </c>
      <c r="AG37" s="28">
        <f t="shared" si="7"/>
        <v>55953</v>
      </c>
      <c r="AH37" s="29">
        <f t="shared" si="0"/>
        <v>287753</v>
      </c>
      <c r="AI37" s="29">
        <f t="shared" si="0"/>
        <v>629531</v>
      </c>
      <c r="AJ37" s="30">
        <f t="shared" si="8"/>
        <v>5.1427626758172034</v>
      </c>
      <c r="AK37" s="30">
        <f t="shared" si="9"/>
        <v>11.251067860525799</v>
      </c>
      <c r="AL37" s="30">
        <f t="shared" si="10"/>
        <v>2.187747825391916</v>
      </c>
      <c r="AM37" s="31">
        <f>AG37/REP_TELEFONIA_DIC13!AG37</f>
        <v>0.81160702629784887</v>
      </c>
      <c r="AN37" s="31">
        <f>AH37/REP_TELEFONIA_DIC13!AH37</f>
        <v>0.75282683201213929</v>
      </c>
      <c r="AO37" s="32">
        <f>AI37/REP_TELEFONIA_DIC13!AI37</f>
        <v>0.75037785236819265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37">
    <cfRule type="cellIs" dxfId="2683" priority="5" operator="greaterThan">
      <formula>1.2</formula>
    </cfRule>
    <cfRule type="cellIs" dxfId="2682" priority="6" operator="lessThan">
      <formula>0.8</formula>
    </cfRule>
  </conditionalFormatting>
  <conditionalFormatting sqref="Q6:S37">
    <cfRule type="cellIs" dxfId="2681" priority="3" operator="greaterThan">
      <formula>1.2</formula>
    </cfRule>
    <cfRule type="cellIs" dxfId="2680" priority="4" operator="lessThan">
      <formula>0.8</formula>
    </cfRule>
  </conditionalFormatting>
  <conditionalFormatting sqref="AM6:AO37">
    <cfRule type="cellIs" dxfId="2679" priority="1" operator="greaterThan">
      <formula>1.2</formula>
    </cfRule>
    <cfRule type="cellIs" dxfId="2678" priority="2" operator="lessThan">
      <formula>0.8</formula>
    </cfRule>
  </conditionalFormatting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C6" sqref="C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41699</v>
      </c>
      <c r="B6" s="24">
        <v>1025</v>
      </c>
      <c r="C6" s="10">
        <v>4640</v>
      </c>
      <c r="D6" s="10">
        <v>3500.5693359375</v>
      </c>
      <c r="E6" s="11">
        <f>C6/B6</f>
        <v>4.5268292682926825</v>
      </c>
      <c r="F6" s="11">
        <f>D6/B6</f>
        <v>3.4151895960365852</v>
      </c>
      <c r="G6" s="11">
        <f>D6/C6</f>
        <v>0.75443304653825427</v>
      </c>
      <c r="H6" s="17">
        <f>B6/REP_DATOS_FEBRERO!B27</f>
        <v>0.95884003741814783</v>
      </c>
      <c r="I6" s="17">
        <f>C6/REP_DATOS_FEBRERO!C27</f>
        <v>0.89905057159465218</v>
      </c>
      <c r="J6" s="18">
        <f>D6/REP_DATOS_FEBRERO!D27</f>
        <v>1.1829069367990213</v>
      </c>
      <c r="K6" s="24">
        <v>4159</v>
      </c>
      <c r="L6" s="10">
        <v>38408</v>
      </c>
      <c r="M6" s="10">
        <v>2402.662109375</v>
      </c>
      <c r="N6" s="11">
        <f>L6/K6</f>
        <v>9.2349122385188753</v>
      </c>
      <c r="O6" s="11">
        <f>M6/K6</f>
        <v>0.57770187770497716</v>
      </c>
      <c r="P6" s="11">
        <f>M6/L6</f>
        <v>6.2556293203889821E-2</v>
      </c>
      <c r="Q6" s="17">
        <f>K6/REP_DATOS_FEBRERO!K27</f>
        <v>1.0216163104888234</v>
      </c>
      <c r="R6" s="17">
        <f>L6/REP_DATOS_FEBRERO!L27</f>
        <v>0.94703619686359597</v>
      </c>
      <c r="S6" s="18">
        <f>M6/REP_DATOS_FEBRERO!M27</f>
        <v>0.89247014611355358</v>
      </c>
      <c r="AG6" s="24">
        <f>B6+K6</f>
        <v>5184</v>
      </c>
      <c r="AH6" s="10">
        <f t="shared" ref="AH6:AI36" si="0">C6+L6</f>
        <v>43048</v>
      </c>
      <c r="AI6" s="10">
        <f t="shared" si="0"/>
        <v>5903.2314453125</v>
      </c>
      <c r="AJ6" s="11">
        <f>AH6/AG6</f>
        <v>8.3040123456790127</v>
      </c>
      <c r="AK6" s="11">
        <f>AI6/AG6</f>
        <v>1.1387406337408372</v>
      </c>
      <c r="AL6" s="11">
        <f>AI6/AH6</f>
        <v>0.13713137533247771</v>
      </c>
      <c r="AM6" s="17">
        <f>AG6/REP_DATOS_FEBRERO!AG27</f>
        <v>1.0085603112840467</v>
      </c>
      <c r="AN6" s="17">
        <f>AH6/REP_DATOS_FEBRERO!AH27</f>
        <v>0.94161909136645017</v>
      </c>
      <c r="AO6" s="18">
        <f>AI6/REP_DATOS_FEBRERO!AI27</f>
        <v>1.0445530619343755</v>
      </c>
    </row>
    <row r="7" spans="1:41" x14ac:dyDescent="0.25">
      <c r="A7" s="9">
        <f>A6+1</f>
        <v>41700</v>
      </c>
      <c r="B7" s="24">
        <v>884</v>
      </c>
      <c r="C7" s="10">
        <v>4306</v>
      </c>
      <c r="D7" s="10">
        <v>3411.85546875</v>
      </c>
      <c r="E7" s="11">
        <f t="shared" ref="E7:E37" si="1">C7/B7</f>
        <v>4.8710407239819</v>
      </c>
      <c r="F7" s="11">
        <f t="shared" ref="F7:F37" si="2">D7/B7</f>
        <v>3.8595650098981902</v>
      </c>
      <c r="G7" s="11">
        <f t="shared" ref="G7:G37" si="3">D7/C7</f>
        <v>0.79234915669995354</v>
      </c>
      <c r="H7" s="17">
        <f>B7/REP_DATOS_FEBRERO!B28</f>
        <v>0.90296220633299284</v>
      </c>
      <c r="I7" s="17">
        <f>C7/REP_DATOS_FEBRERO!C28</f>
        <v>1.1525695931477515</v>
      </c>
      <c r="J7" s="18">
        <f>D7/REP_DATOS_FEBRERO!D28</f>
        <v>1.5134046341178153</v>
      </c>
      <c r="K7" s="24">
        <v>3467</v>
      </c>
      <c r="L7" s="10">
        <v>33972</v>
      </c>
      <c r="M7" s="10">
        <v>2043.0537109375</v>
      </c>
      <c r="N7" s="11">
        <f t="shared" ref="N7:N37" si="4">L7/K7</f>
        <v>9.7986732044995666</v>
      </c>
      <c r="O7" s="11">
        <f t="shared" ref="O7:O37" si="5">M7/K7</f>
        <v>0.58928575452480536</v>
      </c>
      <c r="P7" s="11">
        <f t="shared" ref="P7:P37" si="6">M7/L7</f>
        <v>6.0139341544139288E-2</v>
      </c>
      <c r="Q7" s="17">
        <f>K7/REP_DATOS_FEBRERO!K28</f>
        <v>1.0146327187591455</v>
      </c>
      <c r="R7" s="17">
        <f>L7/REP_DATOS_FEBRERO!L28</f>
        <v>1.1188986232790989</v>
      </c>
      <c r="S7" s="18">
        <f>M7/REP_DATOS_FEBRERO!M28</f>
        <v>0.97117873077046268</v>
      </c>
      <c r="AG7" s="24">
        <f t="shared" ref="AG7:AG37" si="7">B7+K7</f>
        <v>4351</v>
      </c>
      <c r="AH7" s="10">
        <f t="shared" si="0"/>
        <v>38278</v>
      </c>
      <c r="AI7" s="10">
        <f t="shared" si="0"/>
        <v>5454.9091796875</v>
      </c>
      <c r="AJ7" s="11">
        <f t="shared" ref="AJ7:AJ37" si="8">AH7/AG7</f>
        <v>8.7975178119972419</v>
      </c>
      <c r="AK7" s="11">
        <f t="shared" ref="AK7:AK37" si="9">AI7/AG7</f>
        <v>1.2537139001809929</v>
      </c>
      <c r="AL7" s="11">
        <f t="shared" ref="AL7:AL37" si="10">AI7/AH7</f>
        <v>0.14250768534634778</v>
      </c>
      <c r="AM7" s="17">
        <f>AG7/REP_DATOS_FEBRERO!AG28</f>
        <v>0.98976342129208372</v>
      </c>
      <c r="AN7" s="17">
        <f>AH7/REP_DATOS_FEBRERO!AH28</f>
        <v>1.12258783506364</v>
      </c>
      <c r="AO7" s="18">
        <f>AI7/REP_DATOS_FEBRERO!AI28</f>
        <v>1.2516689997071282</v>
      </c>
    </row>
    <row r="8" spans="1:41" x14ac:dyDescent="0.25">
      <c r="A8" s="3">
        <f t="shared" ref="A8:A36" si="11">A7+1</f>
        <v>41701</v>
      </c>
      <c r="B8" s="25">
        <v>1020</v>
      </c>
      <c r="C8" s="4">
        <v>4190</v>
      </c>
      <c r="D8" s="4">
        <v>3108.8828125</v>
      </c>
      <c r="E8" s="5">
        <f t="shared" si="1"/>
        <v>4.1078431372549016</v>
      </c>
      <c r="F8" s="5">
        <f t="shared" si="2"/>
        <v>3.0479243259803921</v>
      </c>
      <c r="G8" s="5">
        <f t="shared" si="3"/>
        <v>0.74197680489260143</v>
      </c>
      <c r="H8" s="39">
        <f>B8/REP_DATOS_FEBRERO!B29</f>
        <v>0.92391304347826086</v>
      </c>
      <c r="I8" s="39">
        <f>C8/REP_DATOS_FEBRERO!C29</f>
        <v>0.91684901531728669</v>
      </c>
      <c r="J8" s="40">
        <f>D8/REP_DATOS_FEBRERO!D29</f>
        <v>1.1949777463971385</v>
      </c>
      <c r="K8" s="25">
        <v>4316</v>
      </c>
      <c r="L8" s="4">
        <v>38707</v>
      </c>
      <c r="M8" s="4">
        <v>2275.7255859375</v>
      </c>
      <c r="N8" s="5">
        <f t="shared" si="4"/>
        <v>8.9682576459684888</v>
      </c>
      <c r="O8" s="5">
        <f t="shared" si="5"/>
        <v>0.52727654910507415</v>
      </c>
      <c r="P8" s="5">
        <f t="shared" si="6"/>
        <v>5.879364419710905E-2</v>
      </c>
      <c r="Q8" s="39">
        <f>K8/REP_DATOS_FEBRERO!K29</f>
        <v>0.95507855720292101</v>
      </c>
      <c r="R8" s="39">
        <f>L8/REP_DATOS_FEBRERO!L29</f>
        <v>1.0147332546860663</v>
      </c>
      <c r="S8" s="40">
        <f>M8/REP_DATOS_FEBRERO!M29</f>
        <v>0.89428703770150642</v>
      </c>
      <c r="AG8" s="35">
        <f t="shared" si="7"/>
        <v>5336</v>
      </c>
      <c r="AH8" s="36">
        <f t="shared" si="0"/>
        <v>42897</v>
      </c>
      <c r="AI8" s="36">
        <f t="shared" si="0"/>
        <v>5384.6083984375</v>
      </c>
      <c r="AJ8" s="37">
        <f t="shared" si="8"/>
        <v>8.0391679160419791</v>
      </c>
      <c r="AK8" s="37">
        <f t="shared" si="9"/>
        <v>1.0091095199470577</v>
      </c>
      <c r="AL8" s="37">
        <f t="shared" si="10"/>
        <v>0.12552412519377812</v>
      </c>
      <c r="AM8" s="39">
        <f>AG8/REP_DATOS_FEBRERO!AG29</f>
        <v>0.94895963009069895</v>
      </c>
      <c r="AN8" s="39">
        <f>AH8/REP_DATOS_FEBRERO!AH29</f>
        <v>1.0042607983144094</v>
      </c>
      <c r="AO8" s="40">
        <f>AI8/REP_DATOS_FEBRERO!AI29</f>
        <v>1.0462942757265163</v>
      </c>
    </row>
    <row r="9" spans="1:41" x14ac:dyDescent="0.25">
      <c r="A9" s="3">
        <f t="shared" si="11"/>
        <v>41702</v>
      </c>
      <c r="B9" s="25">
        <v>1095</v>
      </c>
      <c r="C9" s="4">
        <v>4350</v>
      </c>
      <c r="D9" s="4">
        <v>2220.2265625</v>
      </c>
      <c r="E9" s="5">
        <f t="shared" si="1"/>
        <v>3.9726027397260273</v>
      </c>
      <c r="F9" s="5">
        <f t="shared" si="2"/>
        <v>2.0276041666666669</v>
      </c>
      <c r="G9" s="5">
        <f t="shared" si="3"/>
        <v>0.5103969109195402</v>
      </c>
      <c r="H9" s="39">
        <f>B9/REP_DATOS_FEBRERO!B30</f>
        <v>0.96646072374227709</v>
      </c>
      <c r="I9" s="39">
        <f>C9/REP_DATOS_FEBRERO!C30</f>
        <v>1.0325183954426773</v>
      </c>
      <c r="J9" s="40">
        <f>D9/REP_DATOS_FEBRERO!D30</f>
        <v>1.323899832526245</v>
      </c>
      <c r="K9" s="25">
        <v>4416</v>
      </c>
      <c r="L9" s="4">
        <v>38761</v>
      </c>
      <c r="M9" s="4">
        <v>2603.3798828125</v>
      </c>
      <c r="N9" s="5">
        <f t="shared" si="4"/>
        <v>8.7774003623188399</v>
      </c>
      <c r="O9" s="5">
        <f t="shared" si="5"/>
        <v>0.58953348795572913</v>
      </c>
      <c r="P9" s="5">
        <f t="shared" si="6"/>
        <v>6.716493080190139E-2</v>
      </c>
      <c r="Q9" s="39">
        <f>K9/REP_DATOS_FEBRERO!K30</f>
        <v>0.89883981274170566</v>
      </c>
      <c r="R9" s="39">
        <f>L9/REP_DATOS_FEBRERO!L30</f>
        <v>0.91648736197479486</v>
      </c>
      <c r="S9" s="40">
        <f>M9/REP_DATOS_FEBRERO!M30</f>
        <v>0.9306295726630589</v>
      </c>
      <c r="AG9" s="35">
        <f t="shared" si="7"/>
        <v>5511</v>
      </c>
      <c r="AH9" s="36">
        <f t="shared" si="0"/>
        <v>43111</v>
      </c>
      <c r="AI9" s="36">
        <f t="shared" si="0"/>
        <v>4823.6064453125</v>
      </c>
      <c r="AJ9" s="37">
        <f t="shared" si="8"/>
        <v>7.8227181999637088</v>
      </c>
      <c r="AK9" s="37">
        <f t="shared" si="9"/>
        <v>0.87526881606105966</v>
      </c>
      <c r="AL9" s="37">
        <f t="shared" si="10"/>
        <v>0.11188806674195681</v>
      </c>
      <c r="AM9" s="39">
        <f>AG9/REP_DATOS_FEBRERO!AG30</f>
        <v>0.91151174330135631</v>
      </c>
      <c r="AN9" s="39">
        <f>AH9/REP_DATOS_FEBRERO!AH30</f>
        <v>0.92699866683868748</v>
      </c>
      <c r="AO9" s="40">
        <f>AI9/REP_DATOS_FEBRERO!AI30</f>
        <v>1.0780274482295626</v>
      </c>
    </row>
    <row r="10" spans="1:41" x14ac:dyDescent="0.25">
      <c r="A10" s="3">
        <f t="shared" si="11"/>
        <v>41703</v>
      </c>
      <c r="B10" s="25">
        <v>1161</v>
      </c>
      <c r="C10" s="4">
        <v>4792</v>
      </c>
      <c r="D10" s="4">
        <v>3843.7099609375</v>
      </c>
      <c r="E10" s="5">
        <f t="shared" si="1"/>
        <v>4.1274763135228252</v>
      </c>
      <c r="F10" s="5">
        <f t="shared" si="2"/>
        <v>3.3106890275086132</v>
      </c>
      <c r="G10" s="5">
        <f t="shared" si="3"/>
        <v>0.80210975812552165</v>
      </c>
      <c r="H10" s="39">
        <f>B10/REP_DATOS_FEBRERO!B31</f>
        <v>1.0830223880597014</v>
      </c>
      <c r="I10" s="39">
        <f>C10/REP_DATOS_FEBRERO!C31</f>
        <v>1.0876078075351794</v>
      </c>
      <c r="J10" s="40">
        <f>D10/REP_DATOS_FEBRERO!D31</f>
        <v>1.8091497229480806</v>
      </c>
      <c r="K10" s="25">
        <v>4983</v>
      </c>
      <c r="L10" s="4">
        <v>40951</v>
      </c>
      <c r="M10" s="4">
        <v>2713.048828125</v>
      </c>
      <c r="N10" s="5">
        <f t="shared" si="4"/>
        <v>8.2181416817178405</v>
      </c>
      <c r="O10" s="5">
        <f t="shared" si="5"/>
        <v>0.54446093279650809</v>
      </c>
      <c r="P10" s="5">
        <f t="shared" si="6"/>
        <v>6.6251100782032182E-2</v>
      </c>
      <c r="Q10" s="39">
        <f>K10/REP_DATOS_FEBRERO!K31</f>
        <v>1.0743855109961191</v>
      </c>
      <c r="R10" s="39">
        <f>L10/REP_DATOS_FEBRERO!L31</f>
        <v>1.0241078350463901</v>
      </c>
      <c r="S10" s="40">
        <f>M10/REP_DATOS_FEBRERO!M31</f>
        <v>0.90026880108881457</v>
      </c>
      <c r="AG10" s="35">
        <f t="shared" si="7"/>
        <v>6144</v>
      </c>
      <c r="AH10" s="36">
        <f t="shared" si="0"/>
        <v>45743</v>
      </c>
      <c r="AI10" s="36">
        <f t="shared" si="0"/>
        <v>6556.7587890625</v>
      </c>
      <c r="AJ10" s="37">
        <f t="shared" si="8"/>
        <v>7.445149739583333</v>
      </c>
      <c r="AK10" s="37">
        <f t="shared" si="9"/>
        <v>1.0671807924906414</v>
      </c>
      <c r="AL10" s="37">
        <f t="shared" si="10"/>
        <v>0.14333906366137988</v>
      </c>
      <c r="AM10" s="39">
        <f>AG10/REP_DATOS_FEBRERO!AG31</f>
        <v>1.0760070052539406</v>
      </c>
      <c r="AN10" s="39">
        <f>AH10/REP_DATOS_FEBRERO!AH31</f>
        <v>1.0304101998062758</v>
      </c>
      <c r="AO10" s="40">
        <f>AI10/REP_DATOS_FEBRERO!AI31</f>
        <v>1.2760825314405941</v>
      </c>
    </row>
    <row r="11" spans="1:41" x14ac:dyDescent="0.25">
      <c r="A11" s="3">
        <f t="shared" si="11"/>
        <v>41704</v>
      </c>
      <c r="B11" s="25">
        <v>1381</v>
      </c>
      <c r="C11" s="4">
        <v>5819</v>
      </c>
      <c r="D11" s="4">
        <v>3387.087890625</v>
      </c>
      <c r="E11" s="5">
        <f t="shared" si="1"/>
        <v>4.2136133236784943</v>
      </c>
      <c r="F11" s="5">
        <f t="shared" si="2"/>
        <v>2.4526342437545257</v>
      </c>
      <c r="G11" s="5">
        <f t="shared" si="3"/>
        <v>0.58207387706221003</v>
      </c>
      <c r="H11" s="39">
        <f>B11/REP_DATOS_FEBRERO!B32</f>
        <v>1.231935771632471</v>
      </c>
      <c r="I11" s="39">
        <f>C11/REP_DATOS_FEBRERO!C32</f>
        <v>1.331578947368421</v>
      </c>
      <c r="J11" s="40">
        <f>D11/REP_DATOS_FEBRERO!D32</f>
        <v>1.1832863663966922</v>
      </c>
      <c r="K11" s="25">
        <v>5619</v>
      </c>
      <c r="L11" s="4">
        <v>46197</v>
      </c>
      <c r="M11" s="4">
        <v>2657.6298828125</v>
      </c>
      <c r="N11" s="5">
        <f t="shared" si="4"/>
        <v>8.2215696743192748</v>
      </c>
      <c r="O11" s="5">
        <f t="shared" si="5"/>
        <v>0.47297203822966721</v>
      </c>
      <c r="P11" s="5">
        <f t="shared" si="6"/>
        <v>5.7528191934811783E-2</v>
      </c>
      <c r="Q11" s="39">
        <f>K11/REP_DATOS_FEBRERO!K32</f>
        <v>1.2115135834411384</v>
      </c>
      <c r="R11" s="39">
        <f>L11/REP_DATOS_FEBRERO!L32</f>
        <v>1.0622441940676017</v>
      </c>
      <c r="S11" s="40">
        <f>M11/REP_DATOS_FEBRERO!M32</f>
        <v>0.92058807212580607</v>
      </c>
      <c r="AG11" s="35">
        <f t="shared" si="7"/>
        <v>7000</v>
      </c>
      <c r="AH11" s="36">
        <f t="shared" si="0"/>
        <v>52016</v>
      </c>
      <c r="AI11" s="36">
        <f t="shared" si="0"/>
        <v>6044.7177734375</v>
      </c>
      <c r="AJ11" s="37">
        <f t="shared" si="8"/>
        <v>7.4308571428571426</v>
      </c>
      <c r="AK11" s="37">
        <f t="shared" si="9"/>
        <v>0.86353111049107145</v>
      </c>
      <c r="AL11" s="37">
        <f t="shared" si="10"/>
        <v>0.11620881600733428</v>
      </c>
      <c r="AM11" s="39">
        <f>AG11/REP_DATOS_FEBRERO!AG32</f>
        <v>1.215488800138913</v>
      </c>
      <c r="AN11" s="39">
        <f>AH11/REP_DATOS_FEBRERO!AH32</f>
        <v>1.086836606769745</v>
      </c>
      <c r="AO11" s="40">
        <f>AI11/REP_DATOS_FEBRERO!AI32</f>
        <v>1.0513788305283163</v>
      </c>
    </row>
    <row r="12" spans="1:41" x14ac:dyDescent="0.25">
      <c r="A12" s="3">
        <f t="shared" si="11"/>
        <v>41705</v>
      </c>
      <c r="B12" s="25">
        <v>2264</v>
      </c>
      <c r="C12" s="4">
        <v>7162</v>
      </c>
      <c r="D12" s="4">
        <v>3553.919921875</v>
      </c>
      <c r="E12" s="5">
        <f t="shared" si="1"/>
        <v>3.1634275618374557</v>
      </c>
      <c r="F12" s="5">
        <f t="shared" si="2"/>
        <v>1.5697526156691697</v>
      </c>
      <c r="G12" s="5">
        <f t="shared" si="3"/>
        <v>0.49621892235060039</v>
      </c>
      <c r="H12" s="39">
        <f>B12/REP_DATOS_FEBRERO!B33</f>
        <v>1.9137785291631446</v>
      </c>
      <c r="I12" s="39">
        <f>C12/REP_DATOS_FEBRERO!C33</f>
        <v>1.4145763381394429</v>
      </c>
      <c r="J12" s="40">
        <f>D12/REP_DATOS_FEBRERO!D33</f>
        <v>1.3290359194751658</v>
      </c>
      <c r="K12" s="25">
        <v>5094</v>
      </c>
      <c r="L12" s="4">
        <v>44921</v>
      </c>
      <c r="M12" s="4">
        <v>2886.39453125</v>
      </c>
      <c r="N12" s="5">
        <f t="shared" si="4"/>
        <v>8.8184138201806039</v>
      </c>
      <c r="O12" s="5">
        <f t="shared" si="5"/>
        <v>0.56662633122300743</v>
      </c>
      <c r="P12" s="5">
        <f t="shared" si="6"/>
        <v>6.4254903747690384E-2</v>
      </c>
      <c r="Q12" s="39">
        <f>K12/REP_DATOS_FEBRERO!K33</f>
        <v>1.0372632864996945</v>
      </c>
      <c r="R12" s="39">
        <f>L12/REP_DATOS_FEBRERO!L33</f>
        <v>1.0328803660527466</v>
      </c>
      <c r="S12" s="40">
        <f>M12/REP_DATOS_FEBRERO!M33</f>
        <v>1.137900461024649</v>
      </c>
      <c r="AG12" s="35">
        <f t="shared" si="7"/>
        <v>7358</v>
      </c>
      <c r="AH12" s="36">
        <f t="shared" si="0"/>
        <v>52083</v>
      </c>
      <c r="AI12" s="36">
        <f t="shared" si="0"/>
        <v>6440.314453125</v>
      </c>
      <c r="AJ12" s="37">
        <f t="shared" si="8"/>
        <v>7.078418048382713</v>
      </c>
      <c r="AK12" s="37">
        <f t="shared" si="9"/>
        <v>0.8752805725910574</v>
      </c>
      <c r="AL12" s="37">
        <f t="shared" si="10"/>
        <v>0.1236548288909049</v>
      </c>
      <c r="AM12" s="39">
        <f>AG12/REP_DATOS_FEBRERO!AG33</f>
        <v>1.2074171316048572</v>
      </c>
      <c r="AN12" s="39">
        <f>AH12/REP_DATOS_FEBRERO!AH33</f>
        <v>1.0726819623511965</v>
      </c>
      <c r="AO12" s="40">
        <f>AI12/REP_DATOS_FEBRERO!AI33</f>
        <v>1.2359893554954531</v>
      </c>
    </row>
    <row r="13" spans="1:41" x14ac:dyDescent="0.25">
      <c r="A13" s="9">
        <f t="shared" si="11"/>
        <v>41706</v>
      </c>
      <c r="B13" s="24">
        <v>8690</v>
      </c>
      <c r="C13" s="10">
        <v>29535</v>
      </c>
      <c r="D13" s="10">
        <v>6094.919921875</v>
      </c>
      <c r="E13" s="11">
        <f t="shared" si="1"/>
        <v>3.3987341772151898</v>
      </c>
      <c r="F13" s="11">
        <f t="shared" si="2"/>
        <v>0.70137168260932103</v>
      </c>
      <c r="G13" s="11">
        <f t="shared" si="3"/>
        <v>0.20636261797443711</v>
      </c>
      <c r="H13" s="17">
        <f>B13/B6</f>
        <v>8.4780487804878053</v>
      </c>
      <c r="I13" s="17">
        <f t="shared" ref="I13:J28" si="12">C13/C6</f>
        <v>6.3653017241379306</v>
      </c>
      <c r="J13" s="18">
        <f t="shared" si="12"/>
        <v>1.7411224680806665</v>
      </c>
      <c r="K13" s="24">
        <v>4128</v>
      </c>
      <c r="L13" s="10">
        <v>36829</v>
      </c>
      <c r="M13" s="10">
        <v>3052.9140625</v>
      </c>
      <c r="N13" s="11">
        <f t="shared" si="4"/>
        <v>8.9217538759689923</v>
      </c>
      <c r="O13" s="11">
        <f t="shared" si="5"/>
        <v>0.73956251514050386</v>
      </c>
      <c r="P13" s="11">
        <f t="shared" si="6"/>
        <v>8.2894296953487739E-2</v>
      </c>
      <c r="Q13" s="17">
        <f>K13/K6</f>
        <v>0.992546285164703</v>
      </c>
      <c r="R13" s="17">
        <f t="shared" ref="R13:S28" si="13">L13/L6</f>
        <v>0.95888877317225574</v>
      </c>
      <c r="S13" s="18">
        <f t="shared" si="13"/>
        <v>1.2706381186883364</v>
      </c>
      <c r="AG13" s="24">
        <f t="shared" si="7"/>
        <v>12818</v>
      </c>
      <c r="AH13" s="10">
        <f t="shared" si="0"/>
        <v>66364</v>
      </c>
      <c r="AI13" s="10">
        <f t="shared" si="0"/>
        <v>9147.833984375</v>
      </c>
      <c r="AJ13" s="11">
        <f t="shared" si="8"/>
        <v>5.1774067717272585</v>
      </c>
      <c r="AK13" s="11">
        <f t="shared" si="9"/>
        <v>0.71367093028358564</v>
      </c>
      <c r="AL13" s="11">
        <f t="shared" si="10"/>
        <v>0.13784331843130312</v>
      </c>
      <c r="AM13" s="17">
        <f>AG13/AG6</f>
        <v>2.472608024691358</v>
      </c>
      <c r="AN13" s="17">
        <f t="shared" ref="AN13:AO36" si="14">AH13/AH6</f>
        <v>1.5416279501951311</v>
      </c>
      <c r="AO13" s="18">
        <f t="shared" si="14"/>
        <v>1.5496315990861069</v>
      </c>
    </row>
    <row r="14" spans="1:41" x14ac:dyDescent="0.25">
      <c r="A14" s="9">
        <f t="shared" si="11"/>
        <v>41707</v>
      </c>
      <c r="B14" s="24">
        <v>12863</v>
      </c>
      <c r="C14" s="10">
        <v>225225</v>
      </c>
      <c r="D14" s="10">
        <v>8525.1787109375</v>
      </c>
      <c r="E14" s="11">
        <f t="shared" si="1"/>
        <v>17.509523439322088</v>
      </c>
      <c r="F14" s="11">
        <f t="shared" si="2"/>
        <v>0.66276752786577786</v>
      </c>
      <c r="G14" s="11">
        <f t="shared" si="3"/>
        <v>3.7851831328393828E-2</v>
      </c>
      <c r="H14" s="17">
        <f t="shared" ref="H14:J29" si="15">B14/B7</f>
        <v>14.550904977375566</v>
      </c>
      <c r="I14" s="17">
        <f t="shared" si="12"/>
        <v>52.304923362749655</v>
      </c>
      <c r="J14" s="18">
        <f t="shared" si="12"/>
        <v>2.4986928048452377</v>
      </c>
      <c r="K14" s="24">
        <v>2425</v>
      </c>
      <c r="L14" s="10">
        <v>21160</v>
      </c>
      <c r="M14" s="10">
        <v>1501.41015625</v>
      </c>
      <c r="N14" s="11">
        <f t="shared" si="4"/>
        <v>8.7257731958762879</v>
      </c>
      <c r="O14" s="11">
        <f t="shared" si="5"/>
        <v>0.61913820876288661</v>
      </c>
      <c r="P14" s="11">
        <f t="shared" si="6"/>
        <v>7.0955111353969758E-2</v>
      </c>
      <c r="Q14" s="17">
        <f t="shared" ref="Q14:S29" si="16">K14/K7</f>
        <v>0.69945197577156037</v>
      </c>
      <c r="R14" s="17">
        <f t="shared" si="13"/>
        <v>0.622865889556105</v>
      </c>
      <c r="S14" s="18">
        <f t="shared" si="13"/>
        <v>0.73488530830696808</v>
      </c>
      <c r="AG14" s="24">
        <f t="shared" si="7"/>
        <v>15288</v>
      </c>
      <c r="AH14" s="10">
        <f t="shared" si="0"/>
        <v>246385</v>
      </c>
      <c r="AI14" s="10">
        <f t="shared" si="0"/>
        <v>10026.5888671875</v>
      </c>
      <c r="AJ14" s="11">
        <f t="shared" si="8"/>
        <v>16.116234955520671</v>
      </c>
      <c r="AK14" s="11">
        <f t="shared" si="9"/>
        <v>0.65584699549892067</v>
      </c>
      <c r="AL14" s="11">
        <f t="shared" si="10"/>
        <v>4.0694802310154841E-2</v>
      </c>
      <c r="AM14" s="17">
        <f t="shared" ref="AM14:AM36" si="17">AG14/AG7</f>
        <v>3.5136750172374165</v>
      </c>
      <c r="AN14" s="17">
        <f t="shared" si="14"/>
        <v>6.4367260567427769</v>
      </c>
      <c r="AO14" s="18">
        <f t="shared" si="14"/>
        <v>1.8380853900416179</v>
      </c>
    </row>
    <row r="15" spans="1:41" x14ac:dyDescent="0.25">
      <c r="A15" s="3">
        <f t="shared" si="11"/>
        <v>41708</v>
      </c>
      <c r="B15" s="25">
        <v>16556</v>
      </c>
      <c r="C15" s="4">
        <v>246491</v>
      </c>
      <c r="D15" s="4">
        <v>13936.7890625</v>
      </c>
      <c r="E15" s="5">
        <f t="shared" si="1"/>
        <v>14.888318434404445</v>
      </c>
      <c r="F15" s="5">
        <f t="shared" si="2"/>
        <v>0.841796875</v>
      </c>
      <c r="G15" s="5">
        <f t="shared" si="3"/>
        <v>5.6540762390918937E-2</v>
      </c>
      <c r="H15" s="39">
        <f t="shared" si="15"/>
        <v>16.231372549019607</v>
      </c>
      <c r="I15" s="39">
        <f t="shared" si="12"/>
        <v>58.828400954653937</v>
      </c>
      <c r="J15" s="40">
        <f t="shared" si="12"/>
        <v>4.4828930207545419</v>
      </c>
      <c r="K15" s="25">
        <v>2827</v>
      </c>
      <c r="L15" s="4">
        <v>22951</v>
      </c>
      <c r="M15" s="4">
        <v>1647.5869140625</v>
      </c>
      <c r="N15" s="5">
        <f t="shared" si="4"/>
        <v>8.1185001768659362</v>
      </c>
      <c r="O15" s="5">
        <f t="shared" si="5"/>
        <v>0.58280400214449946</v>
      </c>
      <c r="P15" s="5">
        <f t="shared" si="6"/>
        <v>7.1787151499390009E-2</v>
      </c>
      <c r="Q15" s="39">
        <f t="shared" si="16"/>
        <v>0.65500463392029662</v>
      </c>
      <c r="R15" s="39">
        <f t="shared" si="13"/>
        <v>0.59294184514428916</v>
      </c>
      <c r="S15" s="40">
        <f t="shared" si="13"/>
        <v>0.72398312179794988</v>
      </c>
      <c r="AG15" s="35">
        <f t="shared" si="7"/>
        <v>19383</v>
      </c>
      <c r="AH15" s="36">
        <f t="shared" si="0"/>
        <v>269442</v>
      </c>
      <c r="AI15" s="36">
        <f t="shared" si="0"/>
        <v>15584.3759765625</v>
      </c>
      <c r="AJ15" s="37">
        <f t="shared" si="8"/>
        <v>13.900944126296238</v>
      </c>
      <c r="AK15" s="37">
        <f t="shared" si="9"/>
        <v>0.80402290546161581</v>
      </c>
      <c r="AL15" s="37">
        <f t="shared" si="10"/>
        <v>5.783944587912241E-2</v>
      </c>
      <c r="AM15" s="39">
        <f t="shared" si="17"/>
        <v>3.6324962518740631</v>
      </c>
      <c r="AN15" s="39">
        <f t="shared" si="14"/>
        <v>6.2811385411567242</v>
      </c>
      <c r="AO15" s="40">
        <f t="shared" si="14"/>
        <v>2.8942450078792654</v>
      </c>
    </row>
    <row r="16" spans="1:41" x14ac:dyDescent="0.25">
      <c r="A16" s="3">
        <f t="shared" si="11"/>
        <v>41709</v>
      </c>
      <c r="B16" s="25">
        <v>2782</v>
      </c>
      <c r="C16" s="4">
        <v>49792</v>
      </c>
      <c r="D16" s="4">
        <v>2673.8828125</v>
      </c>
      <c r="E16" s="5">
        <f t="shared" si="1"/>
        <v>17.897915168943207</v>
      </c>
      <c r="F16" s="5">
        <f t="shared" si="2"/>
        <v>0.96113688443565781</v>
      </c>
      <c r="G16" s="5">
        <f t="shared" si="3"/>
        <v>5.3701052628936374E-2</v>
      </c>
      <c r="H16" s="39">
        <f t="shared" si="15"/>
        <v>2.5406392694063928</v>
      </c>
      <c r="I16" s="39">
        <f t="shared" si="12"/>
        <v>11.446436781609195</v>
      </c>
      <c r="J16" s="40">
        <f t="shared" si="12"/>
        <v>1.2043288093487081</v>
      </c>
      <c r="K16" s="25">
        <v>4446</v>
      </c>
      <c r="L16" s="4">
        <v>34646</v>
      </c>
      <c r="M16" s="4">
        <v>2483.21875</v>
      </c>
      <c r="N16" s="5">
        <f t="shared" si="4"/>
        <v>7.792622582096266</v>
      </c>
      <c r="O16" s="5">
        <f t="shared" si="5"/>
        <v>0.55852873369320732</v>
      </c>
      <c r="P16" s="5">
        <f t="shared" si="6"/>
        <v>7.1674038850083707E-2</v>
      </c>
      <c r="Q16" s="39">
        <f t="shared" si="16"/>
        <v>1.0067934782608696</v>
      </c>
      <c r="R16" s="39">
        <f t="shared" si="13"/>
        <v>0.8938365883233147</v>
      </c>
      <c r="S16" s="40">
        <f t="shared" si="13"/>
        <v>0.95384418017293471</v>
      </c>
      <c r="AG16" s="35">
        <f t="shared" si="7"/>
        <v>7228</v>
      </c>
      <c r="AH16" s="36">
        <f t="shared" si="0"/>
        <v>84438</v>
      </c>
      <c r="AI16" s="36">
        <f t="shared" si="0"/>
        <v>5157.1015625</v>
      </c>
      <c r="AJ16" s="37">
        <f t="shared" si="8"/>
        <v>11.682069728832319</v>
      </c>
      <c r="AK16" s="37">
        <f t="shared" si="9"/>
        <v>0.71348942480630884</v>
      </c>
      <c r="AL16" s="37">
        <f t="shared" si="10"/>
        <v>6.1075600588597553E-2</v>
      </c>
      <c r="AM16" s="39">
        <f t="shared" si="17"/>
        <v>1.3115587007802576</v>
      </c>
      <c r="AN16" s="39">
        <f t="shared" si="14"/>
        <v>1.9586184500475516</v>
      </c>
      <c r="AO16" s="40">
        <f t="shared" si="14"/>
        <v>1.0691381274505893</v>
      </c>
    </row>
    <row r="17" spans="1:41" x14ac:dyDescent="0.25">
      <c r="A17" s="3">
        <f t="shared" si="11"/>
        <v>41710</v>
      </c>
      <c r="B17" s="25">
        <v>1085</v>
      </c>
      <c r="C17" s="4">
        <v>4783</v>
      </c>
      <c r="D17" s="4">
        <v>2358.3896484375</v>
      </c>
      <c r="E17" s="5">
        <f t="shared" si="1"/>
        <v>4.4082949308755763</v>
      </c>
      <c r="F17" s="5">
        <f t="shared" si="2"/>
        <v>2.1736310123847926</v>
      </c>
      <c r="G17" s="5">
        <f t="shared" si="3"/>
        <v>0.49307749287842356</v>
      </c>
      <c r="H17" s="39">
        <f t="shared" si="15"/>
        <v>0.93453919035314381</v>
      </c>
      <c r="I17" s="39">
        <f t="shared" si="12"/>
        <v>0.99812186978297157</v>
      </c>
      <c r="J17" s="40">
        <f t="shared" si="12"/>
        <v>0.61357117795180283</v>
      </c>
      <c r="K17" s="25">
        <v>4792</v>
      </c>
      <c r="L17" s="4">
        <v>39523</v>
      </c>
      <c r="M17" s="4">
        <v>2867.1103515625</v>
      </c>
      <c r="N17" s="5">
        <f t="shared" si="4"/>
        <v>8.2477045075125215</v>
      </c>
      <c r="O17" s="5">
        <f t="shared" si="5"/>
        <v>0.59831184298048834</v>
      </c>
      <c r="P17" s="5">
        <f t="shared" si="6"/>
        <v>7.2542832061394627E-2</v>
      </c>
      <c r="Q17" s="39">
        <f t="shared" si="16"/>
        <v>0.96166967690146499</v>
      </c>
      <c r="R17" s="39">
        <f t="shared" si="13"/>
        <v>0.9651290566774926</v>
      </c>
      <c r="S17" s="40">
        <f t="shared" si="13"/>
        <v>1.0567853854454852</v>
      </c>
      <c r="AG17" s="35">
        <f t="shared" si="7"/>
        <v>5877</v>
      </c>
      <c r="AH17" s="36">
        <f t="shared" si="0"/>
        <v>44306</v>
      </c>
      <c r="AI17" s="36">
        <f t="shared" si="0"/>
        <v>5225.5</v>
      </c>
      <c r="AJ17" s="37">
        <f t="shared" si="8"/>
        <v>7.5388803811468437</v>
      </c>
      <c r="AK17" s="37">
        <f t="shared" si="9"/>
        <v>0.88914412115024677</v>
      </c>
      <c r="AL17" s="37">
        <f t="shared" si="10"/>
        <v>0.11794113664063557</v>
      </c>
      <c r="AM17" s="39">
        <f t="shared" si="17"/>
        <v>0.95654296875</v>
      </c>
      <c r="AN17" s="39">
        <f t="shared" si="14"/>
        <v>0.96858535732243189</v>
      </c>
      <c r="AO17" s="40">
        <f t="shared" si="14"/>
        <v>0.79696389147589086</v>
      </c>
    </row>
    <row r="18" spans="1:41" x14ac:dyDescent="0.25">
      <c r="A18" s="3">
        <f t="shared" si="11"/>
        <v>41711</v>
      </c>
      <c r="B18" s="25">
        <v>1137</v>
      </c>
      <c r="C18" s="4">
        <v>4306</v>
      </c>
      <c r="D18" s="4">
        <v>3289.916015625</v>
      </c>
      <c r="E18" s="5">
        <f t="shared" si="1"/>
        <v>3.7871591908531221</v>
      </c>
      <c r="F18" s="5">
        <f t="shared" si="2"/>
        <v>2.8935057305408969</v>
      </c>
      <c r="G18" s="5">
        <f t="shared" si="3"/>
        <v>0.76403065852879704</v>
      </c>
      <c r="H18" s="39">
        <f t="shared" si="15"/>
        <v>0.82331643736422877</v>
      </c>
      <c r="I18" s="39">
        <f t="shared" si="12"/>
        <v>0.7399896889499914</v>
      </c>
      <c r="J18" s="40">
        <f t="shared" si="12"/>
        <v>0.97131108546992284</v>
      </c>
      <c r="K18" s="25">
        <v>4831</v>
      </c>
      <c r="L18" s="4">
        <v>42166</v>
      </c>
      <c r="M18" s="4">
        <v>2830.1103515625</v>
      </c>
      <c r="N18" s="5">
        <f t="shared" si="4"/>
        <v>8.7282136203684537</v>
      </c>
      <c r="O18" s="5">
        <f t="shared" si="5"/>
        <v>0.58582288378441316</v>
      </c>
      <c r="P18" s="5">
        <f t="shared" si="6"/>
        <v>6.7118302697967563E-2</v>
      </c>
      <c r="Q18" s="39">
        <f t="shared" si="16"/>
        <v>0.8597615234027407</v>
      </c>
      <c r="R18" s="39">
        <f t="shared" si="13"/>
        <v>0.91274325172630255</v>
      </c>
      <c r="S18" s="40">
        <f t="shared" si="13"/>
        <v>1.0649001088772634</v>
      </c>
      <c r="AG18" s="35">
        <f t="shared" si="7"/>
        <v>5968</v>
      </c>
      <c r="AH18" s="36">
        <f t="shared" si="0"/>
        <v>46472</v>
      </c>
      <c r="AI18" s="36">
        <f t="shared" si="0"/>
        <v>6120.0263671875</v>
      </c>
      <c r="AJ18" s="37">
        <f t="shared" si="8"/>
        <v>7.7868632707774799</v>
      </c>
      <c r="AK18" s="37">
        <f t="shared" si="9"/>
        <v>1.0254735869952245</v>
      </c>
      <c r="AL18" s="37">
        <f t="shared" si="10"/>
        <v>0.13169276913383327</v>
      </c>
      <c r="AM18" s="39">
        <f t="shared" si="17"/>
        <v>0.85257142857142854</v>
      </c>
      <c r="AN18" s="39">
        <f t="shared" si="14"/>
        <v>0.89341741002768382</v>
      </c>
      <c r="AO18" s="40">
        <f t="shared" si="14"/>
        <v>1.0124585789730218</v>
      </c>
    </row>
    <row r="19" spans="1:41" x14ac:dyDescent="0.25">
      <c r="A19" s="3">
        <f t="shared" si="11"/>
        <v>41712</v>
      </c>
      <c r="B19" s="25">
        <v>1287</v>
      </c>
      <c r="C19" s="4">
        <v>5323</v>
      </c>
      <c r="D19" s="4">
        <v>2866.490234375</v>
      </c>
      <c r="E19" s="5">
        <f t="shared" si="1"/>
        <v>4.1359751359751362</v>
      </c>
      <c r="F19" s="5">
        <f t="shared" si="2"/>
        <v>2.2272651393745142</v>
      </c>
      <c r="G19" s="5">
        <f t="shared" si="3"/>
        <v>0.53851028261788469</v>
      </c>
      <c r="H19" s="39">
        <f t="shared" si="15"/>
        <v>0.56846289752650181</v>
      </c>
      <c r="I19" s="39">
        <f t="shared" si="12"/>
        <v>0.74322814856185426</v>
      </c>
      <c r="J19" s="40">
        <f t="shared" si="12"/>
        <v>0.80657141899322216</v>
      </c>
      <c r="K19" s="25">
        <v>5552</v>
      </c>
      <c r="L19" s="4">
        <v>46867</v>
      </c>
      <c r="M19" s="4">
        <v>3321.4912109375</v>
      </c>
      <c r="N19" s="5">
        <f t="shared" si="4"/>
        <v>8.4414625360230549</v>
      </c>
      <c r="O19" s="5">
        <f t="shared" si="5"/>
        <v>0.59825129879998196</v>
      </c>
      <c r="P19" s="5">
        <f t="shared" si="6"/>
        <v>7.0870574411366211E-2</v>
      </c>
      <c r="Q19" s="39">
        <f t="shared" si="16"/>
        <v>1.0899096976835492</v>
      </c>
      <c r="R19" s="39">
        <f t="shared" si="13"/>
        <v>1.0433204959818347</v>
      </c>
      <c r="S19" s="40">
        <f t="shared" si="13"/>
        <v>1.1507405432545197</v>
      </c>
      <c r="AG19" s="35">
        <f t="shared" si="7"/>
        <v>6839</v>
      </c>
      <c r="AH19" s="36">
        <f t="shared" si="0"/>
        <v>52190</v>
      </c>
      <c r="AI19" s="36">
        <f t="shared" si="0"/>
        <v>6187.9814453125</v>
      </c>
      <c r="AJ19" s="37">
        <f t="shared" si="8"/>
        <v>7.6312326363503438</v>
      </c>
      <c r="AK19" s="37">
        <f t="shared" si="9"/>
        <v>0.90480793176085683</v>
      </c>
      <c r="AL19" s="37">
        <f t="shared" si="10"/>
        <v>0.11856641972240851</v>
      </c>
      <c r="AM19" s="39">
        <f t="shared" si="17"/>
        <v>0.9294645284044577</v>
      </c>
      <c r="AN19" s="39">
        <f t="shared" si="14"/>
        <v>1.0020544131482441</v>
      </c>
      <c r="AO19" s="40">
        <f t="shared" si="14"/>
        <v>0.96081976902695154</v>
      </c>
    </row>
    <row r="20" spans="1:41" x14ac:dyDescent="0.25">
      <c r="A20" s="9">
        <f t="shared" si="11"/>
        <v>41713</v>
      </c>
      <c r="B20" s="24">
        <v>1274</v>
      </c>
      <c r="C20" s="10">
        <v>6034</v>
      </c>
      <c r="D20" s="10">
        <v>3847.8681640625</v>
      </c>
      <c r="E20" s="11">
        <f t="shared" si="1"/>
        <v>4.7362637362637363</v>
      </c>
      <c r="F20" s="11">
        <f t="shared" si="2"/>
        <v>3.0203046813677394</v>
      </c>
      <c r="G20" s="11">
        <f t="shared" si="3"/>
        <v>0.63769774014956915</v>
      </c>
      <c r="H20" s="17">
        <f t="shared" si="15"/>
        <v>0.14660529344073647</v>
      </c>
      <c r="I20" s="17">
        <f t="shared" si="12"/>
        <v>0.20429998307093278</v>
      </c>
      <c r="J20" s="18">
        <f t="shared" si="12"/>
        <v>0.63132382597059089</v>
      </c>
      <c r="K20" s="24">
        <v>4811</v>
      </c>
      <c r="L20" s="10">
        <v>46971</v>
      </c>
      <c r="M20" s="10">
        <v>3180.20703125</v>
      </c>
      <c r="N20" s="11">
        <f t="shared" si="4"/>
        <v>9.7632508833922262</v>
      </c>
      <c r="O20" s="11">
        <f t="shared" si="5"/>
        <v>0.66102827504676787</v>
      </c>
      <c r="P20" s="11">
        <f t="shared" si="6"/>
        <v>6.7705755279853522E-2</v>
      </c>
      <c r="Q20" s="17">
        <f t="shared" si="16"/>
        <v>1.1654554263565891</v>
      </c>
      <c r="R20" s="17">
        <f t="shared" si="13"/>
        <v>1.2753808140324201</v>
      </c>
      <c r="S20" s="18">
        <f t="shared" si="13"/>
        <v>1.0416955623853235</v>
      </c>
      <c r="AG20" s="24">
        <f t="shared" si="7"/>
        <v>6085</v>
      </c>
      <c r="AH20" s="10">
        <f t="shared" si="0"/>
        <v>53005</v>
      </c>
      <c r="AI20" s="10">
        <f t="shared" si="0"/>
        <v>7028.0751953125</v>
      </c>
      <c r="AJ20" s="11">
        <f t="shared" si="8"/>
        <v>8.7107641741988502</v>
      </c>
      <c r="AK20" s="11">
        <f t="shared" si="9"/>
        <v>1.1549835982436318</v>
      </c>
      <c r="AL20" s="11">
        <f t="shared" si="10"/>
        <v>0.13259268362064899</v>
      </c>
      <c r="AM20" s="17">
        <f t="shared" si="17"/>
        <v>0.4747230457169605</v>
      </c>
      <c r="AN20" s="17">
        <f t="shared" si="14"/>
        <v>0.79870110300765473</v>
      </c>
      <c r="AO20" s="18">
        <f t="shared" si="14"/>
        <v>0.76827751873469019</v>
      </c>
    </row>
    <row r="21" spans="1:41" x14ac:dyDescent="0.25">
      <c r="A21" s="9">
        <f t="shared" si="11"/>
        <v>41714</v>
      </c>
      <c r="B21" s="24">
        <v>1132</v>
      </c>
      <c r="C21" s="10">
        <v>8671</v>
      </c>
      <c r="D21" s="10">
        <v>4945.6318359375</v>
      </c>
      <c r="E21" s="11">
        <f t="shared" si="1"/>
        <v>7.6598939929328624</v>
      </c>
      <c r="F21" s="11">
        <f t="shared" si="2"/>
        <v>4.368932717259276</v>
      </c>
      <c r="G21" s="11">
        <f t="shared" si="3"/>
        <v>0.57036464490110717</v>
      </c>
      <c r="H21" s="17">
        <f t="shared" si="15"/>
        <v>8.8004353572261523E-2</v>
      </c>
      <c r="I21" s="17">
        <f t="shared" si="12"/>
        <v>3.8499278499278498E-2</v>
      </c>
      <c r="J21" s="18">
        <f t="shared" si="12"/>
        <v>0.58012060551791489</v>
      </c>
      <c r="K21" s="24">
        <v>4399</v>
      </c>
      <c r="L21" s="10">
        <v>45357</v>
      </c>
      <c r="M21" s="10">
        <v>3481.65234375</v>
      </c>
      <c r="N21" s="11">
        <f t="shared" si="4"/>
        <v>10.310752443737213</v>
      </c>
      <c r="O21" s="11">
        <f t="shared" si="5"/>
        <v>0.79146450187542627</v>
      </c>
      <c r="P21" s="11">
        <f t="shared" si="6"/>
        <v>7.6761080841986906E-2</v>
      </c>
      <c r="Q21" s="17">
        <f t="shared" si="16"/>
        <v>1.8140206185567009</v>
      </c>
      <c r="R21" s="17">
        <f t="shared" si="13"/>
        <v>2.1435255198487715</v>
      </c>
      <c r="S21" s="18">
        <f t="shared" si="13"/>
        <v>2.3189215347030525</v>
      </c>
      <c r="AG21" s="24">
        <f t="shared" si="7"/>
        <v>5531</v>
      </c>
      <c r="AH21" s="10">
        <f t="shared" si="0"/>
        <v>54028</v>
      </c>
      <c r="AI21" s="10">
        <f t="shared" si="0"/>
        <v>8427.2841796875</v>
      </c>
      <c r="AJ21" s="11">
        <f t="shared" si="8"/>
        <v>9.7682155125655399</v>
      </c>
      <c r="AK21" s="11">
        <f t="shared" si="9"/>
        <v>1.5236456661883022</v>
      </c>
      <c r="AL21" s="11">
        <f t="shared" si="10"/>
        <v>0.15597993965513252</v>
      </c>
      <c r="AM21" s="17">
        <f t="shared" si="17"/>
        <v>0.36178702250130823</v>
      </c>
      <c r="AN21" s="17">
        <f t="shared" si="14"/>
        <v>0.2192828297177182</v>
      </c>
      <c r="AO21" s="18">
        <f t="shared" si="14"/>
        <v>0.84049364059058984</v>
      </c>
    </row>
    <row r="22" spans="1:41" x14ac:dyDescent="0.25">
      <c r="A22" s="3">
        <f t="shared" si="11"/>
        <v>41715</v>
      </c>
      <c r="B22" s="25">
        <v>1347</v>
      </c>
      <c r="C22" s="4">
        <v>6060</v>
      </c>
      <c r="D22" s="4">
        <v>5338.2939453125</v>
      </c>
      <c r="E22" s="5">
        <f t="shared" si="1"/>
        <v>4.4988864142538976</v>
      </c>
      <c r="F22" s="5">
        <f t="shared" si="2"/>
        <v>3.9630986973366742</v>
      </c>
      <c r="G22" s="5">
        <f t="shared" si="3"/>
        <v>0.88090659163572604</v>
      </c>
      <c r="H22" s="39">
        <f t="shared" si="15"/>
        <v>8.1360231940082142E-2</v>
      </c>
      <c r="I22" s="39">
        <f t="shared" si="12"/>
        <v>2.458507612854019E-2</v>
      </c>
      <c r="J22" s="40">
        <f t="shared" si="12"/>
        <v>0.38303614422036103</v>
      </c>
      <c r="K22" s="25">
        <v>5301</v>
      </c>
      <c r="L22" s="4">
        <v>48286</v>
      </c>
      <c r="M22" s="4">
        <v>4029.40625</v>
      </c>
      <c r="N22" s="5">
        <f t="shared" si="4"/>
        <v>9.108847387285417</v>
      </c>
      <c r="O22" s="5">
        <f t="shared" si="5"/>
        <v>0.76012191096019621</v>
      </c>
      <c r="P22" s="5">
        <f t="shared" si="6"/>
        <v>8.3448748084330865E-2</v>
      </c>
      <c r="Q22" s="39">
        <f t="shared" si="16"/>
        <v>1.8751326494517155</v>
      </c>
      <c r="R22" s="39">
        <f t="shared" si="13"/>
        <v>2.1038734695655963</v>
      </c>
      <c r="S22" s="40">
        <f t="shared" si="13"/>
        <v>2.4456410861291578</v>
      </c>
      <c r="AG22" s="35">
        <f t="shared" si="7"/>
        <v>6648</v>
      </c>
      <c r="AH22" s="36">
        <f t="shared" si="0"/>
        <v>54346</v>
      </c>
      <c r="AI22" s="36">
        <f t="shared" si="0"/>
        <v>9367.7001953125</v>
      </c>
      <c r="AJ22" s="37">
        <f t="shared" si="8"/>
        <v>8.1747894103489767</v>
      </c>
      <c r="AK22" s="37">
        <f t="shared" si="9"/>
        <v>1.4091005107269103</v>
      </c>
      <c r="AL22" s="37">
        <f t="shared" si="10"/>
        <v>0.17237147527531926</v>
      </c>
      <c r="AM22" s="39">
        <f t="shared" si="17"/>
        <v>0.34298096269927258</v>
      </c>
      <c r="AN22" s="39">
        <f t="shared" si="14"/>
        <v>0.20169832468583221</v>
      </c>
      <c r="AO22" s="40">
        <f t="shared" si="14"/>
        <v>0.60109562355276069</v>
      </c>
    </row>
    <row r="23" spans="1:41" x14ac:dyDescent="0.25">
      <c r="A23" s="3">
        <f t="shared" si="11"/>
        <v>41716</v>
      </c>
      <c r="B23" s="25">
        <v>1144</v>
      </c>
      <c r="C23" s="4">
        <v>5705</v>
      </c>
      <c r="D23" s="4">
        <v>3180.486328125</v>
      </c>
      <c r="E23" s="5">
        <f t="shared" si="1"/>
        <v>4.9868881118881117</v>
      </c>
      <c r="F23" s="5">
        <f t="shared" si="2"/>
        <v>2.7801453917176575</v>
      </c>
      <c r="G23" s="5">
        <f t="shared" si="3"/>
        <v>0.55749103034618752</v>
      </c>
      <c r="H23" s="39">
        <f t="shared" si="15"/>
        <v>0.41121495327102803</v>
      </c>
      <c r="I23" s="39">
        <f t="shared" si="12"/>
        <v>0.11457663881748072</v>
      </c>
      <c r="J23" s="40">
        <f t="shared" si="12"/>
        <v>1.1894636194438681</v>
      </c>
      <c r="K23" s="25">
        <v>4922</v>
      </c>
      <c r="L23" s="4">
        <v>42043</v>
      </c>
      <c r="M23" s="4">
        <v>3863.4052734375</v>
      </c>
      <c r="N23" s="5">
        <f t="shared" si="4"/>
        <v>8.5418529053230401</v>
      </c>
      <c r="O23" s="5">
        <f t="shared" si="5"/>
        <v>0.78492589870733442</v>
      </c>
      <c r="P23" s="5">
        <f t="shared" si="6"/>
        <v>9.1891760184513477E-2</v>
      </c>
      <c r="Q23" s="39">
        <f t="shared" si="16"/>
        <v>1.1070625281151596</v>
      </c>
      <c r="R23" s="39">
        <f t="shared" si="13"/>
        <v>1.2135022802055071</v>
      </c>
      <c r="S23" s="40">
        <f t="shared" si="13"/>
        <v>1.5558054534814945</v>
      </c>
      <c r="AG23" s="35">
        <f t="shared" si="7"/>
        <v>6066</v>
      </c>
      <c r="AH23" s="36">
        <f t="shared" si="0"/>
        <v>47748</v>
      </c>
      <c r="AI23" s="36">
        <f t="shared" si="0"/>
        <v>7043.8916015625</v>
      </c>
      <c r="AJ23" s="37">
        <f t="shared" si="8"/>
        <v>7.8714144411473788</v>
      </c>
      <c r="AK23" s="37">
        <f t="shared" si="9"/>
        <v>1.1612086385694858</v>
      </c>
      <c r="AL23" s="37">
        <f t="shared" si="10"/>
        <v>0.14752223342469842</v>
      </c>
      <c r="AM23" s="39">
        <f t="shared" si="17"/>
        <v>0.83923630326508025</v>
      </c>
      <c r="AN23" s="39">
        <f t="shared" si="14"/>
        <v>0.56547999715767783</v>
      </c>
      <c r="AO23" s="40">
        <f t="shared" si="14"/>
        <v>1.3658624939214585</v>
      </c>
    </row>
    <row r="24" spans="1:41" x14ac:dyDescent="0.25">
      <c r="A24" s="3">
        <f t="shared" si="11"/>
        <v>41717</v>
      </c>
      <c r="B24" s="25">
        <v>1104</v>
      </c>
      <c r="C24" s="4">
        <v>6144</v>
      </c>
      <c r="D24" s="4">
        <v>4066.2431640625</v>
      </c>
      <c r="E24" s="5">
        <f t="shared" si="1"/>
        <v>5.5652173913043477</v>
      </c>
      <c r="F24" s="5">
        <f t="shared" si="2"/>
        <v>3.6831912717957427</v>
      </c>
      <c r="G24" s="5">
        <f t="shared" si="3"/>
        <v>0.66182343165079749</v>
      </c>
      <c r="H24" s="39">
        <f t="shared" si="15"/>
        <v>1.0175115207373271</v>
      </c>
      <c r="I24" s="39">
        <f t="shared" si="12"/>
        <v>1.284549445954422</v>
      </c>
      <c r="J24" s="40">
        <f t="shared" si="12"/>
        <v>1.7241608767900169</v>
      </c>
      <c r="K24" s="25">
        <v>4863</v>
      </c>
      <c r="L24" s="4">
        <v>41516</v>
      </c>
      <c r="M24" s="4">
        <v>3464.783203125</v>
      </c>
      <c r="N24" s="5">
        <f t="shared" si="4"/>
        <v>8.5371170059633972</v>
      </c>
      <c r="O24" s="5">
        <f t="shared" si="5"/>
        <v>0.71247855297655771</v>
      </c>
      <c r="P24" s="5">
        <f t="shared" si="6"/>
        <v>8.3456575853285475E-2</v>
      </c>
      <c r="Q24" s="39">
        <f t="shared" si="16"/>
        <v>1.0148163606010017</v>
      </c>
      <c r="R24" s="39">
        <f t="shared" si="13"/>
        <v>1.0504263340333477</v>
      </c>
      <c r="S24" s="40">
        <f t="shared" si="13"/>
        <v>1.2084582657367142</v>
      </c>
      <c r="AG24" s="35">
        <f t="shared" si="7"/>
        <v>5967</v>
      </c>
      <c r="AH24" s="36">
        <f t="shared" si="0"/>
        <v>47660</v>
      </c>
      <c r="AI24" s="36">
        <f t="shared" si="0"/>
        <v>7531.0263671875</v>
      </c>
      <c r="AJ24" s="37">
        <f t="shared" si="8"/>
        <v>7.9872632813809288</v>
      </c>
      <c r="AK24" s="37">
        <f t="shared" si="9"/>
        <v>1.2621126809431038</v>
      </c>
      <c r="AL24" s="37">
        <f t="shared" si="10"/>
        <v>0.15801566024312841</v>
      </c>
      <c r="AM24" s="39">
        <f t="shared" si="17"/>
        <v>1.0153139356814702</v>
      </c>
      <c r="AN24" s="39">
        <f t="shared" si="14"/>
        <v>1.0757008080169728</v>
      </c>
      <c r="AO24" s="40">
        <f t="shared" si="14"/>
        <v>1.4412068447397379</v>
      </c>
    </row>
    <row r="25" spans="1:41" x14ac:dyDescent="0.25">
      <c r="A25" s="3">
        <f t="shared" si="11"/>
        <v>41718</v>
      </c>
      <c r="B25" s="25">
        <v>1150</v>
      </c>
      <c r="C25" s="4">
        <v>5162</v>
      </c>
      <c r="D25" s="4">
        <v>2350.13671875</v>
      </c>
      <c r="E25" s="5">
        <f t="shared" si="1"/>
        <v>4.488695652173913</v>
      </c>
      <c r="F25" s="5">
        <f t="shared" si="2"/>
        <v>2.0435971467391303</v>
      </c>
      <c r="G25" s="5">
        <f t="shared" si="3"/>
        <v>0.45527638875435877</v>
      </c>
      <c r="H25" s="39">
        <f t="shared" si="15"/>
        <v>1.0114335971855761</v>
      </c>
      <c r="I25" s="39">
        <f t="shared" si="12"/>
        <v>1.1987923827217835</v>
      </c>
      <c r="J25" s="40">
        <f t="shared" si="12"/>
        <v>0.71434550535282704</v>
      </c>
      <c r="K25" s="25">
        <v>5069</v>
      </c>
      <c r="L25" s="4">
        <v>40249</v>
      </c>
      <c r="M25" s="4">
        <v>3861.5400390625</v>
      </c>
      <c r="N25" s="5">
        <f t="shared" si="4"/>
        <v>7.9402248964292763</v>
      </c>
      <c r="O25" s="5">
        <f t="shared" si="5"/>
        <v>0.76179523358897216</v>
      </c>
      <c r="P25" s="5">
        <f t="shared" si="6"/>
        <v>9.5941266592027133E-2</v>
      </c>
      <c r="Q25" s="39">
        <f t="shared" si="16"/>
        <v>1.0492651624922376</v>
      </c>
      <c r="R25" s="39">
        <f t="shared" si="13"/>
        <v>0.95453683062182804</v>
      </c>
      <c r="S25" s="40">
        <f t="shared" si="13"/>
        <v>1.364448575982399</v>
      </c>
      <c r="AG25" s="35">
        <f t="shared" si="7"/>
        <v>6219</v>
      </c>
      <c r="AH25" s="36">
        <f t="shared" si="0"/>
        <v>45411</v>
      </c>
      <c r="AI25" s="36">
        <f t="shared" si="0"/>
        <v>6211.6767578125</v>
      </c>
      <c r="AJ25" s="37">
        <f t="shared" si="8"/>
        <v>7.3019778099372887</v>
      </c>
      <c r="AK25" s="37">
        <f t="shared" si="9"/>
        <v>0.99882244055515357</v>
      </c>
      <c r="AL25" s="37">
        <f t="shared" si="10"/>
        <v>0.13678793151026183</v>
      </c>
      <c r="AM25" s="39">
        <f t="shared" si="17"/>
        <v>1.0420576407506703</v>
      </c>
      <c r="AN25" s="39">
        <f t="shared" si="14"/>
        <v>0.97716904802892068</v>
      </c>
      <c r="AO25" s="40">
        <f t="shared" si="14"/>
        <v>1.0149754895038334</v>
      </c>
    </row>
    <row r="26" spans="1:41" x14ac:dyDescent="0.25">
      <c r="A26" s="3">
        <f t="shared" si="11"/>
        <v>41719</v>
      </c>
      <c r="B26" s="25">
        <v>1240</v>
      </c>
      <c r="C26" s="4">
        <v>5658</v>
      </c>
      <c r="D26" s="4">
        <v>4527.1171875</v>
      </c>
      <c r="E26" s="5">
        <f t="shared" si="1"/>
        <v>4.5629032258064512</v>
      </c>
      <c r="F26" s="5">
        <f t="shared" si="2"/>
        <v>3.6509009576612903</v>
      </c>
      <c r="G26" s="5">
        <f t="shared" si="3"/>
        <v>0.80012675636267228</v>
      </c>
      <c r="H26" s="39">
        <f t="shared" si="15"/>
        <v>0.96348096348096346</v>
      </c>
      <c r="I26" s="39">
        <f t="shared" si="12"/>
        <v>1.0629344354687207</v>
      </c>
      <c r="J26" s="40">
        <f t="shared" si="12"/>
        <v>1.5793241271889691</v>
      </c>
      <c r="K26" s="25">
        <v>5403</v>
      </c>
      <c r="L26" s="4">
        <v>45937</v>
      </c>
      <c r="M26" s="4">
        <v>3750.7177734375</v>
      </c>
      <c r="N26" s="5">
        <f t="shared" si="4"/>
        <v>8.5021284471589862</v>
      </c>
      <c r="O26" s="5">
        <f t="shared" si="5"/>
        <v>0.69419170339394776</v>
      </c>
      <c r="P26" s="5">
        <f t="shared" si="6"/>
        <v>8.1649166759638195E-2</v>
      </c>
      <c r="Q26" s="39">
        <f t="shared" si="16"/>
        <v>0.97316282420749278</v>
      </c>
      <c r="R26" s="39">
        <f t="shared" si="13"/>
        <v>0.98015661339535276</v>
      </c>
      <c r="S26" s="40">
        <f t="shared" si="13"/>
        <v>1.129227065568194</v>
      </c>
      <c r="AG26" s="35">
        <f t="shared" si="7"/>
        <v>6643</v>
      </c>
      <c r="AH26" s="36">
        <f t="shared" si="0"/>
        <v>51595</v>
      </c>
      <c r="AI26" s="36">
        <f t="shared" si="0"/>
        <v>8277.8349609375</v>
      </c>
      <c r="AJ26" s="37">
        <f t="shared" si="8"/>
        <v>7.7668222188770137</v>
      </c>
      <c r="AK26" s="37">
        <f t="shared" si="9"/>
        <v>1.2460988952186511</v>
      </c>
      <c r="AL26" s="37">
        <f t="shared" si="10"/>
        <v>0.16043870454380268</v>
      </c>
      <c r="AM26" s="39">
        <f t="shared" si="17"/>
        <v>0.97134083930399184</v>
      </c>
      <c r="AN26" s="39">
        <f t="shared" si="14"/>
        <v>0.98859934853420195</v>
      </c>
      <c r="AO26" s="40">
        <f t="shared" si="14"/>
        <v>1.3377278251550186</v>
      </c>
    </row>
    <row r="27" spans="1:41" x14ac:dyDescent="0.25">
      <c r="A27" s="9">
        <f t="shared" si="11"/>
        <v>41720</v>
      </c>
      <c r="B27" s="24">
        <v>1126</v>
      </c>
      <c r="C27" s="10">
        <v>5131</v>
      </c>
      <c r="D27" s="10">
        <v>4064.935546875</v>
      </c>
      <c r="E27" s="11">
        <f t="shared" si="1"/>
        <v>4.5568383658969802</v>
      </c>
      <c r="F27" s="11">
        <f t="shared" si="2"/>
        <v>3.6100670931394316</v>
      </c>
      <c r="G27" s="11">
        <f t="shared" si="3"/>
        <v>0.79223066592769442</v>
      </c>
      <c r="H27" s="17">
        <f t="shared" si="15"/>
        <v>0.8838304552590267</v>
      </c>
      <c r="I27" s="17">
        <f t="shared" si="12"/>
        <v>0.85034802784222741</v>
      </c>
      <c r="J27" s="18">
        <f t="shared" si="12"/>
        <v>1.0564123752575048</v>
      </c>
      <c r="K27" s="24">
        <v>4265</v>
      </c>
      <c r="L27" s="10">
        <v>37168</v>
      </c>
      <c r="M27" s="10">
        <v>4729.4638671875</v>
      </c>
      <c r="N27" s="11">
        <f t="shared" si="4"/>
        <v>8.7146541617819455</v>
      </c>
      <c r="O27" s="11">
        <f t="shared" si="5"/>
        <v>1.1089012584261431</v>
      </c>
      <c r="P27" s="11">
        <f t="shared" si="6"/>
        <v>0.12724558402893618</v>
      </c>
      <c r="Q27" s="17">
        <f t="shared" si="16"/>
        <v>0.8865100810642278</v>
      </c>
      <c r="R27" s="17">
        <f t="shared" si="13"/>
        <v>0.79129675757382212</v>
      </c>
      <c r="S27" s="18">
        <f t="shared" si="13"/>
        <v>1.4871559683737179</v>
      </c>
      <c r="AG27" s="24">
        <f t="shared" si="7"/>
        <v>5391</v>
      </c>
      <c r="AH27" s="10">
        <f t="shared" si="0"/>
        <v>42299</v>
      </c>
      <c r="AI27" s="10">
        <f t="shared" si="0"/>
        <v>8794.3994140625</v>
      </c>
      <c r="AJ27" s="11">
        <f t="shared" si="8"/>
        <v>7.8462251901317011</v>
      </c>
      <c r="AK27" s="11">
        <f t="shared" si="9"/>
        <v>1.6313113363128362</v>
      </c>
      <c r="AL27" s="11">
        <f t="shared" si="10"/>
        <v>0.20791033863832478</v>
      </c>
      <c r="AM27" s="17">
        <f t="shared" si="17"/>
        <v>0.88594905505341004</v>
      </c>
      <c r="AN27" s="17">
        <f t="shared" si="14"/>
        <v>0.79801905480615032</v>
      </c>
      <c r="AO27" s="18">
        <f t="shared" si="14"/>
        <v>1.2513240353387343</v>
      </c>
    </row>
    <row r="28" spans="1:41" x14ac:dyDescent="0.25">
      <c r="A28" s="9">
        <f t="shared" si="11"/>
        <v>41721</v>
      </c>
      <c r="B28" s="24">
        <v>1001</v>
      </c>
      <c r="C28" s="10">
        <v>4367</v>
      </c>
      <c r="D28" s="10">
        <v>4232.0244140625</v>
      </c>
      <c r="E28" s="11">
        <f t="shared" si="1"/>
        <v>4.3626373626373622</v>
      </c>
      <c r="F28" s="11">
        <f t="shared" si="2"/>
        <v>4.2277966174450547</v>
      </c>
      <c r="G28" s="11">
        <f t="shared" si="3"/>
        <v>0.96909191986775822</v>
      </c>
      <c r="H28" s="17">
        <f t="shared" si="15"/>
        <v>0.88427561837455826</v>
      </c>
      <c r="I28" s="17">
        <f t="shared" si="12"/>
        <v>0.50363279898512281</v>
      </c>
      <c r="J28" s="18">
        <f t="shared" si="12"/>
        <v>0.85570955430010742</v>
      </c>
      <c r="K28" s="24">
        <v>3748</v>
      </c>
      <c r="L28" s="10">
        <v>32542</v>
      </c>
      <c r="M28" s="10">
        <v>3651.98828125</v>
      </c>
      <c r="N28" s="11">
        <f t="shared" si="4"/>
        <v>8.6824973319103513</v>
      </c>
      <c r="O28" s="11">
        <f t="shared" si="5"/>
        <v>0.97438321271344719</v>
      </c>
      <c r="P28" s="11">
        <f t="shared" si="6"/>
        <v>0.11222384245743962</v>
      </c>
      <c r="Q28" s="17">
        <f t="shared" si="16"/>
        <v>0.85201182086837912</v>
      </c>
      <c r="R28" s="17">
        <f t="shared" si="13"/>
        <v>0.71746367705095138</v>
      </c>
      <c r="S28" s="18">
        <f t="shared" si="13"/>
        <v>1.0489238788604998</v>
      </c>
      <c r="AG28" s="24">
        <f t="shared" si="7"/>
        <v>4749</v>
      </c>
      <c r="AH28" s="10">
        <f t="shared" si="0"/>
        <v>36909</v>
      </c>
      <c r="AI28" s="10">
        <f t="shared" si="0"/>
        <v>7884.0126953125</v>
      </c>
      <c r="AJ28" s="11">
        <f t="shared" si="8"/>
        <v>7.7719519898926093</v>
      </c>
      <c r="AK28" s="11">
        <f t="shared" si="9"/>
        <v>1.6601416498868182</v>
      </c>
      <c r="AL28" s="11">
        <f t="shared" si="10"/>
        <v>0.21360678141679537</v>
      </c>
      <c r="AM28" s="17">
        <f t="shared" si="17"/>
        <v>0.85861507864762254</v>
      </c>
      <c r="AN28" s="17">
        <f t="shared" si="14"/>
        <v>0.68314577626415929</v>
      </c>
      <c r="AO28" s="18">
        <f t="shared" si="14"/>
        <v>0.93553421567478867</v>
      </c>
    </row>
    <row r="29" spans="1:41" x14ac:dyDescent="0.25">
      <c r="A29" s="3">
        <f t="shared" si="11"/>
        <v>41722</v>
      </c>
      <c r="B29" s="25">
        <v>1059</v>
      </c>
      <c r="C29" s="4">
        <v>4339</v>
      </c>
      <c r="D29" s="4">
        <v>3389.171875</v>
      </c>
      <c r="E29" s="5">
        <f t="shared" si="1"/>
        <v>4.0972615675165249</v>
      </c>
      <c r="F29" s="5">
        <f t="shared" si="2"/>
        <v>3.2003511567516525</v>
      </c>
      <c r="G29" s="5">
        <f t="shared" si="3"/>
        <v>0.78109515441345934</v>
      </c>
      <c r="H29" s="39">
        <f t="shared" si="15"/>
        <v>0.78619153674832964</v>
      </c>
      <c r="I29" s="39">
        <f t="shared" si="15"/>
        <v>0.71600660066006605</v>
      </c>
      <c r="J29" s="40">
        <f t="shared" si="15"/>
        <v>0.63487921604167119</v>
      </c>
      <c r="K29" s="25">
        <v>4863</v>
      </c>
      <c r="L29" s="4">
        <v>38828</v>
      </c>
      <c r="M29" s="4">
        <v>2983.52734375</v>
      </c>
      <c r="N29" s="5">
        <f t="shared" si="4"/>
        <v>7.9843717869627806</v>
      </c>
      <c r="O29" s="5">
        <f t="shared" si="5"/>
        <v>0.61351580171704712</v>
      </c>
      <c r="P29" s="5">
        <f t="shared" si="6"/>
        <v>7.6839583386988777E-2</v>
      </c>
      <c r="Q29" s="39">
        <f t="shared" si="16"/>
        <v>0.91737408036219581</v>
      </c>
      <c r="R29" s="39">
        <f t="shared" si="16"/>
        <v>0.80412541937621673</v>
      </c>
      <c r="S29" s="40">
        <f t="shared" si="16"/>
        <v>0.74043845634825234</v>
      </c>
      <c r="AG29" s="35">
        <f t="shared" si="7"/>
        <v>5922</v>
      </c>
      <c r="AH29" s="36">
        <f t="shared" si="0"/>
        <v>43167</v>
      </c>
      <c r="AI29" s="36">
        <f t="shared" si="0"/>
        <v>6372.69921875</v>
      </c>
      <c r="AJ29" s="37">
        <f t="shared" si="8"/>
        <v>7.2892603850050657</v>
      </c>
      <c r="AK29" s="37">
        <f t="shared" si="9"/>
        <v>1.0761059133316446</v>
      </c>
      <c r="AL29" s="37">
        <f t="shared" si="10"/>
        <v>0.14762895773970858</v>
      </c>
      <c r="AM29" s="39">
        <f t="shared" si="17"/>
        <v>0.8907942238267148</v>
      </c>
      <c r="AN29" s="39">
        <f t="shared" si="14"/>
        <v>0.7942994884628124</v>
      </c>
      <c r="AO29" s="40">
        <f t="shared" si="14"/>
        <v>0.68028428385644035</v>
      </c>
    </row>
    <row r="30" spans="1:41" x14ac:dyDescent="0.25">
      <c r="A30" s="3">
        <f t="shared" si="11"/>
        <v>41723</v>
      </c>
      <c r="B30" s="25">
        <v>1161</v>
      </c>
      <c r="C30" s="4">
        <v>4646</v>
      </c>
      <c r="D30" s="4">
        <v>5242.572265625</v>
      </c>
      <c r="E30" s="5">
        <f t="shared" si="1"/>
        <v>4.0017226528854435</v>
      </c>
      <c r="F30" s="5">
        <f t="shared" si="2"/>
        <v>4.5155661202627044</v>
      </c>
      <c r="G30" s="5">
        <f t="shared" si="3"/>
        <v>1.1284055672890658</v>
      </c>
      <c r="H30" s="39">
        <f t="shared" ref="H30:J36" si="18">B30/B23</f>
        <v>1.0148601398601398</v>
      </c>
      <c r="I30" s="39">
        <f t="shared" si="18"/>
        <v>0.81437335670464506</v>
      </c>
      <c r="J30" s="40">
        <f t="shared" si="18"/>
        <v>1.6483555421273157</v>
      </c>
      <c r="K30" s="25">
        <v>4833</v>
      </c>
      <c r="L30" s="4">
        <v>40971</v>
      </c>
      <c r="M30" s="4">
        <v>3646.5986328125</v>
      </c>
      <c r="N30" s="5">
        <f t="shared" si="4"/>
        <v>8.4773432650527631</v>
      </c>
      <c r="O30" s="5">
        <f t="shared" si="5"/>
        <v>0.75452071856248704</v>
      </c>
      <c r="P30" s="5">
        <f t="shared" si="6"/>
        <v>8.9004384389263141E-2</v>
      </c>
      <c r="Q30" s="39">
        <f t="shared" ref="Q30:S36" si="19">K30/K23</f>
        <v>0.98191791954490049</v>
      </c>
      <c r="R30" s="39">
        <f t="shared" si="19"/>
        <v>0.97450229526912924</v>
      </c>
      <c r="S30" s="40">
        <f t="shared" si="19"/>
        <v>0.94388198356625053</v>
      </c>
      <c r="AG30" s="35">
        <f t="shared" si="7"/>
        <v>5994</v>
      </c>
      <c r="AH30" s="36">
        <f t="shared" si="0"/>
        <v>45617</v>
      </c>
      <c r="AI30" s="36">
        <f t="shared" si="0"/>
        <v>8889.1708984375</v>
      </c>
      <c r="AJ30" s="37">
        <f t="shared" si="8"/>
        <v>7.6104437771104436</v>
      </c>
      <c r="AK30" s="37">
        <f t="shared" si="9"/>
        <v>1.4830114945674842</v>
      </c>
      <c r="AL30" s="37">
        <f t="shared" si="10"/>
        <v>0.19486531114359779</v>
      </c>
      <c r="AM30" s="39">
        <f t="shared" si="17"/>
        <v>0.98813056379821962</v>
      </c>
      <c r="AN30" s="39">
        <f t="shared" si="14"/>
        <v>0.95536985842338951</v>
      </c>
      <c r="AO30" s="40">
        <f t="shared" si="14"/>
        <v>1.2619687242866817</v>
      </c>
    </row>
    <row r="31" spans="1:41" x14ac:dyDescent="0.25">
      <c r="A31" s="3">
        <f t="shared" si="11"/>
        <v>41724</v>
      </c>
      <c r="B31" s="25">
        <v>1201</v>
      </c>
      <c r="C31" s="4">
        <v>5667</v>
      </c>
      <c r="D31" s="4">
        <v>3197.466796875</v>
      </c>
      <c r="E31" s="5">
        <f t="shared" si="1"/>
        <v>4.7185678601165693</v>
      </c>
      <c r="F31" s="5">
        <f t="shared" si="2"/>
        <v>2.6623370498542882</v>
      </c>
      <c r="G31" s="5">
        <f t="shared" si="3"/>
        <v>0.56422565676283754</v>
      </c>
      <c r="H31" s="39">
        <f t="shared" si="18"/>
        <v>1.0878623188405796</v>
      </c>
      <c r="I31" s="39">
        <f t="shared" si="18"/>
        <v>0.92236328125</v>
      </c>
      <c r="J31" s="40">
        <f t="shared" si="18"/>
        <v>0.78634421697508039</v>
      </c>
      <c r="K31" s="25">
        <v>5006</v>
      </c>
      <c r="L31" s="4">
        <v>41474</v>
      </c>
      <c r="M31" s="4">
        <v>3366.107421875</v>
      </c>
      <c r="N31" s="5">
        <f t="shared" si="4"/>
        <v>8.2848581701957649</v>
      </c>
      <c r="O31" s="5">
        <f t="shared" si="5"/>
        <v>0.67241458687075506</v>
      </c>
      <c r="P31" s="5">
        <f t="shared" si="6"/>
        <v>8.1161870614722478E-2</v>
      </c>
      <c r="Q31" s="39">
        <f t="shared" si="19"/>
        <v>1.0294057166358215</v>
      </c>
      <c r="R31" s="39">
        <f t="shared" si="19"/>
        <v>0.99898834184410834</v>
      </c>
      <c r="S31" s="40">
        <f t="shared" si="19"/>
        <v>0.97152035914945523</v>
      </c>
      <c r="AG31" s="35">
        <f t="shared" si="7"/>
        <v>6207</v>
      </c>
      <c r="AH31" s="36">
        <f t="shared" si="0"/>
        <v>47141</v>
      </c>
      <c r="AI31" s="36">
        <f t="shared" si="0"/>
        <v>6563.57421875</v>
      </c>
      <c r="AJ31" s="37">
        <f t="shared" si="8"/>
        <v>7.5948123086837445</v>
      </c>
      <c r="AK31" s="37">
        <f t="shared" si="9"/>
        <v>1.0574471111245367</v>
      </c>
      <c r="AL31" s="37">
        <f t="shared" si="10"/>
        <v>0.13923281684202712</v>
      </c>
      <c r="AM31" s="39">
        <f t="shared" si="17"/>
        <v>1.040221216691805</v>
      </c>
      <c r="AN31" s="39">
        <f t="shared" si="14"/>
        <v>0.98911036508602601</v>
      </c>
      <c r="AO31" s="40">
        <f t="shared" si="14"/>
        <v>0.87153780888981269</v>
      </c>
    </row>
    <row r="32" spans="1:41" x14ac:dyDescent="0.25">
      <c r="A32" s="3">
        <f t="shared" si="11"/>
        <v>41725</v>
      </c>
      <c r="B32" s="25">
        <v>1317</v>
      </c>
      <c r="C32" s="4">
        <v>5463</v>
      </c>
      <c r="D32" s="4">
        <v>2425.349609375</v>
      </c>
      <c r="E32" s="5">
        <f t="shared" si="1"/>
        <v>4.1480637813211843</v>
      </c>
      <c r="F32" s="5">
        <f t="shared" si="2"/>
        <v>1.8415714573842066</v>
      </c>
      <c r="G32" s="5">
        <f t="shared" si="3"/>
        <v>0.44395929148361707</v>
      </c>
      <c r="H32" s="39">
        <f t="shared" si="18"/>
        <v>1.1452173913043477</v>
      </c>
      <c r="I32" s="39">
        <f t="shared" si="18"/>
        <v>1.0583107322743124</v>
      </c>
      <c r="J32" s="40">
        <f t="shared" si="18"/>
        <v>1.0320036234594065</v>
      </c>
      <c r="K32" s="25">
        <v>5129</v>
      </c>
      <c r="L32" s="4">
        <v>41936</v>
      </c>
      <c r="M32" s="4">
        <v>3266.4169921875</v>
      </c>
      <c r="N32" s="5">
        <f t="shared" si="4"/>
        <v>8.1762526808344713</v>
      </c>
      <c r="O32" s="5">
        <f t="shared" si="5"/>
        <v>0.63685260132335741</v>
      </c>
      <c r="P32" s="5">
        <f t="shared" si="6"/>
        <v>7.7890523468797698E-2</v>
      </c>
      <c r="Q32" s="39">
        <f t="shared" si="19"/>
        <v>1.0118366541724206</v>
      </c>
      <c r="R32" s="39">
        <f t="shared" si="19"/>
        <v>1.0419140848219832</v>
      </c>
      <c r="S32" s="40">
        <f t="shared" si="19"/>
        <v>0.84588453289235266</v>
      </c>
      <c r="AG32" s="35">
        <f t="shared" si="7"/>
        <v>6446</v>
      </c>
      <c r="AH32" s="36">
        <f t="shared" si="0"/>
        <v>47399</v>
      </c>
      <c r="AI32" s="36">
        <f t="shared" si="0"/>
        <v>5691.7666015625</v>
      </c>
      <c r="AJ32" s="37">
        <f t="shared" si="8"/>
        <v>7.3532423208191124</v>
      </c>
      <c r="AK32" s="37">
        <f t="shared" si="9"/>
        <v>0.8829920263050729</v>
      </c>
      <c r="AL32" s="37">
        <f t="shared" si="10"/>
        <v>0.12008199754346083</v>
      </c>
      <c r="AM32" s="39">
        <f t="shared" si="17"/>
        <v>1.0365010451841132</v>
      </c>
      <c r="AN32" s="39">
        <f t="shared" si="14"/>
        <v>1.0437779392658166</v>
      </c>
      <c r="AO32" s="40">
        <f t="shared" si="14"/>
        <v>0.91630115723647354</v>
      </c>
    </row>
    <row r="33" spans="1:41" x14ac:dyDescent="0.25">
      <c r="A33" s="3">
        <f t="shared" si="11"/>
        <v>41726</v>
      </c>
      <c r="B33" s="25">
        <v>1399</v>
      </c>
      <c r="C33" s="4">
        <v>6764</v>
      </c>
      <c r="D33" s="4">
        <v>2821.6376953125</v>
      </c>
      <c r="E33" s="5">
        <f t="shared" si="1"/>
        <v>4.834882058613295</v>
      </c>
      <c r="F33" s="5">
        <f t="shared" si="2"/>
        <v>2.0168961367494638</v>
      </c>
      <c r="G33" s="5">
        <f t="shared" si="3"/>
        <v>0.4171551885441307</v>
      </c>
      <c r="H33" s="39">
        <f t="shared" si="18"/>
        <v>1.1282258064516129</v>
      </c>
      <c r="I33" s="39">
        <f t="shared" si="18"/>
        <v>1.1954754330151998</v>
      </c>
      <c r="J33" s="40">
        <f t="shared" si="18"/>
        <v>0.62327471952867353</v>
      </c>
      <c r="K33" s="25">
        <v>5299</v>
      </c>
      <c r="L33" s="4">
        <v>44958</v>
      </c>
      <c r="M33" s="4">
        <v>3857.7822265625</v>
      </c>
      <c r="N33" s="5">
        <f t="shared" si="4"/>
        <v>8.4842423098697868</v>
      </c>
      <c r="O33" s="5">
        <f t="shared" si="5"/>
        <v>0.72802080138941305</v>
      </c>
      <c r="P33" s="5">
        <f t="shared" si="6"/>
        <v>8.5808581933415631E-2</v>
      </c>
      <c r="Q33" s="39">
        <f t="shared" si="19"/>
        <v>0.98075143438830281</v>
      </c>
      <c r="R33" s="39">
        <f t="shared" si="19"/>
        <v>0.97868820340901674</v>
      </c>
      <c r="S33" s="40">
        <f t="shared" si="19"/>
        <v>1.0285450571309918</v>
      </c>
      <c r="AG33" s="35">
        <f t="shared" si="7"/>
        <v>6698</v>
      </c>
      <c r="AH33" s="36">
        <f t="shared" si="0"/>
        <v>51722</v>
      </c>
      <c r="AI33" s="36">
        <f t="shared" si="0"/>
        <v>6679.419921875</v>
      </c>
      <c r="AJ33" s="37">
        <f t="shared" si="8"/>
        <v>7.7220065691251119</v>
      </c>
      <c r="AK33" s="37">
        <f t="shared" si="9"/>
        <v>0.99722602595924159</v>
      </c>
      <c r="AL33" s="37">
        <f t="shared" si="10"/>
        <v>0.12914078964222186</v>
      </c>
      <c r="AM33" s="39">
        <f t="shared" si="17"/>
        <v>1.0082793918410358</v>
      </c>
      <c r="AN33" s="39">
        <f t="shared" si="14"/>
        <v>1.0024614788254675</v>
      </c>
      <c r="AO33" s="40">
        <f t="shared" si="14"/>
        <v>0.80690421509908039</v>
      </c>
    </row>
    <row r="34" spans="1:41" x14ac:dyDescent="0.25">
      <c r="A34" s="9">
        <f t="shared" si="11"/>
        <v>41727</v>
      </c>
      <c r="B34" s="24">
        <v>1229</v>
      </c>
      <c r="C34" s="10">
        <v>5456</v>
      </c>
      <c r="D34" s="10">
        <v>2850.4072265625</v>
      </c>
      <c r="E34" s="11">
        <f t="shared" si="1"/>
        <v>4.4393816110659072</v>
      </c>
      <c r="F34" s="11">
        <f t="shared" si="2"/>
        <v>2.3192898507424737</v>
      </c>
      <c r="G34" s="11">
        <f t="shared" si="3"/>
        <v>0.52243534211189513</v>
      </c>
      <c r="H34" s="17">
        <f t="shared" si="18"/>
        <v>1.0914742451154529</v>
      </c>
      <c r="I34" s="17">
        <f t="shared" si="18"/>
        <v>1.0633404794387058</v>
      </c>
      <c r="J34" s="18">
        <f t="shared" si="18"/>
        <v>0.70121830806242602</v>
      </c>
      <c r="K34" s="24">
        <v>4405</v>
      </c>
      <c r="L34" s="10">
        <v>41671</v>
      </c>
      <c r="M34" s="10">
        <v>3016.771484375</v>
      </c>
      <c r="N34" s="11">
        <f t="shared" si="4"/>
        <v>9.459931895573213</v>
      </c>
      <c r="O34" s="11">
        <f t="shared" si="5"/>
        <v>0.68485164230987516</v>
      </c>
      <c r="P34" s="11">
        <f t="shared" si="6"/>
        <v>7.239498654639917E-2</v>
      </c>
      <c r="Q34" s="17">
        <f t="shared" si="19"/>
        <v>1.0328253223915591</v>
      </c>
      <c r="R34" s="17">
        <f t="shared" si="19"/>
        <v>1.1211526043908739</v>
      </c>
      <c r="S34" s="18">
        <f t="shared" si="19"/>
        <v>0.63786754040030391</v>
      </c>
      <c r="AG34" s="24">
        <f t="shared" si="7"/>
        <v>5634</v>
      </c>
      <c r="AH34" s="10">
        <f t="shared" si="0"/>
        <v>47127</v>
      </c>
      <c r="AI34" s="10">
        <f t="shared" si="0"/>
        <v>5867.1787109375</v>
      </c>
      <c r="AJ34" s="11">
        <f t="shared" si="8"/>
        <v>8.364749733759318</v>
      </c>
      <c r="AK34" s="11">
        <f t="shared" si="9"/>
        <v>1.0413877726193645</v>
      </c>
      <c r="AL34" s="11">
        <f t="shared" si="10"/>
        <v>0.12449718231454368</v>
      </c>
      <c r="AM34" s="17">
        <f t="shared" si="17"/>
        <v>1.0450751252086812</v>
      </c>
      <c r="AN34" s="17">
        <f t="shared" si="14"/>
        <v>1.1141398141800043</v>
      </c>
      <c r="AO34" s="18">
        <f t="shared" si="14"/>
        <v>0.66714944758543837</v>
      </c>
    </row>
    <row r="35" spans="1:41" x14ac:dyDescent="0.25">
      <c r="A35" s="9">
        <f t="shared" si="11"/>
        <v>41728</v>
      </c>
      <c r="B35" s="24">
        <v>1068</v>
      </c>
      <c r="C35" s="10">
        <v>4656</v>
      </c>
      <c r="D35" s="10">
        <v>2099.3955078125</v>
      </c>
      <c r="E35" s="11">
        <f t="shared" si="1"/>
        <v>4.3595505617977528</v>
      </c>
      <c r="F35" s="11">
        <f t="shared" si="2"/>
        <v>1.9657261309105805</v>
      </c>
      <c r="G35" s="11">
        <f t="shared" si="3"/>
        <v>0.45090109703876718</v>
      </c>
      <c r="H35" s="17">
        <f t="shared" si="18"/>
        <v>1.066933066933067</v>
      </c>
      <c r="I35" s="17">
        <f t="shared" si="18"/>
        <v>1.0661781543393634</v>
      </c>
      <c r="J35" s="18">
        <f t="shared" si="18"/>
        <v>0.49607358143692776</v>
      </c>
      <c r="K35" s="24">
        <v>3567</v>
      </c>
      <c r="L35" s="10">
        <v>34863</v>
      </c>
      <c r="M35" s="10">
        <v>2493.478515625</v>
      </c>
      <c r="N35" s="11">
        <f t="shared" si="4"/>
        <v>9.7737594617325492</v>
      </c>
      <c r="O35" s="11">
        <f t="shared" si="5"/>
        <v>0.69904079496075133</v>
      </c>
      <c r="P35" s="11">
        <f t="shared" si="6"/>
        <v>7.152220163568826E-2</v>
      </c>
      <c r="Q35" s="17">
        <f t="shared" si="19"/>
        <v>0.95170757737459977</v>
      </c>
      <c r="R35" s="17">
        <f t="shared" si="19"/>
        <v>1.0713232130784831</v>
      </c>
      <c r="S35" s="18">
        <f t="shared" si="19"/>
        <v>0.68277286880327392</v>
      </c>
      <c r="AG35" s="24">
        <f t="shared" si="7"/>
        <v>4635</v>
      </c>
      <c r="AH35" s="10">
        <f t="shared" si="0"/>
        <v>39519</v>
      </c>
      <c r="AI35" s="10">
        <f t="shared" si="0"/>
        <v>4592.8740234375</v>
      </c>
      <c r="AJ35" s="11">
        <f t="shared" si="8"/>
        <v>8.5262135922330096</v>
      </c>
      <c r="AK35" s="11">
        <f t="shared" si="9"/>
        <v>0.99091133191747571</v>
      </c>
      <c r="AL35" s="11">
        <f t="shared" si="10"/>
        <v>0.11621938873548167</v>
      </c>
      <c r="AM35" s="17">
        <f t="shared" si="17"/>
        <v>0.97599494630448513</v>
      </c>
      <c r="AN35" s="17">
        <f t="shared" si="14"/>
        <v>1.0707144598878322</v>
      </c>
      <c r="AO35" s="18">
        <f t="shared" si="14"/>
        <v>0.58255538149605324</v>
      </c>
    </row>
    <row r="36" spans="1:41" ht="15.75" thickBot="1" x14ac:dyDescent="0.3">
      <c r="A36" s="6">
        <f t="shared" si="11"/>
        <v>41729</v>
      </c>
      <c r="B36" s="26">
        <v>1159</v>
      </c>
      <c r="C36" s="7">
        <v>4955</v>
      </c>
      <c r="D36" s="7">
        <v>2905.9404296875</v>
      </c>
      <c r="E36" s="8">
        <f t="shared" si="1"/>
        <v>4.2752372735116477</v>
      </c>
      <c r="F36" s="8">
        <f t="shared" si="2"/>
        <v>2.5072825105155307</v>
      </c>
      <c r="G36" s="8">
        <f t="shared" si="3"/>
        <v>0.58646628247981836</v>
      </c>
      <c r="H36" s="45">
        <f t="shared" si="18"/>
        <v>1.0944287063267233</v>
      </c>
      <c r="I36" s="45">
        <f t="shared" si="18"/>
        <v>1.1419681954367367</v>
      </c>
      <c r="J36" s="46">
        <f t="shared" si="18"/>
        <v>0.85741902059407948</v>
      </c>
      <c r="K36" s="26">
        <v>4674</v>
      </c>
      <c r="L36" s="7">
        <v>38893</v>
      </c>
      <c r="M36" s="7">
        <v>2795.923828125</v>
      </c>
      <c r="N36" s="8">
        <f t="shared" si="4"/>
        <v>8.3211382113821131</v>
      </c>
      <c r="O36" s="8">
        <f t="shared" si="5"/>
        <v>0.59818652719833121</v>
      </c>
      <c r="P36" s="8">
        <f t="shared" si="6"/>
        <v>7.1887584607127242E-2</v>
      </c>
      <c r="Q36" s="45">
        <f t="shared" si="19"/>
        <v>0.96113510178901918</v>
      </c>
      <c r="R36" s="45">
        <f t="shared" si="19"/>
        <v>1.0016740496548882</v>
      </c>
      <c r="S36" s="46">
        <f t="shared" si="19"/>
        <v>0.93712022917504056</v>
      </c>
      <c r="AG36" s="42">
        <f t="shared" si="7"/>
        <v>5833</v>
      </c>
      <c r="AH36" s="43">
        <f t="shared" si="0"/>
        <v>43848</v>
      </c>
      <c r="AI36" s="43">
        <f t="shared" si="0"/>
        <v>5701.8642578125</v>
      </c>
      <c r="AJ36" s="44">
        <f t="shared" si="8"/>
        <v>7.5172295559746267</v>
      </c>
      <c r="AK36" s="44">
        <f t="shared" si="9"/>
        <v>0.97751830238513626</v>
      </c>
      <c r="AL36" s="44">
        <f t="shared" si="10"/>
        <v>0.13003704291672369</v>
      </c>
      <c r="AM36" s="45">
        <f t="shared" si="17"/>
        <v>0.9849712934819318</v>
      </c>
      <c r="AN36" s="45">
        <f t="shared" si="14"/>
        <v>1.0157759399541317</v>
      </c>
      <c r="AO36" s="46">
        <f t="shared" si="14"/>
        <v>0.89473299493505931</v>
      </c>
    </row>
    <row r="37" spans="1:41" ht="15.75" thickBot="1" x14ac:dyDescent="0.3">
      <c r="A37" s="33" t="s">
        <v>17</v>
      </c>
      <c r="B37" s="28">
        <v>31709</v>
      </c>
      <c r="C37" s="29">
        <f>SUM(C6:C36)</f>
        <v>695592</v>
      </c>
      <c r="D37" s="29">
        <f t="shared" ref="D37" si="20">SUM(D6:D36)</f>
        <v>124256.4970703125</v>
      </c>
      <c r="E37" s="30">
        <f t="shared" si="1"/>
        <v>21.936737203948407</v>
      </c>
      <c r="F37" s="30">
        <f t="shared" si="2"/>
        <v>3.9186507638308523</v>
      </c>
      <c r="G37" s="30">
        <f t="shared" si="3"/>
        <v>0.17863416639396729</v>
      </c>
      <c r="H37" s="31">
        <f>B37/REP_DATOS_FEBRERO!B37</f>
        <v>3.4537632066223725</v>
      </c>
      <c r="I37" s="31">
        <f>C37/REP_DATOS_FEBRERO!C37</f>
        <v>5.177962884387771</v>
      </c>
      <c r="J37" s="32">
        <f>D37/REP_DATOS_FEBRERO!D37</f>
        <v>1.4475797209727557</v>
      </c>
      <c r="K37" s="29">
        <v>43897</v>
      </c>
      <c r="L37" s="29">
        <f>SUM(L6:L36)</f>
        <v>1229722</v>
      </c>
      <c r="M37" s="29">
        <f t="shared" ref="M37" si="21">SUM(M6:M36)</f>
        <v>94725.5068359375</v>
      </c>
      <c r="N37" s="30">
        <f t="shared" si="4"/>
        <v>28.013805043624849</v>
      </c>
      <c r="O37" s="30">
        <f t="shared" si="5"/>
        <v>2.1579038849109846</v>
      </c>
      <c r="P37" s="30">
        <f t="shared" si="6"/>
        <v>7.7030017220101374E-2</v>
      </c>
      <c r="Q37" s="31">
        <f>K37/REP_DATOS_FEBRERO!K37</f>
        <v>1.3083273724368145</v>
      </c>
      <c r="R37" s="31">
        <f>L37/REP_DATOS_FEBRERO!L37</f>
        <v>1.4816427542133952</v>
      </c>
      <c r="S37" s="32">
        <f>M37/REP_DATOS_FEBRERO!M37</f>
        <v>1.5492460661728382</v>
      </c>
      <c r="AG37" s="29">
        <f t="shared" si="7"/>
        <v>75606</v>
      </c>
      <c r="AH37" s="29">
        <f>SUM(AH6:AH36)</f>
        <v>1925314</v>
      </c>
      <c r="AI37" s="29">
        <f t="shared" ref="AI37" si="22">SUM(AI6:AI36)</f>
        <v>218982.00390625</v>
      </c>
      <c r="AJ37" s="30">
        <f t="shared" si="8"/>
        <v>25.465095362801893</v>
      </c>
      <c r="AK37" s="30">
        <f t="shared" si="9"/>
        <v>2.8963574836157182</v>
      </c>
      <c r="AL37" s="30">
        <f t="shared" si="10"/>
        <v>0.11373833250381496</v>
      </c>
      <c r="AM37" s="31">
        <f>AG37/REP_DATOS_FEBRERO!AG37</f>
        <v>1.7692649708656074</v>
      </c>
      <c r="AN37" s="31">
        <f>AH37/REP_DATOS_FEBRERO!AH37</f>
        <v>1.9965737123681309</v>
      </c>
      <c r="AO37" s="32">
        <f>AI37/REP_DATOS_FEBRERO!AI37</f>
        <v>1.4898723198020314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AM13:AO36">
    <cfRule type="cellIs" dxfId="2025" priority="15" operator="greaterThan">
      <formula>1.2</formula>
    </cfRule>
    <cfRule type="cellIs" dxfId="2024" priority="16" operator="lessThan">
      <formula>0.8</formula>
    </cfRule>
  </conditionalFormatting>
  <conditionalFormatting sqref="H6:J36">
    <cfRule type="cellIs" dxfId="2023" priority="11" operator="greaterThan">
      <formula>1.2</formula>
    </cfRule>
    <cfRule type="cellIs" dxfId="2022" priority="12" operator="lessThan">
      <formula>0.8</formula>
    </cfRule>
  </conditionalFormatting>
  <conditionalFormatting sqref="H37:J37">
    <cfRule type="cellIs" dxfId="2021" priority="9" operator="greaterThan">
      <formula>1.2</formula>
    </cfRule>
    <cfRule type="cellIs" dxfId="2020" priority="10" operator="lessThan">
      <formula>0.8</formula>
    </cfRule>
  </conditionalFormatting>
  <conditionalFormatting sqref="Q6:S36">
    <cfRule type="cellIs" dxfId="2019" priority="7" operator="greaterThan">
      <formula>1.2</formula>
    </cfRule>
    <cfRule type="cellIs" dxfId="2018" priority="8" operator="lessThan">
      <formula>0.8</formula>
    </cfRule>
  </conditionalFormatting>
  <conditionalFormatting sqref="Q37:S37">
    <cfRule type="cellIs" dxfId="2017" priority="5" operator="greaterThan">
      <formula>1.2</formula>
    </cfRule>
    <cfRule type="cellIs" dxfId="2016" priority="6" operator="lessThan">
      <formula>0.8</formula>
    </cfRule>
  </conditionalFormatting>
  <conditionalFormatting sqref="AM6:AO12">
    <cfRule type="cellIs" dxfId="2015" priority="3" operator="greaterThan">
      <formula>1.2</formula>
    </cfRule>
    <cfRule type="cellIs" dxfId="2014" priority="4" operator="lessThan">
      <formula>0.8</formula>
    </cfRule>
  </conditionalFormatting>
  <conditionalFormatting sqref="AM37:AO37">
    <cfRule type="cellIs" dxfId="2013" priority="1" operator="greaterThan">
      <formula>1.2</formula>
    </cfRule>
    <cfRule type="cellIs" dxfId="2012" priority="2" operator="lessThan">
      <formula>0.8</formula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B6" sqref="B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41730</v>
      </c>
      <c r="B6" s="35">
        <v>1183</v>
      </c>
      <c r="C6" s="36">
        <v>5518</v>
      </c>
      <c r="D6" s="36">
        <v>3823.044921875</v>
      </c>
      <c r="E6" s="37">
        <f>C6/B6</f>
        <v>4.6644125105663568</v>
      </c>
      <c r="F6" s="37">
        <f>D6/B6</f>
        <v>3.2316525121513102</v>
      </c>
      <c r="G6" s="37">
        <f>D6/C6</f>
        <v>0.69283162774102935</v>
      </c>
      <c r="H6" s="39">
        <f>B6/REP_DATOS_MARZO!B30</f>
        <v>1.0189491817398795</v>
      </c>
      <c r="I6" s="39">
        <f>C6/REP_DATOS_MARZO!C30</f>
        <v>1.1876883340507964</v>
      </c>
      <c r="J6" s="40">
        <f>D6/REP_DATOS_MARZO!D30</f>
        <v>0.72923075318242292</v>
      </c>
      <c r="K6" s="35">
        <v>4782</v>
      </c>
      <c r="L6" s="36">
        <v>40069</v>
      </c>
      <c r="M6" s="36">
        <v>2944.9111328125</v>
      </c>
      <c r="N6" s="37">
        <f>L6/K6</f>
        <v>8.3791300710999579</v>
      </c>
      <c r="O6" s="37">
        <f>M6/K6</f>
        <v>0.61583252463665827</v>
      </c>
      <c r="P6" s="37">
        <f>M6/L6</f>
        <v>7.3495997724238191E-2</v>
      </c>
      <c r="Q6" s="39">
        <f>K6/REP_DATOS_MARZO!K30</f>
        <v>0.98944754810676594</v>
      </c>
      <c r="R6" s="39">
        <f>L6/REP_DATOS_MARZO!L30</f>
        <v>0.97798442801005592</v>
      </c>
      <c r="S6" s="40">
        <f>M6/REP_DATOS_MARZO!M30</f>
        <v>0.80757753439434277</v>
      </c>
      <c r="AG6" s="35">
        <f>B6+K6</f>
        <v>5965</v>
      </c>
      <c r="AH6" s="36">
        <f t="shared" ref="AH6:AI36" si="0">C6+L6</f>
        <v>45587</v>
      </c>
      <c r="AI6" s="36">
        <f t="shared" si="0"/>
        <v>6767.9560546875</v>
      </c>
      <c r="AJ6" s="37">
        <f>AH6/AG6</f>
        <v>7.6424140821458506</v>
      </c>
      <c r="AK6" s="37">
        <f>AI6/AG6</f>
        <v>1.1346112413558256</v>
      </c>
      <c r="AL6" s="37">
        <f>AI6/AH6</f>
        <v>0.14846241372951718</v>
      </c>
      <c r="AM6" s="39">
        <f>AG6/REP_DATOS_MARZO!AG30</f>
        <v>0.99516182849516188</v>
      </c>
      <c r="AN6" s="39">
        <f>AH6/REP_DATOS_MARZO!AH30</f>
        <v>0.99934235043952913</v>
      </c>
      <c r="AO6" s="40">
        <f>AI6/REP_DATOS_MARZO!AI30</f>
        <v>0.76137090084263559</v>
      </c>
    </row>
    <row r="7" spans="1:41" x14ac:dyDescent="0.25">
      <c r="A7" s="34">
        <f>A6+1</f>
        <v>41731</v>
      </c>
      <c r="B7" s="35">
        <v>1221</v>
      </c>
      <c r="C7" s="36">
        <v>5632</v>
      </c>
      <c r="D7" s="36">
        <v>2168.3203125</v>
      </c>
      <c r="E7" s="37">
        <f t="shared" ref="E7:E37" si="1">C7/B7</f>
        <v>4.6126126126126126</v>
      </c>
      <c r="F7" s="37">
        <f t="shared" ref="F7:F37" si="2">D7/B7</f>
        <v>1.7758561117936118</v>
      </c>
      <c r="G7" s="37">
        <f t="shared" ref="G7:G37" si="3">D7/C7</f>
        <v>0.38500005548650568</v>
      </c>
      <c r="H7" s="39">
        <f>B7/REP_DATOS_MARZO!B31</f>
        <v>1.0166527893422148</v>
      </c>
      <c r="I7" s="39">
        <f>C7/REP_DATOS_MARZO!C31</f>
        <v>0.9938238927121934</v>
      </c>
      <c r="J7" s="40">
        <f>D7/REP_DATOS_MARZO!D31</f>
        <v>0.67813692846448881</v>
      </c>
      <c r="K7" s="35">
        <v>5069</v>
      </c>
      <c r="L7" s="36">
        <v>42672</v>
      </c>
      <c r="M7" s="36">
        <v>3408.01953125</v>
      </c>
      <c r="N7" s="37">
        <f t="shared" ref="N7:N37" si="4">L7/K7</f>
        <v>8.4182284474255269</v>
      </c>
      <c r="O7" s="37">
        <f t="shared" ref="O7:O37" si="5">M7/K7</f>
        <v>0.67232581007101988</v>
      </c>
      <c r="P7" s="37">
        <f t="shared" ref="P7:P37" si="6">M7/L7</f>
        <v>7.9865474579349463E-2</v>
      </c>
      <c r="Q7" s="39">
        <f>K7/REP_DATOS_MARZO!K31</f>
        <v>1.0125848981222534</v>
      </c>
      <c r="R7" s="39">
        <f>L7/REP_DATOS_MARZO!L31</f>
        <v>1.0288855668611661</v>
      </c>
      <c r="S7" s="40">
        <f>M7/REP_DATOS_MARZO!M31</f>
        <v>1.0124512096977742</v>
      </c>
      <c r="AG7" s="35">
        <f t="shared" ref="AG7:AG37" si="7">B7+K7</f>
        <v>6290</v>
      </c>
      <c r="AH7" s="36">
        <f t="shared" si="0"/>
        <v>48304</v>
      </c>
      <c r="AI7" s="36">
        <f t="shared" si="0"/>
        <v>5576.33984375</v>
      </c>
      <c r="AJ7" s="37">
        <f t="shared" ref="AJ7:AJ37" si="8">AH7/AG7</f>
        <v>7.6794912559618442</v>
      </c>
      <c r="AK7" s="37">
        <f t="shared" ref="AK7:AK37" si="9">AI7/AG7</f>
        <v>0.88654051569952308</v>
      </c>
      <c r="AL7" s="37">
        <f t="shared" ref="AL7:AL37" si="10">AI7/AH7</f>
        <v>0.11544261021343988</v>
      </c>
      <c r="AM7" s="39">
        <f>AG7/REP_DATOS_MARZO!AG31</f>
        <v>1.0133719993555663</v>
      </c>
      <c r="AN7" s="39">
        <f>AH7/REP_DATOS_MARZO!AH31</f>
        <v>1.0246706688445302</v>
      </c>
      <c r="AO7" s="40">
        <f>AI7/REP_DATOS_MARZO!AI31</f>
        <v>0.84958890657779229</v>
      </c>
    </row>
    <row r="8" spans="1:41" x14ac:dyDescent="0.25">
      <c r="A8" s="34">
        <f t="shared" ref="A8:A36" si="11">A7+1</f>
        <v>41732</v>
      </c>
      <c r="B8" s="35">
        <v>1203</v>
      </c>
      <c r="C8" s="36">
        <v>5629</v>
      </c>
      <c r="D8" s="36">
        <v>2478.8212890625</v>
      </c>
      <c r="E8" s="37">
        <f t="shared" si="1"/>
        <v>4.6791354945968413</v>
      </c>
      <c r="F8" s="37">
        <f t="shared" si="2"/>
        <v>2.0605330748649209</v>
      </c>
      <c r="G8" s="37">
        <f t="shared" si="3"/>
        <v>0.44036619098640967</v>
      </c>
      <c r="H8" s="39">
        <f>B8/REP_DATOS_MARZO!B32</f>
        <v>0.91343963553530749</v>
      </c>
      <c r="I8" s="39">
        <f>C8/REP_DATOS_MARZO!C32</f>
        <v>1.0303862346695956</v>
      </c>
      <c r="J8" s="40">
        <f>D8/REP_DATOS_MARZO!D32</f>
        <v>1.0220469987010572</v>
      </c>
      <c r="K8" s="35">
        <v>5103</v>
      </c>
      <c r="L8" s="36">
        <v>45626</v>
      </c>
      <c r="M8" s="36">
        <v>3694.685546875</v>
      </c>
      <c r="N8" s="37">
        <f t="shared" si="4"/>
        <v>8.941015089163237</v>
      </c>
      <c r="O8" s="37">
        <f t="shared" si="5"/>
        <v>0.72402225100431117</v>
      </c>
      <c r="P8" s="37">
        <f t="shared" si="6"/>
        <v>8.0977634394314643E-2</v>
      </c>
      <c r="Q8" s="39">
        <f>K8/REP_DATOS_MARZO!K32</f>
        <v>0.99493078572821214</v>
      </c>
      <c r="R8" s="39">
        <f>L8/REP_DATOS_MARZO!L32</f>
        <v>1.0879912247233881</v>
      </c>
      <c r="S8" s="40">
        <f>M8/REP_DATOS_MARZO!M32</f>
        <v>1.131112639847214</v>
      </c>
      <c r="AG8" s="35">
        <f t="shared" si="7"/>
        <v>6306</v>
      </c>
      <c r="AH8" s="36">
        <f t="shared" si="0"/>
        <v>51255</v>
      </c>
      <c r="AI8" s="36">
        <f t="shared" si="0"/>
        <v>6173.5068359375</v>
      </c>
      <c r="AJ8" s="37">
        <f t="shared" si="8"/>
        <v>8.1279733587059937</v>
      </c>
      <c r="AK8" s="37">
        <f t="shared" si="9"/>
        <v>0.97898934918133529</v>
      </c>
      <c r="AL8" s="37">
        <f t="shared" si="10"/>
        <v>0.12044691905058043</v>
      </c>
      <c r="AM8" s="39">
        <f>AG8/REP_DATOS_MARZO!AG32</f>
        <v>0.97828110456096806</v>
      </c>
      <c r="AN8" s="39">
        <f>AH8/REP_DATOS_MARZO!AH32</f>
        <v>1.0813519272558494</v>
      </c>
      <c r="AO8" s="40">
        <f>AI8/REP_DATOS_MARZO!AI32</f>
        <v>1.0846380865727616</v>
      </c>
    </row>
    <row r="9" spans="1:41" x14ac:dyDescent="0.25">
      <c r="A9" s="34">
        <f t="shared" si="11"/>
        <v>41733</v>
      </c>
      <c r="B9" s="35">
        <v>1251</v>
      </c>
      <c r="C9" s="36">
        <v>5995</v>
      </c>
      <c r="D9" s="36">
        <v>3434.7919921875</v>
      </c>
      <c r="E9" s="37">
        <f t="shared" si="1"/>
        <v>4.7921662669864107</v>
      </c>
      <c r="F9" s="37">
        <f t="shared" si="2"/>
        <v>2.745637084082734</v>
      </c>
      <c r="G9" s="37">
        <f t="shared" si="3"/>
        <v>0.572942784351543</v>
      </c>
      <c r="H9" s="39">
        <f>B9/REP_DATOS_MARZO!B33</f>
        <v>0.89421015010721949</v>
      </c>
      <c r="I9" s="39">
        <f>C9/REP_DATOS_MARZO!C33</f>
        <v>0.88630987581312837</v>
      </c>
      <c r="J9" s="40">
        <f>D9/REP_DATOS_MARZO!D33</f>
        <v>1.2173044037133522</v>
      </c>
      <c r="K9" s="35">
        <v>4966</v>
      </c>
      <c r="L9" s="36">
        <v>45508</v>
      </c>
      <c r="M9" s="36">
        <v>4035.615234375</v>
      </c>
      <c r="N9" s="37">
        <f t="shared" si="4"/>
        <v>9.1639146194120009</v>
      </c>
      <c r="O9" s="37">
        <f t="shared" si="5"/>
        <v>0.81264906048630692</v>
      </c>
      <c r="P9" s="37">
        <f t="shared" si="6"/>
        <v>8.8679248360178431E-2</v>
      </c>
      <c r="Q9" s="39">
        <f>K9/REP_DATOS_MARZO!K33</f>
        <v>0.9371579543310059</v>
      </c>
      <c r="R9" s="39">
        <f>L9/REP_DATOS_MARZO!L33</f>
        <v>1.0122336402864895</v>
      </c>
      <c r="S9" s="40">
        <f>M9/REP_DATOS_MARZO!M33</f>
        <v>1.0460972126907637</v>
      </c>
      <c r="AG9" s="35">
        <f t="shared" si="7"/>
        <v>6217</v>
      </c>
      <c r="AH9" s="36">
        <f t="shared" si="0"/>
        <v>51503</v>
      </c>
      <c r="AI9" s="36">
        <f t="shared" si="0"/>
        <v>7470.4072265625</v>
      </c>
      <c r="AJ9" s="37">
        <f t="shared" si="8"/>
        <v>8.2842206852179512</v>
      </c>
      <c r="AK9" s="37">
        <f t="shared" si="9"/>
        <v>1.2016096552296123</v>
      </c>
      <c r="AL9" s="37">
        <f t="shared" si="10"/>
        <v>0.14504800160306197</v>
      </c>
      <c r="AM9" s="39">
        <f>AG9/REP_DATOS_MARZO!AG33</f>
        <v>0.92818751866228721</v>
      </c>
      <c r="AN9" s="39">
        <f>AH9/REP_DATOS_MARZO!AH33</f>
        <v>0.99576582498743282</v>
      </c>
      <c r="AO9" s="40">
        <f>AI9/REP_DATOS_MARZO!AI33</f>
        <v>1.1184215566530005</v>
      </c>
    </row>
    <row r="10" spans="1:41" x14ac:dyDescent="0.25">
      <c r="A10" s="9">
        <f t="shared" si="11"/>
        <v>41734</v>
      </c>
      <c r="B10" s="24">
        <v>1162</v>
      </c>
      <c r="C10" s="10">
        <v>5263</v>
      </c>
      <c r="D10" s="10">
        <v>2161.896484375</v>
      </c>
      <c r="E10" s="11">
        <f t="shared" si="1"/>
        <v>4.5292598967297764</v>
      </c>
      <c r="F10" s="11">
        <f t="shared" si="2"/>
        <v>1.8604961139199656</v>
      </c>
      <c r="G10" s="11">
        <f t="shared" si="3"/>
        <v>0.41077265521090633</v>
      </c>
      <c r="H10" s="17">
        <f>B10/REP_DATOS_MARZO!B34</f>
        <v>0.94548413344182258</v>
      </c>
      <c r="I10" s="17">
        <f>C10/REP_DATOS_MARZO!C34</f>
        <v>0.96462609970674484</v>
      </c>
      <c r="J10" s="18">
        <f>D10/REP_DATOS_MARZO!D34</f>
        <v>0.75845179742340818</v>
      </c>
      <c r="K10" s="24">
        <v>4125</v>
      </c>
      <c r="L10" s="10">
        <v>39840</v>
      </c>
      <c r="M10" s="10">
        <v>3131.181640625</v>
      </c>
      <c r="N10" s="11">
        <f t="shared" si="4"/>
        <v>9.6581818181818182</v>
      </c>
      <c r="O10" s="11">
        <f t="shared" si="5"/>
        <v>0.75907433712121208</v>
      </c>
      <c r="P10" s="11">
        <f t="shared" si="6"/>
        <v>7.8593916682354423E-2</v>
      </c>
      <c r="Q10" s="17">
        <f>K10/REP_DATOS_MARZO!K34</f>
        <v>0.93643586833144155</v>
      </c>
      <c r="R10" s="17">
        <f>L10/REP_DATOS_MARZO!L34</f>
        <v>0.95606056970075115</v>
      </c>
      <c r="S10" s="18">
        <f>M10/REP_DATOS_MARZO!M34</f>
        <v>1.0379247009071033</v>
      </c>
      <c r="AG10" s="24">
        <f t="shared" si="7"/>
        <v>5287</v>
      </c>
      <c r="AH10" s="10">
        <f t="shared" si="0"/>
        <v>45103</v>
      </c>
      <c r="AI10" s="10">
        <f t="shared" si="0"/>
        <v>5293.078125</v>
      </c>
      <c r="AJ10" s="11">
        <f t="shared" si="8"/>
        <v>8.5309249101569886</v>
      </c>
      <c r="AK10" s="11">
        <f t="shared" si="9"/>
        <v>1.0011496358993759</v>
      </c>
      <c r="AL10" s="11">
        <f t="shared" si="10"/>
        <v>0.11735534498813827</v>
      </c>
      <c r="AM10" s="17">
        <f>AG10/REP_DATOS_MARZO!AG34</f>
        <v>0.93840965566205181</v>
      </c>
      <c r="AN10" s="17">
        <f>AH10/REP_DATOS_MARZO!AH34</f>
        <v>0.9570522205954124</v>
      </c>
      <c r="AO10" s="18">
        <f>AI10/REP_DATOS_MARZO!AI34</f>
        <v>0.90215048591118063</v>
      </c>
    </row>
    <row r="11" spans="1:41" x14ac:dyDescent="0.25">
      <c r="A11" s="9">
        <f t="shared" si="11"/>
        <v>41735</v>
      </c>
      <c r="B11" s="24">
        <v>1033</v>
      </c>
      <c r="C11" s="10">
        <v>4816</v>
      </c>
      <c r="D11" s="10">
        <v>2595.59375</v>
      </c>
      <c r="E11" s="11">
        <f t="shared" si="1"/>
        <v>4.6621490803484997</v>
      </c>
      <c r="F11" s="11">
        <f t="shared" si="2"/>
        <v>2.5126754598257501</v>
      </c>
      <c r="G11" s="11">
        <f t="shared" si="3"/>
        <v>0.53895219061461797</v>
      </c>
      <c r="H11" s="17">
        <f>B11/REP_DATOS_MARZO!B35</f>
        <v>0.96722846441947563</v>
      </c>
      <c r="I11" s="17">
        <f>C11/REP_DATOS_MARZO!C35</f>
        <v>1.034364261168385</v>
      </c>
      <c r="J11" s="18">
        <f>D11/REP_DATOS_MARZO!D35</f>
        <v>1.2363529122268733</v>
      </c>
      <c r="K11" s="24">
        <v>3654</v>
      </c>
      <c r="L11" s="10">
        <v>33021</v>
      </c>
      <c r="M11" s="10">
        <v>2952.39453125</v>
      </c>
      <c r="N11" s="11">
        <f t="shared" si="4"/>
        <v>9.0369458128078826</v>
      </c>
      <c r="O11" s="11">
        <f t="shared" si="5"/>
        <v>0.80798974582649152</v>
      </c>
      <c r="P11" s="11">
        <f t="shared" si="6"/>
        <v>8.9409603926289327E-2</v>
      </c>
      <c r="Q11" s="17">
        <f>K11/REP_DATOS_MARZO!K35</f>
        <v>1.024390243902439</v>
      </c>
      <c r="R11" s="17">
        <f>L11/REP_DATOS_MARZO!L35</f>
        <v>0.94716461578177435</v>
      </c>
      <c r="S11" s="18">
        <f>M11/REP_DATOS_MARZO!M35</f>
        <v>1.184046508822624</v>
      </c>
      <c r="AG11" s="24">
        <f t="shared" si="7"/>
        <v>4687</v>
      </c>
      <c r="AH11" s="10">
        <f t="shared" si="0"/>
        <v>37837</v>
      </c>
      <c r="AI11" s="10">
        <f t="shared" si="0"/>
        <v>5547.98828125</v>
      </c>
      <c r="AJ11" s="11">
        <f t="shared" si="8"/>
        <v>8.0727544271388947</v>
      </c>
      <c r="AK11" s="11">
        <f t="shared" si="9"/>
        <v>1.1836970943567313</v>
      </c>
      <c r="AL11" s="11">
        <f t="shared" si="10"/>
        <v>0.14662865135317282</v>
      </c>
      <c r="AM11" s="17">
        <f>AG11/REP_DATOS_MARZO!AG35</f>
        <v>1.0112189859762675</v>
      </c>
      <c r="AN11" s="17">
        <f>AH11/REP_DATOS_MARZO!AH35</f>
        <v>0.95743819428629262</v>
      </c>
      <c r="AO11" s="18">
        <f>AI11/REP_DATOS_MARZO!AI35</f>
        <v>1.2079556837262548</v>
      </c>
    </row>
    <row r="12" spans="1:41" x14ac:dyDescent="0.25">
      <c r="A12" s="34">
        <f t="shared" si="11"/>
        <v>41736</v>
      </c>
      <c r="B12" s="35">
        <v>1174</v>
      </c>
      <c r="C12" s="36">
        <v>4971</v>
      </c>
      <c r="D12" s="36">
        <v>2687.3046875</v>
      </c>
      <c r="E12" s="37">
        <f t="shared" si="1"/>
        <v>4.2342419080068145</v>
      </c>
      <c r="F12" s="37">
        <f t="shared" si="2"/>
        <v>2.2890159178023852</v>
      </c>
      <c r="G12" s="37">
        <f t="shared" si="3"/>
        <v>0.54059639660028158</v>
      </c>
      <c r="H12" s="39">
        <f>B12/REP_DATOS_MARZO!B36</f>
        <v>1.0129421915444348</v>
      </c>
      <c r="I12" s="39">
        <f>C12/REP_DATOS_MARZO!C36</f>
        <v>1.0032290615539858</v>
      </c>
      <c r="J12" s="40">
        <f>D12/REP_DATOS_MARZO!D36</f>
        <v>0.92476248310051845</v>
      </c>
      <c r="K12" s="35">
        <v>4597</v>
      </c>
      <c r="L12" s="36">
        <v>38505</v>
      </c>
      <c r="M12" s="36">
        <v>3549.92578125</v>
      </c>
      <c r="N12" s="37">
        <f t="shared" si="4"/>
        <v>8.3761148575157716</v>
      </c>
      <c r="O12" s="37">
        <f t="shared" si="5"/>
        <v>0.7722266219817272</v>
      </c>
      <c r="P12" s="37">
        <f t="shared" si="6"/>
        <v>9.2193891215426566E-2</v>
      </c>
      <c r="Q12" s="39">
        <f>K12/REP_DATOS_MARZO!K36</f>
        <v>0.98352588789045781</v>
      </c>
      <c r="R12" s="39">
        <f>L12/REP_DATOS_MARZO!L36</f>
        <v>0.99002391175789983</v>
      </c>
      <c r="S12" s="40">
        <f>M12/REP_DATOS_MARZO!M36</f>
        <v>1.26967900396294</v>
      </c>
      <c r="AG12" s="35">
        <f t="shared" si="7"/>
        <v>5771</v>
      </c>
      <c r="AH12" s="36">
        <f t="shared" si="0"/>
        <v>43476</v>
      </c>
      <c r="AI12" s="36">
        <f t="shared" si="0"/>
        <v>6237.23046875</v>
      </c>
      <c r="AJ12" s="37">
        <f t="shared" si="8"/>
        <v>7.533529717553284</v>
      </c>
      <c r="AK12" s="37">
        <f t="shared" si="9"/>
        <v>1.0807885061081268</v>
      </c>
      <c r="AL12" s="37">
        <f t="shared" si="10"/>
        <v>0.14346376089681664</v>
      </c>
      <c r="AM12" s="39">
        <f>AG12/REP_DATOS_MARZO!AG36</f>
        <v>0.98937082118978226</v>
      </c>
      <c r="AN12" s="39">
        <f>AH12/REP_DATOS_MARZO!AH36</f>
        <v>0.99151614668856047</v>
      </c>
      <c r="AO12" s="40">
        <f>AI12/REP_DATOS_MARZO!AI36</f>
        <v>1.0938931876892648</v>
      </c>
    </row>
    <row r="13" spans="1:41" x14ac:dyDescent="0.25">
      <c r="A13" s="34">
        <f t="shared" si="11"/>
        <v>41737</v>
      </c>
      <c r="B13" s="35">
        <v>1264</v>
      </c>
      <c r="C13" s="36">
        <v>6093</v>
      </c>
      <c r="D13" s="36">
        <v>2306.560546875</v>
      </c>
      <c r="E13" s="37">
        <f t="shared" si="1"/>
        <v>4.8204113924050631</v>
      </c>
      <c r="F13" s="37">
        <f t="shared" si="2"/>
        <v>1.8248105592365507</v>
      </c>
      <c r="G13" s="37">
        <f t="shared" si="3"/>
        <v>0.37855909188823239</v>
      </c>
      <c r="H13" s="39">
        <f>B13/B6</f>
        <v>1.0684699915469147</v>
      </c>
      <c r="I13" s="39">
        <f t="shared" ref="I13:J28" si="12">C13/C6</f>
        <v>1.1042044218919898</v>
      </c>
      <c r="J13" s="40">
        <f t="shared" si="12"/>
        <v>0.60333074656725583</v>
      </c>
      <c r="K13" s="35">
        <v>5177</v>
      </c>
      <c r="L13" s="36">
        <v>41814</v>
      </c>
      <c r="M13" s="36">
        <v>3368.9072265625</v>
      </c>
      <c r="N13" s="37">
        <f t="shared" si="4"/>
        <v>8.0768785010623905</v>
      </c>
      <c r="O13" s="37">
        <f t="shared" si="5"/>
        <v>0.65074506984015834</v>
      </c>
      <c r="P13" s="37">
        <f t="shared" si="6"/>
        <v>8.0568881871203424E-2</v>
      </c>
      <c r="Q13" s="39">
        <f>K13/K6</f>
        <v>1.0826014219991635</v>
      </c>
      <c r="R13" s="39">
        <f t="shared" ref="R13:S28" si="13">L13/L6</f>
        <v>1.043549876463101</v>
      </c>
      <c r="S13" s="40">
        <f t="shared" si="13"/>
        <v>1.143975853473401</v>
      </c>
      <c r="AG13" s="35">
        <f t="shared" si="7"/>
        <v>6441</v>
      </c>
      <c r="AH13" s="36">
        <f t="shared" si="0"/>
        <v>47907</v>
      </c>
      <c r="AI13" s="36">
        <f t="shared" si="0"/>
        <v>5675.4677734375</v>
      </c>
      <c r="AJ13" s="37">
        <f t="shared" si="8"/>
        <v>7.4378202142524454</v>
      </c>
      <c r="AK13" s="37">
        <f t="shared" si="9"/>
        <v>0.88114699168413291</v>
      </c>
      <c r="AL13" s="37">
        <f t="shared" si="10"/>
        <v>0.1184684445579456</v>
      </c>
      <c r="AM13" s="39">
        <f>AG13/AG6</f>
        <v>1.0797988264878458</v>
      </c>
      <c r="AN13" s="39">
        <f t="shared" ref="AN13:AO36" si="14">AH13/AH6</f>
        <v>1.0508917015815913</v>
      </c>
      <c r="AO13" s="40">
        <f t="shared" si="14"/>
        <v>0.8385792885736395</v>
      </c>
    </row>
    <row r="14" spans="1:41" x14ac:dyDescent="0.25">
      <c r="A14" s="34">
        <f t="shared" si="11"/>
        <v>41738</v>
      </c>
      <c r="B14" s="35">
        <v>1439</v>
      </c>
      <c r="C14" s="36">
        <v>6636</v>
      </c>
      <c r="D14" s="36">
        <v>2966.0078125</v>
      </c>
      <c r="E14" s="37">
        <f t="shared" si="1"/>
        <v>4.6115357887421817</v>
      </c>
      <c r="F14" s="37">
        <f t="shared" si="2"/>
        <v>2.0611590079916611</v>
      </c>
      <c r="G14" s="37">
        <f t="shared" si="3"/>
        <v>0.44695717487944547</v>
      </c>
      <c r="H14" s="39">
        <f t="shared" ref="H14:J29" si="15">B14/B7</f>
        <v>1.1785421785421786</v>
      </c>
      <c r="I14" s="39">
        <f t="shared" si="12"/>
        <v>1.1782670454545454</v>
      </c>
      <c r="J14" s="40">
        <f t="shared" si="12"/>
        <v>1.3678826856906088</v>
      </c>
      <c r="K14" s="35">
        <v>5648</v>
      </c>
      <c r="L14" s="36">
        <v>47219</v>
      </c>
      <c r="M14" s="36">
        <v>3982.16796875</v>
      </c>
      <c r="N14" s="37">
        <f t="shared" si="4"/>
        <v>8.3603045325779028</v>
      </c>
      <c r="O14" s="37">
        <f t="shared" si="5"/>
        <v>0.70505806812145888</v>
      </c>
      <c r="P14" s="37">
        <f t="shared" si="6"/>
        <v>8.4334017424130117E-2</v>
      </c>
      <c r="Q14" s="39">
        <f t="shared" ref="Q14:S29" si="16">K14/K7</f>
        <v>1.1142237127638588</v>
      </c>
      <c r="R14" s="39">
        <f t="shared" si="13"/>
        <v>1.1065569928758905</v>
      </c>
      <c r="S14" s="40">
        <f t="shared" si="13"/>
        <v>1.1684698201507704</v>
      </c>
      <c r="AG14" s="35">
        <f t="shared" si="7"/>
        <v>7087</v>
      </c>
      <c r="AH14" s="36">
        <f t="shared" si="0"/>
        <v>53855</v>
      </c>
      <c r="AI14" s="36">
        <f t="shared" si="0"/>
        <v>6948.17578125</v>
      </c>
      <c r="AJ14" s="37">
        <f t="shared" si="8"/>
        <v>7.5991251587413577</v>
      </c>
      <c r="AK14" s="37">
        <f t="shared" si="9"/>
        <v>0.98041142673204462</v>
      </c>
      <c r="AL14" s="37">
        <f t="shared" si="10"/>
        <v>0.12901635467923128</v>
      </c>
      <c r="AM14" s="39">
        <f t="shared" ref="AM14:AM36" si="17">AG14/AG7</f>
        <v>1.1267090620031797</v>
      </c>
      <c r="AN14" s="39">
        <f t="shared" si="14"/>
        <v>1.1149180192116595</v>
      </c>
      <c r="AO14" s="40">
        <f t="shared" si="14"/>
        <v>1.2460101026729142</v>
      </c>
    </row>
    <row r="15" spans="1:41" x14ac:dyDescent="0.25">
      <c r="A15" s="34">
        <f t="shared" si="11"/>
        <v>41739</v>
      </c>
      <c r="B15" s="35">
        <v>1412</v>
      </c>
      <c r="C15" s="36">
        <v>7662</v>
      </c>
      <c r="D15" s="36">
        <v>2936.939453125</v>
      </c>
      <c r="E15" s="37">
        <f t="shared" si="1"/>
        <v>5.4263456090651561</v>
      </c>
      <c r="F15" s="37">
        <f t="shared" si="2"/>
        <v>2.0799854483888103</v>
      </c>
      <c r="G15" s="37">
        <f t="shared" si="3"/>
        <v>0.38331237968219783</v>
      </c>
      <c r="H15" s="39">
        <f t="shared" si="15"/>
        <v>1.173732335827099</v>
      </c>
      <c r="I15" s="39">
        <f t="shared" si="12"/>
        <v>1.3611653934979571</v>
      </c>
      <c r="J15" s="40">
        <f t="shared" si="12"/>
        <v>1.1848129052642444</v>
      </c>
      <c r="K15" s="35">
        <v>5603</v>
      </c>
      <c r="L15" s="36">
        <v>43301</v>
      </c>
      <c r="M15" s="36">
        <v>3969.3642578125</v>
      </c>
      <c r="N15" s="37">
        <f t="shared" si="4"/>
        <v>7.7281813314295915</v>
      </c>
      <c r="O15" s="37">
        <f t="shared" si="5"/>
        <v>0.70843552700562196</v>
      </c>
      <c r="P15" s="37">
        <f t="shared" si="6"/>
        <v>9.1669112902992997E-2</v>
      </c>
      <c r="Q15" s="39">
        <f t="shared" si="16"/>
        <v>1.097981579463061</v>
      </c>
      <c r="R15" s="39">
        <f t="shared" si="13"/>
        <v>0.94904221277341871</v>
      </c>
      <c r="S15" s="40">
        <f t="shared" si="13"/>
        <v>1.0743442729976915</v>
      </c>
      <c r="AG15" s="35">
        <f t="shared" si="7"/>
        <v>7015</v>
      </c>
      <c r="AH15" s="36">
        <f t="shared" si="0"/>
        <v>50963</v>
      </c>
      <c r="AI15" s="36">
        <f t="shared" si="0"/>
        <v>6906.3037109375</v>
      </c>
      <c r="AJ15" s="37">
        <f t="shared" si="8"/>
        <v>7.2648610121168922</v>
      </c>
      <c r="AK15" s="37">
        <f t="shared" si="9"/>
        <v>0.98450516192979332</v>
      </c>
      <c r="AL15" s="37">
        <f t="shared" si="10"/>
        <v>0.13551603537738163</v>
      </c>
      <c r="AM15" s="39">
        <f t="shared" si="17"/>
        <v>1.1124326038693308</v>
      </c>
      <c r="AN15" s="39">
        <f t="shared" si="14"/>
        <v>0.99430299482977269</v>
      </c>
      <c r="AO15" s="40">
        <f t="shared" si="14"/>
        <v>1.1187002613707673</v>
      </c>
    </row>
    <row r="16" spans="1:41" x14ac:dyDescent="0.25">
      <c r="A16" s="34">
        <f t="shared" si="11"/>
        <v>41740</v>
      </c>
      <c r="B16" s="35">
        <v>1527</v>
      </c>
      <c r="C16" s="36">
        <v>8030</v>
      </c>
      <c r="D16" s="36">
        <v>3377.5361328125</v>
      </c>
      <c r="E16" s="37">
        <f t="shared" si="1"/>
        <v>5.2586771447282254</v>
      </c>
      <c r="F16" s="37">
        <f t="shared" si="2"/>
        <v>2.2118769697527831</v>
      </c>
      <c r="G16" s="37">
        <f t="shared" si="3"/>
        <v>0.42061471143368617</v>
      </c>
      <c r="H16" s="39">
        <f t="shared" si="15"/>
        <v>1.2206235011990407</v>
      </c>
      <c r="I16" s="39">
        <f t="shared" si="12"/>
        <v>1.3394495412844036</v>
      </c>
      <c r="J16" s="40">
        <f t="shared" si="12"/>
        <v>0.98333061812615452</v>
      </c>
      <c r="K16" s="35">
        <v>5748</v>
      </c>
      <c r="L16" s="36">
        <v>48082</v>
      </c>
      <c r="M16" s="36">
        <v>6340.5009765625</v>
      </c>
      <c r="N16" s="37">
        <f t="shared" si="4"/>
        <v>8.3649965205288801</v>
      </c>
      <c r="O16" s="37">
        <f t="shared" si="5"/>
        <v>1.1030795018375956</v>
      </c>
      <c r="P16" s="37">
        <f t="shared" si="6"/>
        <v>0.13186849499942807</v>
      </c>
      <c r="Q16" s="39">
        <f t="shared" si="16"/>
        <v>1.1574708014498591</v>
      </c>
      <c r="R16" s="39">
        <f t="shared" si="13"/>
        <v>1.0565614836951744</v>
      </c>
      <c r="S16" s="40">
        <f t="shared" si="13"/>
        <v>1.5711361485987798</v>
      </c>
      <c r="AG16" s="35">
        <f t="shared" si="7"/>
        <v>7275</v>
      </c>
      <c r="AH16" s="36">
        <f t="shared" si="0"/>
        <v>56112</v>
      </c>
      <c r="AI16" s="36">
        <f t="shared" si="0"/>
        <v>9718.037109375</v>
      </c>
      <c r="AJ16" s="37">
        <f t="shared" si="8"/>
        <v>7.7129896907216491</v>
      </c>
      <c r="AK16" s="37">
        <f t="shared" si="9"/>
        <v>1.3358126610824743</v>
      </c>
      <c r="AL16" s="37">
        <f t="shared" si="10"/>
        <v>0.17318999695920659</v>
      </c>
      <c r="AM16" s="39">
        <f t="shared" si="17"/>
        <v>1.1701785427054849</v>
      </c>
      <c r="AN16" s="39">
        <f t="shared" si="14"/>
        <v>1.089489932625284</v>
      </c>
      <c r="AO16" s="40">
        <f t="shared" si="14"/>
        <v>1.3008711325428968</v>
      </c>
    </row>
    <row r="17" spans="1:41" x14ac:dyDescent="0.25">
      <c r="A17" s="9">
        <f t="shared" si="11"/>
        <v>41741</v>
      </c>
      <c r="B17" s="24">
        <v>1444</v>
      </c>
      <c r="C17" s="10">
        <v>7350</v>
      </c>
      <c r="D17" s="10">
        <v>4639.6123046875</v>
      </c>
      <c r="E17" s="11">
        <f t="shared" si="1"/>
        <v>5.0900277008310253</v>
      </c>
      <c r="F17" s="11">
        <f t="shared" si="2"/>
        <v>3.2130279118334486</v>
      </c>
      <c r="G17" s="11">
        <f t="shared" si="3"/>
        <v>0.63123976934523807</v>
      </c>
      <c r="H17" s="17">
        <f t="shared" si="15"/>
        <v>1.2426850258175559</v>
      </c>
      <c r="I17" s="17">
        <f t="shared" si="12"/>
        <v>1.3965418962568876</v>
      </c>
      <c r="J17" s="18">
        <f t="shared" si="12"/>
        <v>2.1460843931335605</v>
      </c>
      <c r="K17" s="24">
        <v>4976</v>
      </c>
      <c r="L17" s="10">
        <v>46478</v>
      </c>
      <c r="M17" s="10">
        <v>4547.853515625</v>
      </c>
      <c r="N17" s="11">
        <f t="shared" si="4"/>
        <v>9.340434083601286</v>
      </c>
      <c r="O17" s="11">
        <f t="shared" si="5"/>
        <v>0.91395770008541</v>
      </c>
      <c r="P17" s="11">
        <f t="shared" si="6"/>
        <v>9.7849595843732512E-2</v>
      </c>
      <c r="Q17" s="17">
        <f t="shared" si="16"/>
        <v>1.2063030303030302</v>
      </c>
      <c r="R17" s="17">
        <f t="shared" si="13"/>
        <v>1.1666164658634539</v>
      </c>
      <c r="S17" s="18">
        <f t="shared" si="13"/>
        <v>1.4524400170911915</v>
      </c>
      <c r="AG17" s="24">
        <f t="shared" si="7"/>
        <v>6420</v>
      </c>
      <c r="AH17" s="10">
        <f t="shared" si="0"/>
        <v>53828</v>
      </c>
      <c r="AI17" s="10">
        <f t="shared" si="0"/>
        <v>9187.4658203125</v>
      </c>
      <c r="AJ17" s="11">
        <f t="shared" si="8"/>
        <v>8.3844236760124602</v>
      </c>
      <c r="AK17" s="11">
        <f t="shared" si="9"/>
        <v>1.4310694424162773</v>
      </c>
      <c r="AL17" s="11">
        <f t="shared" si="10"/>
        <v>0.1706819094209798</v>
      </c>
      <c r="AM17" s="17">
        <f t="shared" si="17"/>
        <v>1.2142992245129562</v>
      </c>
      <c r="AN17" s="17">
        <f t="shared" si="14"/>
        <v>1.1934461122320024</v>
      </c>
      <c r="AO17" s="18">
        <f t="shared" si="14"/>
        <v>1.7357510324509899</v>
      </c>
    </row>
    <row r="18" spans="1:41" x14ac:dyDescent="0.25">
      <c r="A18" s="9">
        <f t="shared" si="11"/>
        <v>41742</v>
      </c>
      <c r="B18" s="24">
        <v>1382</v>
      </c>
      <c r="C18" s="10">
        <v>7491</v>
      </c>
      <c r="D18" s="10">
        <v>5880.6435546875</v>
      </c>
      <c r="E18" s="11">
        <f t="shared" si="1"/>
        <v>5.4204052098408102</v>
      </c>
      <c r="F18" s="11">
        <f t="shared" si="2"/>
        <v>4.2551689976031115</v>
      </c>
      <c r="G18" s="11">
        <f t="shared" si="3"/>
        <v>0.78502784070050724</v>
      </c>
      <c r="H18" s="17">
        <f t="shared" si="15"/>
        <v>1.3378509196515005</v>
      </c>
      <c r="I18" s="17">
        <f t="shared" si="12"/>
        <v>1.5554401993355482</v>
      </c>
      <c r="J18" s="18">
        <f t="shared" si="12"/>
        <v>2.2656255643578662</v>
      </c>
      <c r="K18" s="24">
        <v>4554</v>
      </c>
      <c r="L18" s="10">
        <v>45009</v>
      </c>
      <c r="M18" s="10">
        <v>4803.884765625</v>
      </c>
      <c r="N18" s="11">
        <f t="shared" si="4"/>
        <v>9.883399209486166</v>
      </c>
      <c r="O18" s="11">
        <f t="shared" si="5"/>
        <v>1.0548714900362319</v>
      </c>
      <c r="P18" s="11">
        <f t="shared" si="6"/>
        <v>0.10673164846197428</v>
      </c>
      <c r="Q18" s="17">
        <f t="shared" si="16"/>
        <v>1.2463054187192117</v>
      </c>
      <c r="R18" s="17">
        <f t="shared" si="13"/>
        <v>1.3630417007358953</v>
      </c>
      <c r="S18" s="18">
        <f t="shared" si="13"/>
        <v>1.6271147757447939</v>
      </c>
      <c r="AG18" s="24">
        <f t="shared" si="7"/>
        <v>5936</v>
      </c>
      <c r="AH18" s="10">
        <f t="shared" si="0"/>
        <v>52500</v>
      </c>
      <c r="AI18" s="10">
        <f t="shared" si="0"/>
        <v>10684.5283203125</v>
      </c>
      <c r="AJ18" s="11">
        <f t="shared" si="8"/>
        <v>8.8443396226415096</v>
      </c>
      <c r="AK18" s="11">
        <f t="shared" si="9"/>
        <v>1.7999542318585748</v>
      </c>
      <c r="AL18" s="11">
        <f t="shared" si="10"/>
        <v>0.20351482514880953</v>
      </c>
      <c r="AM18" s="17">
        <f t="shared" si="17"/>
        <v>1.2664817580541925</v>
      </c>
      <c r="AN18" s="17">
        <f t="shared" si="14"/>
        <v>1.3875307238946004</v>
      </c>
      <c r="AO18" s="18">
        <f t="shared" si="14"/>
        <v>1.9258383000594952</v>
      </c>
    </row>
    <row r="19" spans="1:41" x14ac:dyDescent="0.25">
      <c r="A19" s="34">
        <f t="shared" si="11"/>
        <v>41743</v>
      </c>
      <c r="B19" s="35">
        <v>1551</v>
      </c>
      <c r="C19" s="36">
        <v>8636</v>
      </c>
      <c r="D19" s="36">
        <v>5429.0751953125</v>
      </c>
      <c r="E19" s="37">
        <f t="shared" si="1"/>
        <v>5.5680206318504188</v>
      </c>
      <c r="F19" s="37">
        <f t="shared" si="2"/>
        <v>3.5003708544890393</v>
      </c>
      <c r="G19" s="37">
        <f t="shared" si="3"/>
        <v>0.62865622919320285</v>
      </c>
      <c r="H19" s="39">
        <f t="shared" si="15"/>
        <v>1.3211243611584327</v>
      </c>
      <c r="I19" s="39">
        <f t="shared" si="12"/>
        <v>1.7372762019714343</v>
      </c>
      <c r="J19" s="40">
        <f t="shared" si="12"/>
        <v>2.0202678246965622</v>
      </c>
      <c r="K19" s="35">
        <v>6089</v>
      </c>
      <c r="L19" s="36">
        <v>56824</v>
      </c>
      <c r="M19" s="36">
        <v>5649.1650390625</v>
      </c>
      <c r="N19" s="37">
        <f t="shared" si="4"/>
        <v>9.332238462801774</v>
      </c>
      <c r="O19" s="37">
        <f t="shared" si="5"/>
        <v>0.92776564937797668</v>
      </c>
      <c r="P19" s="37">
        <f t="shared" si="6"/>
        <v>9.941512457874313E-2</v>
      </c>
      <c r="Q19" s="39">
        <f t="shared" si="16"/>
        <v>1.3245594953230369</v>
      </c>
      <c r="R19" s="39">
        <f t="shared" si="13"/>
        <v>1.475756395273341</v>
      </c>
      <c r="S19" s="40">
        <f t="shared" si="13"/>
        <v>1.5913473653168364</v>
      </c>
      <c r="AG19" s="35">
        <f t="shared" si="7"/>
        <v>7640</v>
      </c>
      <c r="AH19" s="36">
        <f t="shared" si="0"/>
        <v>65460</v>
      </c>
      <c r="AI19" s="36">
        <f t="shared" si="0"/>
        <v>11078.240234375</v>
      </c>
      <c r="AJ19" s="37">
        <f t="shared" si="8"/>
        <v>8.5680628272251305</v>
      </c>
      <c r="AK19" s="37">
        <f t="shared" si="9"/>
        <v>1.4500314442899214</v>
      </c>
      <c r="AL19" s="37">
        <f t="shared" si="10"/>
        <v>0.16923678940383441</v>
      </c>
      <c r="AM19" s="39">
        <f t="shared" si="17"/>
        <v>1.3238606827239647</v>
      </c>
      <c r="AN19" s="39">
        <f t="shared" si="14"/>
        <v>1.5056582942312999</v>
      </c>
      <c r="AO19" s="40">
        <f t="shared" si="14"/>
        <v>1.7761473285105631</v>
      </c>
    </row>
    <row r="20" spans="1:41" x14ac:dyDescent="0.25">
      <c r="A20" s="34">
        <f t="shared" si="11"/>
        <v>41744</v>
      </c>
      <c r="B20" s="35">
        <v>1840</v>
      </c>
      <c r="C20" s="36">
        <v>10009</v>
      </c>
      <c r="D20" s="36">
        <v>5832.4169921875</v>
      </c>
      <c r="E20" s="37">
        <f t="shared" si="1"/>
        <v>5.4396739130434781</v>
      </c>
      <c r="F20" s="37">
        <f t="shared" si="2"/>
        <v>3.1697918435801631</v>
      </c>
      <c r="G20" s="37">
        <f t="shared" si="3"/>
        <v>0.58271725369042859</v>
      </c>
      <c r="H20" s="39">
        <f t="shared" si="15"/>
        <v>1.4556962025316456</v>
      </c>
      <c r="I20" s="39">
        <f t="shared" si="12"/>
        <v>1.6427047431478745</v>
      </c>
      <c r="J20" s="40">
        <f t="shared" si="12"/>
        <v>2.5286208073269267</v>
      </c>
      <c r="K20" s="35">
        <v>6801</v>
      </c>
      <c r="L20" s="36">
        <v>58466</v>
      </c>
      <c r="M20" s="36">
        <v>5374.970703125</v>
      </c>
      <c r="N20" s="37">
        <f t="shared" si="4"/>
        <v>8.5966769592706953</v>
      </c>
      <c r="O20" s="37">
        <f t="shared" si="5"/>
        <v>0.790320644482429</v>
      </c>
      <c r="P20" s="37">
        <f t="shared" si="6"/>
        <v>9.1933272382666853E-2</v>
      </c>
      <c r="Q20" s="39">
        <f t="shared" si="16"/>
        <v>1.3136951902646321</v>
      </c>
      <c r="R20" s="39">
        <f t="shared" si="13"/>
        <v>1.3982398239823983</v>
      </c>
      <c r="S20" s="40">
        <f t="shared" si="13"/>
        <v>1.5954641495454323</v>
      </c>
      <c r="AG20" s="35">
        <f t="shared" si="7"/>
        <v>8641</v>
      </c>
      <c r="AH20" s="36">
        <f t="shared" si="0"/>
        <v>68475</v>
      </c>
      <c r="AI20" s="36">
        <f t="shared" si="0"/>
        <v>11207.3876953125</v>
      </c>
      <c r="AJ20" s="37">
        <f t="shared" si="8"/>
        <v>7.9244300428191181</v>
      </c>
      <c r="AK20" s="37">
        <f t="shared" si="9"/>
        <v>1.2970012377401343</v>
      </c>
      <c r="AL20" s="37">
        <f t="shared" si="10"/>
        <v>0.16367123322836802</v>
      </c>
      <c r="AM20" s="39">
        <f t="shared" si="17"/>
        <v>1.3415618692749574</v>
      </c>
      <c r="AN20" s="39">
        <f t="shared" si="14"/>
        <v>1.4293318304214415</v>
      </c>
      <c r="AO20" s="40">
        <f t="shared" si="14"/>
        <v>1.9747073091958451</v>
      </c>
    </row>
    <row r="21" spans="1:41" x14ac:dyDescent="0.25">
      <c r="A21" s="34">
        <f t="shared" si="11"/>
        <v>41745</v>
      </c>
      <c r="B21" s="35">
        <v>2347</v>
      </c>
      <c r="C21" s="36">
        <v>11026</v>
      </c>
      <c r="D21" s="36">
        <v>6093.19921875</v>
      </c>
      <c r="E21" s="37">
        <f t="shared" si="1"/>
        <v>4.6979122283766515</v>
      </c>
      <c r="F21" s="37">
        <f t="shared" si="2"/>
        <v>2.5961649845547505</v>
      </c>
      <c r="G21" s="37">
        <f t="shared" si="3"/>
        <v>0.55262100659804103</v>
      </c>
      <c r="H21" s="39">
        <f t="shared" si="15"/>
        <v>1.6309937456567061</v>
      </c>
      <c r="I21" s="39">
        <f t="shared" si="12"/>
        <v>1.661543098251959</v>
      </c>
      <c r="J21" s="40">
        <f t="shared" si="12"/>
        <v>2.0543436173939611</v>
      </c>
      <c r="K21" s="35">
        <v>8044</v>
      </c>
      <c r="L21" s="36">
        <v>65362</v>
      </c>
      <c r="M21" s="36">
        <v>5722.8095703125</v>
      </c>
      <c r="N21" s="37">
        <f t="shared" si="4"/>
        <v>8.1255594231725503</v>
      </c>
      <c r="O21" s="37">
        <f t="shared" si="5"/>
        <v>0.71143828571761558</v>
      </c>
      <c r="P21" s="37">
        <f t="shared" si="6"/>
        <v>8.7555606779359571E-2</v>
      </c>
      <c r="Q21" s="39">
        <f t="shared" si="16"/>
        <v>1.4242209631728044</v>
      </c>
      <c r="R21" s="39">
        <f t="shared" si="13"/>
        <v>1.3842309239924606</v>
      </c>
      <c r="S21" s="40">
        <f t="shared" si="13"/>
        <v>1.437109035887526</v>
      </c>
      <c r="AG21" s="35">
        <f t="shared" si="7"/>
        <v>10391</v>
      </c>
      <c r="AH21" s="36">
        <f t="shared" si="0"/>
        <v>76388</v>
      </c>
      <c r="AI21" s="36">
        <f t="shared" si="0"/>
        <v>11816.0087890625</v>
      </c>
      <c r="AJ21" s="37">
        <f t="shared" si="8"/>
        <v>7.35136175536522</v>
      </c>
      <c r="AK21" s="37">
        <f t="shared" si="9"/>
        <v>1.1371387536389663</v>
      </c>
      <c r="AL21" s="37">
        <f t="shared" si="10"/>
        <v>0.15468409683539955</v>
      </c>
      <c r="AM21" s="39">
        <f t="shared" si="17"/>
        <v>1.4662057287992099</v>
      </c>
      <c r="AN21" s="39">
        <f t="shared" si="14"/>
        <v>1.4184012626497076</v>
      </c>
      <c r="AO21" s="40">
        <f t="shared" si="14"/>
        <v>1.7005915165457659</v>
      </c>
    </row>
    <row r="22" spans="1:41" x14ac:dyDescent="0.25">
      <c r="A22" s="34">
        <f t="shared" si="11"/>
        <v>41746</v>
      </c>
      <c r="B22" s="35">
        <v>2442</v>
      </c>
      <c r="C22" s="36">
        <v>13059</v>
      </c>
      <c r="D22" s="36">
        <v>7004.6875</v>
      </c>
      <c r="E22" s="37">
        <f t="shared" si="1"/>
        <v>5.3476658476658478</v>
      </c>
      <c r="F22" s="37">
        <f t="shared" si="2"/>
        <v>2.8684223996723999</v>
      </c>
      <c r="G22" s="37">
        <f t="shared" si="3"/>
        <v>0.5363877402557623</v>
      </c>
      <c r="H22" s="39">
        <f t="shared" si="15"/>
        <v>1.7294617563739376</v>
      </c>
      <c r="I22" s="39">
        <f t="shared" si="12"/>
        <v>1.7043852779953015</v>
      </c>
      <c r="J22" s="40">
        <f t="shared" si="12"/>
        <v>2.3850295900880023</v>
      </c>
      <c r="K22" s="35">
        <v>7313</v>
      </c>
      <c r="L22" s="36">
        <v>74849</v>
      </c>
      <c r="M22" s="36">
        <v>6628.462890625</v>
      </c>
      <c r="N22" s="37">
        <f t="shared" si="4"/>
        <v>10.235060850540133</v>
      </c>
      <c r="O22" s="37">
        <f t="shared" si="5"/>
        <v>0.90639448798372757</v>
      </c>
      <c r="P22" s="37">
        <f t="shared" si="6"/>
        <v>8.8557801582185472E-2</v>
      </c>
      <c r="Q22" s="39">
        <f t="shared" si="16"/>
        <v>1.3051936462609317</v>
      </c>
      <c r="R22" s="39">
        <f t="shared" si="13"/>
        <v>1.7285743978199117</v>
      </c>
      <c r="S22" s="40">
        <f t="shared" si="13"/>
        <v>1.6699054206423267</v>
      </c>
      <c r="AG22" s="35">
        <f t="shared" si="7"/>
        <v>9755</v>
      </c>
      <c r="AH22" s="36">
        <f t="shared" si="0"/>
        <v>87908</v>
      </c>
      <c r="AI22" s="36">
        <f t="shared" si="0"/>
        <v>13633.150390625</v>
      </c>
      <c r="AJ22" s="37">
        <f t="shared" si="8"/>
        <v>9.0115838031778583</v>
      </c>
      <c r="AK22" s="37">
        <f t="shared" si="9"/>
        <v>1.3975551399923116</v>
      </c>
      <c r="AL22" s="37">
        <f t="shared" si="10"/>
        <v>0.15508429711317515</v>
      </c>
      <c r="AM22" s="39">
        <f t="shared" si="17"/>
        <v>1.390591589451176</v>
      </c>
      <c r="AN22" s="39">
        <f t="shared" si="14"/>
        <v>1.7249376998999273</v>
      </c>
      <c r="AO22" s="40">
        <f t="shared" si="14"/>
        <v>1.9740154735787547</v>
      </c>
    </row>
    <row r="23" spans="1:41" x14ac:dyDescent="0.25">
      <c r="A23" s="34">
        <f t="shared" si="11"/>
        <v>41747</v>
      </c>
      <c r="B23" s="35">
        <v>2044</v>
      </c>
      <c r="C23" s="36">
        <v>12179</v>
      </c>
      <c r="D23" s="36">
        <v>9033.666015625</v>
      </c>
      <c r="E23" s="37">
        <f t="shared" si="1"/>
        <v>5.9584148727984347</v>
      </c>
      <c r="F23" s="37">
        <f t="shared" si="2"/>
        <v>4.4196017688967713</v>
      </c>
      <c r="G23" s="37">
        <f t="shared" si="3"/>
        <v>0.74174119514122672</v>
      </c>
      <c r="H23" s="39">
        <f t="shared" si="15"/>
        <v>1.3385723641126392</v>
      </c>
      <c r="I23" s="39">
        <f t="shared" si="12"/>
        <v>1.5166874221668742</v>
      </c>
      <c r="J23" s="40">
        <f t="shared" si="12"/>
        <v>2.6746319389047062</v>
      </c>
      <c r="K23" s="35">
        <v>6471</v>
      </c>
      <c r="L23" s="36">
        <v>71595</v>
      </c>
      <c r="M23" s="36">
        <v>7250.3408203125</v>
      </c>
      <c r="N23" s="37">
        <f t="shared" si="4"/>
        <v>11.063977746870654</v>
      </c>
      <c r="O23" s="37">
        <f t="shared" si="5"/>
        <v>1.1204359172171998</v>
      </c>
      <c r="P23" s="37">
        <f t="shared" si="6"/>
        <v>0.10126881514508694</v>
      </c>
      <c r="Q23" s="39">
        <f t="shared" si="16"/>
        <v>1.1257828810020878</v>
      </c>
      <c r="R23" s="39">
        <f t="shared" si="13"/>
        <v>1.4890187596189843</v>
      </c>
      <c r="S23" s="40">
        <f t="shared" si="13"/>
        <v>1.1434965229266898</v>
      </c>
      <c r="AG23" s="35">
        <f t="shared" si="7"/>
        <v>8515</v>
      </c>
      <c r="AH23" s="36">
        <f t="shared" si="0"/>
        <v>83774</v>
      </c>
      <c r="AI23" s="36">
        <f t="shared" si="0"/>
        <v>16284.0068359375</v>
      </c>
      <c r="AJ23" s="37">
        <f t="shared" si="8"/>
        <v>9.8384028185554904</v>
      </c>
      <c r="AK23" s="37">
        <f t="shared" si="9"/>
        <v>1.9123907029873752</v>
      </c>
      <c r="AL23" s="37">
        <f t="shared" si="10"/>
        <v>0.19438019953610308</v>
      </c>
      <c r="AM23" s="39">
        <f t="shared" si="17"/>
        <v>1.1704467353951891</v>
      </c>
      <c r="AN23" s="39">
        <f t="shared" si="14"/>
        <v>1.4929783290561733</v>
      </c>
      <c r="AO23" s="40">
        <f t="shared" si="14"/>
        <v>1.6756477313950882</v>
      </c>
    </row>
    <row r="24" spans="1:41" x14ac:dyDescent="0.25">
      <c r="A24" s="9">
        <f t="shared" si="11"/>
        <v>41748</v>
      </c>
      <c r="B24" s="24">
        <v>1839</v>
      </c>
      <c r="C24" s="10">
        <v>11267</v>
      </c>
      <c r="D24" s="10">
        <v>7712.9365234375</v>
      </c>
      <c r="E24" s="11">
        <f t="shared" si="1"/>
        <v>6.1266992930940729</v>
      </c>
      <c r="F24" s="11">
        <f t="shared" si="2"/>
        <v>4.1940927261759109</v>
      </c>
      <c r="G24" s="11">
        <f t="shared" si="3"/>
        <v>0.68455991155032392</v>
      </c>
      <c r="H24" s="17">
        <f t="shared" si="15"/>
        <v>1.2735457063711912</v>
      </c>
      <c r="I24" s="17">
        <f t="shared" si="12"/>
        <v>1.5329251700680273</v>
      </c>
      <c r="J24" s="18">
        <f t="shared" si="12"/>
        <v>1.6624097051481983</v>
      </c>
      <c r="K24" s="24">
        <v>5902</v>
      </c>
      <c r="L24" s="10">
        <v>65448</v>
      </c>
      <c r="M24" s="10">
        <v>6432.171875</v>
      </c>
      <c r="N24" s="11">
        <f t="shared" si="4"/>
        <v>11.08912233141308</v>
      </c>
      <c r="O24" s="11">
        <f t="shared" si="5"/>
        <v>1.0898291892578786</v>
      </c>
      <c r="P24" s="11">
        <f t="shared" si="6"/>
        <v>9.8279120446766899E-2</v>
      </c>
      <c r="Q24" s="17">
        <f t="shared" si="16"/>
        <v>1.1860932475884245</v>
      </c>
      <c r="R24" s="17">
        <f t="shared" si="13"/>
        <v>1.4081500925168897</v>
      </c>
      <c r="S24" s="18">
        <f t="shared" si="13"/>
        <v>1.4143313659732162</v>
      </c>
      <c r="AG24" s="24">
        <f t="shared" si="7"/>
        <v>7741</v>
      </c>
      <c r="AH24" s="10">
        <f t="shared" si="0"/>
        <v>76715</v>
      </c>
      <c r="AI24" s="10">
        <f t="shared" si="0"/>
        <v>14145.1083984375</v>
      </c>
      <c r="AJ24" s="11">
        <f t="shared" si="8"/>
        <v>9.9102183180467645</v>
      </c>
      <c r="AK24" s="11">
        <f t="shared" si="9"/>
        <v>1.8272972998885804</v>
      </c>
      <c r="AL24" s="11">
        <f t="shared" si="10"/>
        <v>0.18438517106742489</v>
      </c>
      <c r="AM24" s="17">
        <f t="shared" si="17"/>
        <v>1.2057632398753895</v>
      </c>
      <c r="AN24" s="17">
        <f t="shared" si="14"/>
        <v>1.4251876346882664</v>
      </c>
      <c r="AO24" s="18">
        <f t="shared" si="14"/>
        <v>1.5396093629174854</v>
      </c>
    </row>
    <row r="25" spans="1:41" x14ac:dyDescent="0.25">
      <c r="A25" s="9">
        <f t="shared" si="11"/>
        <v>41749</v>
      </c>
      <c r="B25" s="24">
        <v>1581</v>
      </c>
      <c r="C25" s="10">
        <v>9359</v>
      </c>
      <c r="D25" s="10">
        <v>7234.53515625</v>
      </c>
      <c r="E25" s="11">
        <f t="shared" si="1"/>
        <v>5.9196710942441495</v>
      </c>
      <c r="F25" s="11">
        <f t="shared" si="2"/>
        <v>4.5759235649905126</v>
      </c>
      <c r="G25" s="11">
        <f t="shared" si="3"/>
        <v>0.77300300846778502</v>
      </c>
      <c r="H25" s="17">
        <f t="shared" si="15"/>
        <v>1.1439942112879884</v>
      </c>
      <c r="I25" s="17">
        <f t="shared" si="12"/>
        <v>1.2493659057535709</v>
      </c>
      <c r="J25" s="18">
        <f t="shared" si="12"/>
        <v>1.2302284756713922</v>
      </c>
      <c r="K25" s="24">
        <v>5008</v>
      </c>
      <c r="L25" s="10">
        <v>53687</v>
      </c>
      <c r="M25" s="10">
        <v>5283.3798828125</v>
      </c>
      <c r="N25" s="11">
        <f t="shared" si="4"/>
        <v>10.720247603833865</v>
      </c>
      <c r="O25" s="11">
        <f t="shared" si="5"/>
        <v>1.0549879957692692</v>
      </c>
      <c r="P25" s="11">
        <f t="shared" si="6"/>
        <v>9.8410786276240059E-2</v>
      </c>
      <c r="Q25" s="17">
        <f t="shared" si="16"/>
        <v>1.0996925779534474</v>
      </c>
      <c r="R25" s="17">
        <f t="shared" si="13"/>
        <v>1.1928058832677908</v>
      </c>
      <c r="S25" s="18">
        <f t="shared" si="13"/>
        <v>1.0998140339707163</v>
      </c>
      <c r="AG25" s="24">
        <f t="shared" si="7"/>
        <v>6589</v>
      </c>
      <c r="AH25" s="10">
        <f t="shared" si="0"/>
        <v>63046</v>
      </c>
      <c r="AI25" s="10">
        <f t="shared" si="0"/>
        <v>12517.9150390625</v>
      </c>
      <c r="AJ25" s="11">
        <f t="shared" si="8"/>
        <v>9.5683715283047501</v>
      </c>
      <c r="AK25" s="11">
        <f t="shared" si="9"/>
        <v>1.8998201607319016</v>
      </c>
      <c r="AL25" s="11">
        <f t="shared" si="10"/>
        <v>0.19855208957051201</v>
      </c>
      <c r="AM25" s="17">
        <f t="shared" si="17"/>
        <v>1.1100067385444743</v>
      </c>
      <c r="AN25" s="17">
        <f t="shared" si="14"/>
        <v>1.2008761904761904</v>
      </c>
      <c r="AO25" s="18">
        <f t="shared" si="14"/>
        <v>1.1715926678077613</v>
      </c>
    </row>
    <row r="26" spans="1:41" x14ac:dyDescent="0.25">
      <c r="A26" s="34">
        <f t="shared" si="11"/>
        <v>41750</v>
      </c>
      <c r="B26" s="35">
        <v>1502</v>
      </c>
      <c r="C26" s="36">
        <v>8521</v>
      </c>
      <c r="D26" s="36">
        <v>6392.2646484375</v>
      </c>
      <c r="E26" s="37">
        <f t="shared" si="1"/>
        <v>5.6731025299600528</v>
      </c>
      <c r="F26" s="37">
        <f t="shared" si="2"/>
        <v>4.255835318533622</v>
      </c>
      <c r="G26" s="37">
        <f t="shared" si="3"/>
        <v>0.75017775477496773</v>
      </c>
      <c r="H26" s="39">
        <f t="shared" si="15"/>
        <v>0.96840747904577695</v>
      </c>
      <c r="I26" s="39">
        <f t="shared" si="12"/>
        <v>0.98668364983788792</v>
      </c>
      <c r="J26" s="40">
        <f t="shared" si="12"/>
        <v>1.177413172312777</v>
      </c>
      <c r="K26" s="35">
        <v>6089</v>
      </c>
      <c r="L26" s="36">
        <v>55031</v>
      </c>
      <c r="M26" s="36">
        <v>5659.8212890625</v>
      </c>
      <c r="N26" s="37">
        <f t="shared" si="4"/>
        <v>9.0377730333388069</v>
      </c>
      <c r="O26" s="37">
        <f t="shared" si="5"/>
        <v>0.92951573149326649</v>
      </c>
      <c r="P26" s="37">
        <f t="shared" si="6"/>
        <v>0.10284787281827515</v>
      </c>
      <c r="Q26" s="39">
        <f t="shared" si="16"/>
        <v>1</v>
      </c>
      <c r="R26" s="39">
        <f t="shared" si="13"/>
        <v>0.9684464310854568</v>
      </c>
      <c r="S26" s="40">
        <f t="shared" si="13"/>
        <v>1.0018863407116476</v>
      </c>
      <c r="AG26" s="35">
        <f t="shared" si="7"/>
        <v>7591</v>
      </c>
      <c r="AH26" s="36">
        <f t="shared" si="0"/>
        <v>63552</v>
      </c>
      <c r="AI26" s="36">
        <f t="shared" si="0"/>
        <v>12052.0859375</v>
      </c>
      <c r="AJ26" s="37">
        <f t="shared" si="8"/>
        <v>8.3720194967724932</v>
      </c>
      <c r="AK26" s="37">
        <f t="shared" si="9"/>
        <v>1.5876809297194046</v>
      </c>
      <c r="AL26" s="37">
        <f t="shared" si="10"/>
        <v>0.18964133209812437</v>
      </c>
      <c r="AM26" s="39">
        <f t="shared" si="17"/>
        <v>0.99358638743455496</v>
      </c>
      <c r="AN26" s="39">
        <f t="shared" si="14"/>
        <v>0.97085242896425294</v>
      </c>
      <c r="AO26" s="40">
        <f t="shared" si="14"/>
        <v>1.0879061730493282</v>
      </c>
    </row>
    <row r="27" spans="1:41" x14ac:dyDescent="0.25">
      <c r="A27" s="34">
        <f t="shared" si="11"/>
        <v>41751</v>
      </c>
      <c r="B27" s="35">
        <v>1499</v>
      </c>
      <c r="C27" s="36">
        <v>7518</v>
      </c>
      <c r="D27" s="36">
        <v>5221.0380859375</v>
      </c>
      <c r="E27" s="37">
        <f t="shared" si="1"/>
        <v>5.015343562374917</v>
      </c>
      <c r="F27" s="37">
        <f t="shared" si="2"/>
        <v>3.4830140666694462</v>
      </c>
      <c r="G27" s="37">
        <f t="shared" si="3"/>
        <v>0.69447167942770682</v>
      </c>
      <c r="H27" s="39">
        <f t="shared" si="15"/>
        <v>0.81467391304347825</v>
      </c>
      <c r="I27" s="39">
        <f t="shared" si="12"/>
        <v>0.7511239884104306</v>
      </c>
      <c r="J27" s="40">
        <f t="shared" si="12"/>
        <v>0.89517572096286335</v>
      </c>
      <c r="K27" s="35">
        <v>5940</v>
      </c>
      <c r="L27" s="36">
        <v>55366</v>
      </c>
      <c r="M27" s="36">
        <v>5685.376953125</v>
      </c>
      <c r="N27" s="37">
        <f t="shared" si="4"/>
        <v>9.3208754208754208</v>
      </c>
      <c r="O27" s="37">
        <f t="shared" si="5"/>
        <v>0.9571341671927609</v>
      </c>
      <c r="P27" s="37">
        <f t="shared" si="6"/>
        <v>0.10268715372475888</v>
      </c>
      <c r="Q27" s="39">
        <f t="shared" si="16"/>
        <v>0.87340097044552267</v>
      </c>
      <c r="R27" s="39">
        <f t="shared" si="13"/>
        <v>0.94697773064687174</v>
      </c>
      <c r="S27" s="40">
        <f t="shared" si="13"/>
        <v>1.0577503147727914</v>
      </c>
      <c r="AG27" s="35">
        <f t="shared" si="7"/>
        <v>7439</v>
      </c>
      <c r="AH27" s="36">
        <f t="shared" si="0"/>
        <v>62884</v>
      </c>
      <c r="AI27" s="36">
        <f t="shared" si="0"/>
        <v>10906.4150390625</v>
      </c>
      <c r="AJ27" s="37">
        <f t="shared" si="8"/>
        <v>8.4532867320876459</v>
      </c>
      <c r="AK27" s="37">
        <f t="shared" si="9"/>
        <v>1.4661130580807231</v>
      </c>
      <c r="AL27" s="37">
        <f t="shared" si="10"/>
        <v>0.17343704343016506</v>
      </c>
      <c r="AM27" s="39">
        <f t="shared" si="17"/>
        <v>0.86089572966091887</v>
      </c>
      <c r="AN27" s="39">
        <f t="shared" si="14"/>
        <v>0.9183497626871121</v>
      </c>
      <c r="AO27" s="40">
        <f t="shared" si="14"/>
        <v>0.97314515528218215</v>
      </c>
    </row>
    <row r="28" spans="1:41" x14ac:dyDescent="0.25">
      <c r="A28" s="34">
        <f t="shared" si="11"/>
        <v>41752</v>
      </c>
      <c r="B28" s="35">
        <v>1640</v>
      </c>
      <c r="C28" s="36">
        <v>7437</v>
      </c>
      <c r="D28" s="36">
        <v>5702.7744140625</v>
      </c>
      <c r="E28" s="37">
        <f t="shared" si="1"/>
        <v>4.534756097560976</v>
      </c>
      <c r="F28" s="37">
        <f t="shared" si="2"/>
        <v>3.4773014719893292</v>
      </c>
      <c r="G28" s="37">
        <f t="shared" si="3"/>
        <v>0.76681113541246471</v>
      </c>
      <c r="H28" s="39">
        <f t="shared" si="15"/>
        <v>0.69876438005965058</v>
      </c>
      <c r="I28" s="39">
        <f t="shared" si="12"/>
        <v>0.67449664429530198</v>
      </c>
      <c r="J28" s="40">
        <f t="shared" si="12"/>
        <v>0.93592449702184621</v>
      </c>
      <c r="K28" s="35">
        <v>6332</v>
      </c>
      <c r="L28" s="36">
        <v>56556</v>
      </c>
      <c r="M28" s="36">
        <v>5630.0205078125</v>
      </c>
      <c r="N28" s="37">
        <f t="shared" si="4"/>
        <v>8.9317751105495891</v>
      </c>
      <c r="O28" s="37">
        <f t="shared" si="5"/>
        <v>0.8891377934005843</v>
      </c>
      <c r="P28" s="37">
        <f t="shared" si="6"/>
        <v>9.9547713908559654E-2</v>
      </c>
      <c r="Q28" s="39">
        <f t="shared" si="16"/>
        <v>0.78717056190949775</v>
      </c>
      <c r="R28" s="39">
        <f t="shared" si="13"/>
        <v>0.86527340044674272</v>
      </c>
      <c r="S28" s="40">
        <f t="shared" si="13"/>
        <v>0.98378609992872201</v>
      </c>
      <c r="AG28" s="35">
        <f t="shared" si="7"/>
        <v>7972</v>
      </c>
      <c r="AH28" s="36">
        <f t="shared" si="0"/>
        <v>63993</v>
      </c>
      <c r="AI28" s="36">
        <f t="shared" si="0"/>
        <v>11332.794921875</v>
      </c>
      <c r="AJ28" s="37">
        <f t="shared" si="8"/>
        <v>8.0272202709483196</v>
      </c>
      <c r="AK28" s="37">
        <f t="shared" si="9"/>
        <v>1.4215748773049424</v>
      </c>
      <c r="AL28" s="37">
        <f t="shared" si="10"/>
        <v>0.17709429034230306</v>
      </c>
      <c r="AM28" s="39">
        <f t="shared" si="17"/>
        <v>0.76720238668078145</v>
      </c>
      <c r="AN28" s="39">
        <f t="shared" si="14"/>
        <v>0.83773629365868985</v>
      </c>
      <c r="AO28" s="40">
        <f t="shared" si="14"/>
        <v>0.95910515337168778</v>
      </c>
    </row>
    <row r="29" spans="1:41" x14ac:dyDescent="0.25">
      <c r="A29" s="34">
        <f t="shared" si="11"/>
        <v>41753</v>
      </c>
      <c r="B29" s="35">
        <v>1572</v>
      </c>
      <c r="C29" s="36">
        <v>7159</v>
      </c>
      <c r="D29" s="36">
        <v>3844.5546875</v>
      </c>
      <c r="E29" s="37">
        <f t="shared" si="1"/>
        <v>4.5540712468193387</v>
      </c>
      <c r="F29" s="37">
        <f t="shared" si="2"/>
        <v>2.4456454755089059</v>
      </c>
      <c r="G29" s="37">
        <f t="shared" si="3"/>
        <v>0.53702398205056567</v>
      </c>
      <c r="H29" s="39">
        <f t="shared" si="15"/>
        <v>0.64373464373464373</v>
      </c>
      <c r="I29" s="39">
        <f t="shared" si="15"/>
        <v>0.54820430354544758</v>
      </c>
      <c r="J29" s="40">
        <f t="shared" si="15"/>
        <v>0.54885456167744817</v>
      </c>
      <c r="K29" s="35">
        <v>6693</v>
      </c>
      <c r="L29" s="36">
        <v>58735</v>
      </c>
      <c r="M29" s="36">
        <v>6391.099609375</v>
      </c>
      <c r="N29" s="37">
        <f t="shared" si="4"/>
        <v>8.7755864335873301</v>
      </c>
      <c r="O29" s="37">
        <f t="shared" si="5"/>
        <v>0.9548931136075004</v>
      </c>
      <c r="P29" s="37">
        <f t="shared" si="6"/>
        <v>0.10881245610581425</v>
      </c>
      <c r="Q29" s="39">
        <f t="shared" si="16"/>
        <v>0.91521947217284283</v>
      </c>
      <c r="R29" s="39">
        <f t="shared" si="16"/>
        <v>0.78471322262154475</v>
      </c>
      <c r="S29" s="40">
        <f t="shared" si="16"/>
        <v>0.96419029793683908</v>
      </c>
      <c r="AG29" s="35">
        <f t="shared" si="7"/>
        <v>8265</v>
      </c>
      <c r="AH29" s="36">
        <f t="shared" si="0"/>
        <v>65894</v>
      </c>
      <c r="AI29" s="36">
        <f t="shared" si="0"/>
        <v>10235.654296875</v>
      </c>
      <c r="AJ29" s="37">
        <f t="shared" si="8"/>
        <v>7.9726557773744711</v>
      </c>
      <c r="AK29" s="37">
        <f t="shared" si="9"/>
        <v>1.2384336717332123</v>
      </c>
      <c r="AL29" s="37">
        <f t="shared" si="10"/>
        <v>0.155335148828042</v>
      </c>
      <c r="AM29" s="39">
        <f t="shared" si="17"/>
        <v>0.84725781650435672</v>
      </c>
      <c r="AN29" s="39">
        <f t="shared" si="14"/>
        <v>0.74957910542840245</v>
      </c>
      <c r="AO29" s="40">
        <f t="shared" si="14"/>
        <v>0.75079156347557574</v>
      </c>
    </row>
    <row r="30" spans="1:41" x14ac:dyDescent="0.25">
      <c r="A30" s="34">
        <f t="shared" si="11"/>
        <v>41754</v>
      </c>
      <c r="B30" s="35">
        <v>1577</v>
      </c>
      <c r="C30" s="36">
        <v>8262</v>
      </c>
      <c r="D30" s="36">
        <v>6708.9013671875</v>
      </c>
      <c r="E30" s="37">
        <f t="shared" si="1"/>
        <v>5.2390615091946735</v>
      </c>
      <c r="F30" s="37">
        <f t="shared" si="2"/>
        <v>4.2542177344245404</v>
      </c>
      <c r="G30" s="37">
        <f t="shared" si="3"/>
        <v>0.81201904710572503</v>
      </c>
      <c r="H30" s="39">
        <f t="shared" ref="H30:J36" si="18">B30/B23</f>
        <v>0.77152641878669281</v>
      </c>
      <c r="I30" s="39">
        <f t="shared" si="18"/>
        <v>0.67838081944330408</v>
      </c>
      <c r="J30" s="40">
        <f t="shared" si="18"/>
        <v>0.74265545743926198</v>
      </c>
      <c r="K30" s="35">
        <v>6203</v>
      </c>
      <c r="L30" s="36">
        <v>53538</v>
      </c>
      <c r="M30" s="36">
        <v>6048.6455078125</v>
      </c>
      <c r="N30" s="37">
        <f t="shared" si="4"/>
        <v>8.6309850072545551</v>
      </c>
      <c r="O30" s="37">
        <f t="shared" si="5"/>
        <v>0.9751161547335967</v>
      </c>
      <c r="P30" s="37">
        <f t="shared" si="6"/>
        <v>0.11297854809317681</v>
      </c>
      <c r="Q30" s="39">
        <f t="shared" ref="Q30:S36" si="19">K30/K23</f>
        <v>0.95858445371658163</v>
      </c>
      <c r="R30" s="39">
        <f t="shared" si="19"/>
        <v>0.74778965011523146</v>
      </c>
      <c r="S30" s="40">
        <f t="shared" si="19"/>
        <v>0.83425671395566126</v>
      </c>
      <c r="AG30" s="35">
        <f t="shared" si="7"/>
        <v>7780</v>
      </c>
      <c r="AH30" s="36">
        <f t="shared" si="0"/>
        <v>61800</v>
      </c>
      <c r="AI30" s="36">
        <f t="shared" si="0"/>
        <v>12757.546875</v>
      </c>
      <c r="AJ30" s="37">
        <f t="shared" si="8"/>
        <v>7.9434447300771209</v>
      </c>
      <c r="AK30" s="37">
        <f t="shared" si="9"/>
        <v>1.639787516066838</v>
      </c>
      <c r="AL30" s="37">
        <f t="shared" si="10"/>
        <v>0.20643279733009709</v>
      </c>
      <c r="AM30" s="39">
        <f t="shared" si="17"/>
        <v>0.91368173810921904</v>
      </c>
      <c r="AN30" s="39">
        <f t="shared" si="14"/>
        <v>0.73769904743715231</v>
      </c>
      <c r="AO30" s="40">
        <f t="shared" si="14"/>
        <v>0.7834402799957757</v>
      </c>
    </row>
    <row r="31" spans="1:41" x14ac:dyDescent="0.25">
      <c r="A31" s="9">
        <f t="shared" si="11"/>
        <v>41755</v>
      </c>
      <c r="B31" s="24">
        <v>1426</v>
      </c>
      <c r="C31" s="10">
        <v>6877</v>
      </c>
      <c r="D31" s="10">
        <v>4833.537109375</v>
      </c>
      <c r="E31" s="11">
        <f t="shared" si="1"/>
        <v>4.82258064516129</v>
      </c>
      <c r="F31" s="11">
        <f t="shared" si="2"/>
        <v>3.3895772155504909</v>
      </c>
      <c r="G31" s="11">
        <f t="shared" si="3"/>
        <v>0.70285547613421551</v>
      </c>
      <c r="H31" s="17">
        <f t="shared" si="18"/>
        <v>0.77542142468733011</v>
      </c>
      <c r="I31" s="17">
        <f t="shared" si="18"/>
        <v>0.61036655720244959</v>
      </c>
      <c r="J31" s="18">
        <f t="shared" si="18"/>
        <v>0.62667922842191237</v>
      </c>
      <c r="K31" s="24">
        <v>4843</v>
      </c>
      <c r="L31" s="10">
        <v>45332</v>
      </c>
      <c r="M31" s="10">
        <v>8148.953125</v>
      </c>
      <c r="N31" s="11">
        <f t="shared" si="4"/>
        <v>9.3603138550485241</v>
      </c>
      <c r="O31" s="11">
        <f t="shared" si="5"/>
        <v>1.682625051620896</v>
      </c>
      <c r="P31" s="11">
        <f t="shared" si="6"/>
        <v>0.17976160603988353</v>
      </c>
      <c r="Q31" s="17">
        <f t="shared" si="19"/>
        <v>0.82056929854286687</v>
      </c>
      <c r="R31" s="17">
        <f t="shared" si="19"/>
        <v>0.69264148637085932</v>
      </c>
      <c r="S31" s="18">
        <f t="shared" si="19"/>
        <v>1.2669053755656987</v>
      </c>
      <c r="AG31" s="24">
        <f t="shared" si="7"/>
        <v>6269</v>
      </c>
      <c r="AH31" s="10">
        <f t="shared" si="0"/>
        <v>52209</v>
      </c>
      <c r="AI31" s="10">
        <f t="shared" si="0"/>
        <v>12982.490234375</v>
      </c>
      <c r="AJ31" s="11">
        <f t="shared" si="8"/>
        <v>8.3281225075769658</v>
      </c>
      <c r="AK31" s="11">
        <f t="shared" si="9"/>
        <v>2.0709028927061732</v>
      </c>
      <c r="AL31" s="11">
        <f t="shared" si="10"/>
        <v>0.24866383639554482</v>
      </c>
      <c r="AM31" s="17">
        <f t="shared" si="17"/>
        <v>0.80984368944580809</v>
      </c>
      <c r="AN31" s="17">
        <f t="shared" si="14"/>
        <v>0.6805579091442352</v>
      </c>
      <c r="AO31" s="18">
        <f t="shared" si="14"/>
        <v>0.91780775860360853</v>
      </c>
    </row>
    <row r="32" spans="1:41" x14ac:dyDescent="0.25">
      <c r="A32" s="9">
        <f t="shared" si="11"/>
        <v>41756</v>
      </c>
      <c r="B32" s="24">
        <v>1137</v>
      </c>
      <c r="C32" s="10">
        <v>5591</v>
      </c>
      <c r="D32" s="10">
        <v>3031.021484375</v>
      </c>
      <c r="E32" s="11">
        <f t="shared" si="1"/>
        <v>4.9173262972735268</v>
      </c>
      <c r="F32" s="11">
        <f t="shared" si="2"/>
        <v>2.6658060548592788</v>
      </c>
      <c r="G32" s="11">
        <f t="shared" si="3"/>
        <v>0.54212510899213018</v>
      </c>
      <c r="H32" s="17">
        <f t="shared" si="18"/>
        <v>0.71916508538899426</v>
      </c>
      <c r="I32" s="17">
        <f t="shared" si="18"/>
        <v>0.59739288385511269</v>
      </c>
      <c r="J32" s="18">
        <f t="shared" si="18"/>
        <v>0.41896561685189476</v>
      </c>
      <c r="K32" s="24">
        <v>3924</v>
      </c>
      <c r="L32" s="10">
        <v>41005</v>
      </c>
      <c r="M32" s="10">
        <v>4704.7041015625</v>
      </c>
      <c r="N32" s="11">
        <f t="shared" si="4"/>
        <v>10.449796126401631</v>
      </c>
      <c r="O32" s="11">
        <f t="shared" si="5"/>
        <v>1.1989561930587411</v>
      </c>
      <c r="P32" s="11">
        <f t="shared" si="6"/>
        <v>0.11473488846634557</v>
      </c>
      <c r="Q32" s="17">
        <f t="shared" si="19"/>
        <v>0.7835463258785943</v>
      </c>
      <c r="R32" s="17">
        <f t="shared" si="19"/>
        <v>0.763778940898169</v>
      </c>
      <c r="S32" s="18">
        <f t="shared" si="19"/>
        <v>0.89047242596874299</v>
      </c>
      <c r="AG32" s="24">
        <f t="shared" si="7"/>
        <v>5061</v>
      </c>
      <c r="AH32" s="10">
        <f t="shared" si="0"/>
        <v>46596</v>
      </c>
      <c r="AI32" s="10">
        <f t="shared" si="0"/>
        <v>7735.7255859375</v>
      </c>
      <c r="AJ32" s="11">
        <f t="shared" si="8"/>
        <v>9.2068761114404261</v>
      </c>
      <c r="AK32" s="11">
        <f t="shared" si="9"/>
        <v>1.5284974483180203</v>
      </c>
      <c r="AL32" s="11">
        <f t="shared" si="10"/>
        <v>0.16601694535877543</v>
      </c>
      <c r="AM32" s="17">
        <f t="shared" si="17"/>
        <v>0.76809834572772806</v>
      </c>
      <c r="AN32" s="17">
        <f t="shared" si="14"/>
        <v>0.73907940234114777</v>
      </c>
      <c r="AO32" s="18">
        <f t="shared" si="14"/>
        <v>0.61797236694752711</v>
      </c>
    </row>
    <row r="33" spans="1:41" x14ac:dyDescent="0.25">
      <c r="A33" s="34">
        <f t="shared" si="11"/>
        <v>41757</v>
      </c>
      <c r="B33" s="35">
        <v>1216</v>
      </c>
      <c r="C33" s="36">
        <v>5531</v>
      </c>
      <c r="D33" s="36">
        <v>2928.7294921875</v>
      </c>
      <c r="E33" s="37">
        <f t="shared" si="1"/>
        <v>4.5485197368421053</v>
      </c>
      <c r="F33" s="37">
        <f t="shared" si="2"/>
        <v>2.4084946481805098</v>
      </c>
      <c r="G33" s="37">
        <f t="shared" si="3"/>
        <v>0.52951175053109745</v>
      </c>
      <c r="H33" s="39">
        <f t="shared" si="18"/>
        <v>0.80958721704394143</v>
      </c>
      <c r="I33" s="39">
        <f t="shared" si="18"/>
        <v>0.64910221804952473</v>
      </c>
      <c r="J33" s="40">
        <f t="shared" si="18"/>
        <v>0.45816774699767587</v>
      </c>
      <c r="K33" s="35">
        <v>4922</v>
      </c>
      <c r="L33" s="36">
        <v>43880</v>
      </c>
      <c r="M33" s="36">
        <v>3655.775390625</v>
      </c>
      <c r="N33" s="37">
        <f t="shared" si="4"/>
        <v>8.9150751726940261</v>
      </c>
      <c r="O33" s="37">
        <f t="shared" si="5"/>
        <v>0.74274185100060952</v>
      </c>
      <c r="P33" s="37">
        <f t="shared" si="6"/>
        <v>8.3313021664197809E-2</v>
      </c>
      <c r="Q33" s="39">
        <f t="shared" si="19"/>
        <v>0.80834291345048448</v>
      </c>
      <c r="R33" s="39">
        <f t="shared" si="19"/>
        <v>0.79736875579218991</v>
      </c>
      <c r="S33" s="40">
        <f t="shared" si="19"/>
        <v>0.64591710655064649</v>
      </c>
      <c r="AG33" s="35">
        <f t="shared" si="7"/>
        <v>6138</v>
      </c>
      <c r="AH33" s="36">
        <f t="shared" si="0"/>
        <v>49411</v>
      </c>
      <c r="AI33" s="36">
        <f t="shared" si="0"/>
        <v>6584.5048828125</v>
      </c>
      <c r="AJ33" s="37">
        <f t="shared" si="8"/>
        <v>8.0500162919517759</v>
      </c>
      <c r="AK33" s="37">
        <f t="shared" si="9"/>
        <v>1.0727443601845064</v>
      </c>
      <c r="AL33" s="37">
        <f t="shared" si="10"/>
        <v>0.13325989926964643</v>
      </c>
      <c r="AM33" s="39">
        <f t="shared" si="17"/>
        <v>0.80858911869318928</v>
      </c>
      <c r="AN33" s="39">
        <f t="shared" si="14"/>
        <v>0.77748930010070494</v>
      </c>
      <c r="AO33" s="40">
        <f t="shared" si="14"/>
        <v>0.54633736574387082</v>
      </c>
    </row>
    <row r="34" spans="1:41" x14ac:dyDescent="0.25">
      <c r="A34" s="34">
        <f t="shared" si="11"/>
        <v>41758</v>
      </c>
      <c r="B34" s="35">
        <v>1628</v>
      </c>
      <c r="C34" s="36">
        <v>6306</v>
      </c>
      <c r="D34" s="36">
        <v>3599.2890625</v>
      </c>
      <c r="E34" s="37">
        <f t="shared" si="1"/>
        <v>3.8734643734643734</v>
      </c>
      <c r="F34" s="37">
        <f t="shared" si="2"/>
        <v>2.2108655175061425</v>
      </c>
      <c r="G34" s="37">
        <f t="shared" si="3"/>
        <v>0.57077213169996832</v>
      </c>
      <c r="H34" s="39">
        <f t="shared" si="18"/>
        <v>1.086057371581054</v>
      </c>
      <c r="I34" s="39">
        <f t="shared" si="18"/>
        <v>0.83878691141260975</v>
      </c>
      <c r="J34" s="40">
        <f t="shared" si="18"/>
        <v>0.68938188215757945</v>
      </c>
      <c r="K34" s="35">
        <v>6124</v>
      </c>
      <c r="L34" s="36">
        <v>49168</v>
      </c>
      <c r="M34" s="36">
        <v>4803.5927734375</v>
      </c>
      <c r="N34" s="37">
        <f t="shared" si="4"/>
        <v>8.0287393860222078</v>
      </c>
      <c r="O34" s="37">
        <f t="shared" si="5"/>
        <v>0.78438810800742975</v>
      </c>
      <c r="P34" s="37">
        <f t="shared" si="6"/>
        <v>9.7697542577235189E-2</v>
      </c>
      <c r="Q34" s="39">
        <f t="shared" si="19"/>
        <v>1.0309764309764309</v>
      </c>
      <c r="R34" s="39">
        <f t="shared" si="19"/>
        <v>0.88805404038579638</v>
      </c>
      <c r="S34" s="40">
        <f t="shared" si="19"/>
        <v>0.84490312833121428</v>
      </c>
      <c r="AG34" s="35">
        <f t="shared" si="7"/>
        <v>7752</v>
      </c>
      <c r="AH34" s="36">
        <f t="shared" si="0"/>
        <v>55474</v>
      </c>
      <c r="AI34" s="36">
        <f t="shared" si="0"/>
        <v>8402.8818359375</v>
      </c>
      <c r="AJ34" s="37">
        <f t="shared" si="8"/>
        <v>7.1560887512899898</v>
      </c>
      <c r="AK34" s="37">
        <f t="shared" si="9"/>
        <v>1.0839630851312565</v>
      </c>
      <c r="AL34" s="37">
        <f t="shared" si="10"/>
        <v>0.15147423722712441</v>
      </c>
      <c r="AM34" s="39">
        <f t="shared" si="17"/>
        <v>1.0420755477886812</v>
      </c>
      <c r="AN34" s="39">
        <f t="shared" si="14"/>
        <v>0.88216398447935884</v>
      </c>
      <c r="AO34" s="40">
        <f t="shared" si="14"/>
        <v>0.77045315127305114</v>
      </c>
    </row>
    <row r="35" spans="1:41" x14ac:dyDescent="0.25">
      <c r="A35" s="34">
        <f t="shared" si="11"/>
        <v>41759</v>
      </c>
      <c r="B35" s="35">
        <v>1404</v>
      </c>
      <c r="C35" s="36">
        <v>5858</v>
      </c>
      <c r="D35" s="36">
        <v>3129.6767578125</v>
      </c>
      <c r="E35" s="37">
        <f t="shared" si="1"/>
        <v>4.1723646723646723</v>
      </c>
      <c r="F35" s="37">
        <f t="shared" si="2"/>
        <v>2.2291144998664532</v>
      </c>
      <c r="G35" s="37">
        <f t="shared" si="3"/>
        <v>0.53425687227936158</v>
      </c>
      <c r="H35" s="39">
        <f t="shared" si="18"/>
        <v>0.85609756097560974</v>
      </c>
      <c r="I35" s="39">
        <f t="shared" si="18"/>
        <v>0.78768320559365335</v>
      </c>
      <c r="J35" s="40">
        <f t="shared" si="18"/>
        <v>0.54879897582745241</v>
      </c>
      <c r="K35" s="35">
        <v>5820</v>
      </c>
      <c r="L35" s="36">
        <v>48371</v>
      </c>
      <c r="M35" s="36">
        <v>4039.2470703125</v>
      </c>
      <c r="N35" s="37">
        <f t="shared" si="4"/>
        <v>8.3111683848797249</v>
      </c>
      <c r="O35" s="37">
        <f t="shared" si="5"/>
        <v>0.69402870623926116</v>
      </c>
      <c r="P35" s="37">
        <f t="shared" si="6"/>
        <v>8.3505552300190203E-2</v>
      </c>
      <c r="Q35" s="39">
        <f t="shared" si="19"/>
        <v>0.91914087176247627</v>
      </c>
      <c r="R35" s="39">
        <f t="shared" si="19"/>
        <v>0.85527618643468417</v>
      </c>
      <c r="S35" s="40">
        <f t="shared" si="19"/>
        <v>0.71744802078561476</v>
      </c>
      <c r="AG35" s="35">
        <f t="shared" si="7"/>
        <v>7224</v>
      </c>
      <c r="AH35" s="36">
        <f t="shared" si="0"/>
        <v>54229</v>
      </c>
      <c r="AI35" s="36">
        <f t="shared" si="0"/>
        <v>7168.923828125</v>
      </c>
      <c r="AJ35" s="37">
        <f t="shared" si="8"/>
        <v>7.5067829457364343</v>
      </c>
      <c r="AK35" s="37">
        <f t="shared" si="9"/>
        <v>0.9923759452000277</v>
      </c>
      <c r="AL35" s="37">
        <f t="shared" si="10"/>
        <v>0.13219723447094728</v>
      </c>
      <c r="AM35" s="39">
        <f t="shared" si="17"/>
        <v>0.90617160060210733</v>
      </c>
      <c r="AN35" s="39">
        <f t="shared" si="14"/>
        <v>0.84742081165127436</v>
      </c>
      <c r="AO35" s="40">
        <f t="shared" si="14"/>
        <v>0.63258215449458677</v>
      </c>
    </row>
    <row r="36" spans="1:41" ht="15.75" thickBot="1" x14ac:dyDescent="0.3">
      <c r="A36" s="41">
        <f t="shared" si="11"/>
        <v>41760</v>
      </c>
      <c r="B36" s="42"/>
      <c r="C36" s="43"/>
      <c r="D36" s="43"/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>
        <f t="shared" si="18"/>
        <v>0</v>
      </c>
      <c r="I36" s="45">
        <f t="shared" si="18"/>
        <v>0</v>
      </c>
      <c r="J36" s="46">
        <f t="shared" si="18"/>
        <v>0</v>
      </c>
      <c r="K36" s="42"/>
      <c r="L36" s="43"/>
      <c r="M36" s="43"/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>
        <f t="shared" si="19"/>
        <v>0</v>
      </c>
      <c r="R36" s="45">
        <f t="shared" si="19"/>
        <v>0</v>
      </c>
      <c r="S36" s="46">
        <f t="shared" si="19"/>
        <v>0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>
        <f t="shared" si="17"/>
        <v>0</v>
      </c>
      <c r="AN36" s="45">
        <f t="shared" si="14"/>
        <v>0</v>
      </c>
      <c r="AO36" s="46">
        <f t="shared" si="14"/>
        <v>0</v>
      </c>
    </row>
    <row r="37" spans="1:41" ht="15.75" thickBot="1" x14ac:dyDescent="0.3">
      <c r="A37" s="33" t="s">
        <v>17</v>
      </c>
      <c r="B37" s="28">
        <v>12940</v>
      </c>
      <c r="C37" s="29">
        <f>SUM(C6:C36)</f>
        <v>225681</v>
      </c>
      <c r="D37" s="29">
        <f t="shared" ref="D37" si="20">SUM(D6:D36)</f>
        <v>135189.376953125</v>
      </c>
      <c r="E37" s="30">
        <f t="shared" si="1"/>
        <v>17.440571870170015</v>
      </c>
      <c r="F37" s="30">
        <f t="shared" si="2"/>
        <v>10.447401619252318</v>
      </c>
      <c r="G37" s="30">
        <f t="shared" si="3"/>
        <v>0.59902861540459762</v>
      </c>
      <c r="H37" s="31">
        <f>B37/REP_DATOS_MARZO!B37</f>
        <v>0.40808603235674412</v>
      </c>
      <c r="I37" s="31">
        <f>C37/REP_DATOS_MARZO!C37</f>
        <v>0.32444450194941865</v>
      </c>
      <c r="J37" s="32">
        <f>D37/REP_DATOS_MARZO!D37</f>
        <v>1.087986384137531</v>
      </c>
      <c r="K37" s="29">
        <v>50849</v>
      </c>
      <c r="L37" s="29">
        <f>SUM(L6:L36)</f>
        <v>1510357</v>
      </c>
      <c r="M37" s="29">
        <f t="shared" ref="M37" si="21">SUM(M6:M36)</f>
        <v>147837.94921875</v>
      </c>
      <c r="N37" s="30">
        <f t="shared" si="4"/>
        <v>29.702786682137308</v>
      </c>
      <c r="O37" s="30">
        <f t="shared" si="5"/>
        <v>2.9073914770939449</v>
      </c>
      <c r="P37" s="30">
        <f t="shared" si="6"/>
        <v>9.7882784810975149E-2</v>
      </c>
      <c r="Q37" s="31">
        <f>K37/REP_DATOS_MARZO!K37</f>
        <v>1.1583707314850673</v>
      </c>
      <c r="R37" s="31">
        <f>L37/REP_DATOS_MARZO!L37</f>
        <v>1.2282101157822662</v>
      </c>
      <c r="S37" s="32">
        <f>M37/REP_DATOS_MARZO!M37</f>
        <v>1.5606984238659403</v>
      </c>
      <c r="AG37" s="29">
        <f t="shared" si="7"/>
        <v>63789</v>
      </c>
      <c r="AH37" s="29">
        <f>SUM(AH6:AH36)</f>
        <v>1736038</v>
      </c>
      <c r="AI37" s="29">
        <f t="shared" ref="AI37" si="22">SUM(AI6:AI36)</f>
        <v>283027.326171875</v>
      </c>
      <c r="AJ37" s="30">
        <f t="shared" si="8"/>
        <v>27.215319255671041</v>
      </c>
      <c r="AK37" s="30">
        <f t="shared" si="9"/>
        <v>4.4369299749466995</v>
      </c>
      <c r="AL37" s="30">
        <f t="shared" si="10"/>
        <v>0.16303060541985545</v>
      </c>
      <c r="AM37" s="31">
        <f>AG37/REP_DATOS_MARZO!AG37</f>
        <v>0.8437028807237521</v>
      </c>
      <c r="AN37" s="31">
        <f>AH37/REP_DATOS_MARZO!AH37</f>
        <v>0.90169084107839037</v>
      </c>
      <c r="AO37" s="32">
        <f>AI37/REP_DATOS_MARZO!AI37</f>
        <v>1.29246842719114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16 H19:J23 H26:J30 H33:J36">
    <cfRule type="cellIs" dxfId="2011" priority="43" operator="greaterThan">
      <formula>1.2</formula>
    </cfRule>
    <cfRule type="cellIs" dxfId="2010" priority="44" operator="lessThan">
      <formula>0.8</formula>
    </cfRule>
  </conditionalFormatting>
  <conditionalFormatting sqref="H37:J37">
    <cfRule type="cellIs" dxfId="2009" priority="41" operator="greaterThan">
      <formula>1.2</formula>
    </cfRule>
    <cfRule type="cellIs" dxfId="2008" priority="42" operator="lessThan">
      <formula>0.8</formula>
    </cfRule>
  </conditionalFormatting>
  <conditionalFormatting sqref="Q13:S16 Q19:S23 Q26:S30 Q33:S36">
    <cfRule type="cellIs" dxfId="2007" priority="39" operator="greaterThan">
      <formula>1.2</formula>
    </cfRule>
    <cfRule type="cellIs" dxfId="2006" priority="40" operator="lessThan">
      <formula>0.8</formula>
    </cfRule>
  </conditionalFormatting>
  <conditionalFormatting sqref="Q6:S12">
    <cfRule type="cellIs" dxfId="2005" priority="31" operator="greaterThan">
      <formula>1.2</formula>
    </cfRule>
    <cfRule type="cellIs" dxfId="2004" priority="32" operator="lessThan">
      <formula>0.8</formula>
    </cfRule>
  </conditionalFormatting>
  <conditionalFormatting sqref="Q37:S37">
    <cfRule type="cellIs" dxfId="2003" priority="27" operator="greaterThan">
      <formula>1.2</formula>
    </cfRule>
    <cfRule type="cellIs" dxfId="2002" priority="28" operator="lessThan">
      <formula>0.8</formula>
    </cfRule>
  </conditionalFormatting>
  <conditionalFormatting sqref="H17:J18">
    <cfRule type="cellIs" dxfId="2001" priority="23" operator="greaterThan">
      <formula>1.2</formula>
    </cfRule>
    <cfRule type="cellIs" dxfId="2000" priority="24" operator="lessThan">
      <formula>0.8</formula>
    </cfRule>
  </conditionalFormatting>
  <conditionalFormatting sqref="Q17:S18">
    <cfRule type="cellIs" dxfId="1999" priority="21" operator="greaterThan">
      <formula>1.2</formula>
    </cfRule>
    <cfRule type="cellIs" dxfId="1998" priority="22" operator="lessThan">
      <formula>0.8</formula>
    </cfRule>
  </conditionalFormatting>
  <conditionalFormatting sqref="H24:J25">
    <cfRule type="cellIs" dxfId="1997" priority="19" operator="greaterThan">
      <formula>1.2</formula>
    </cfRule>
    <cfRule type="cellIs" dxfId="1996" priority="20" operator="lessThan">
      <formula>0.8</formula>
    </cfRule>
  </conditionalFormatting>
  <conditionalFormatting sqref="Q24:S25">
    <cfRule type="cellIs" dxfId="1995" priority="17" operator="greaterThan">
      <formula>1.2</formula>
    </cfRule>
    <cfRule type="cellIs" dxfId="1994" priority="18" operator="lessThan">
      <formula>0.8</formula>
    </cfRule>
  </conditionalFormatting>
  <conditionalFormatting sqref="H31:J32">
    <cfRule type="cellIs" dxfId="1993" priority="15" operator="greaterThan">
      <formula>1.2</formula>
    </cfRule>
    <cfRule type="cellIs" dxfId="1992" priority="16" operator="lessThan">
      <formula>0.8</formula>
    </cfRule>
  </conditionalFormatting>
  <conditionalFormatting sqref="Q31:S32">
    <cfRule type="cellIs" dxfId="1991" priority="13" operator="greaterThan">
      <formula>1.2</formula>
    </cfRule>
    <cfRule type="cellIs" dxfId="1990" priority="14" operator="lessThan">
      <formula>0.8</formula>
    </cfRule>
  </conditionalFormatting>
  <conditionalFormatting sqref="AM13:AO16 AM19:AO23 AM26:AO30 AM33:AO36">
    <cfRule type="cellIs" dxfId="1989" priority="11" operator="greaterThan">
      <formula>1.2</formula>
    </cfRule>
    <cfRule type="cellIs" dxfId="1988" priority="12" operator="lessThan">
      <formula>0.8</formula>
    </cfRule>
  </conditionalFormatting>
  <conditionalFormatting sqref="AM6:AO12">
    <cfRule type="cellIs" dxfId="1987" priority="9" operator="greaterThan">
      <formula>1.2</formula>
    </cfRule>
    <cfRule type="cellIs" dxfId="1986" priority="10" operator="lessThan">
      <formula>0.8</formula>
    </cfRule>
  </conditionalFormatting>
  <conditionalFormatting sqref="AM37:AO37">
    <cfRule type="cellIs" dxfId="1985" priority="7" operator="greaterThan">
      <formula>1.2</formula>
    </cfRule>
    <cfRule type="cellIs" dxfId="1984" priority="8" operator="lessThan">
      <formula>0.8</formula>
    </cfRule>
  </conditionalFormatting>
  <conditionalFormatting sqref="AM17:AO18">
    <cfRule type="cellIs" dxfId="1983" priority="5" operator="greaterThan">
      <formula>1.2</formula>
    </cfRule>
    <cfRule type="cellIs" dxfId="1982" priority="6" operator="lessThan">
      <formula>0.8</formula>
    </cfRule>
  </conditionalFormatting>
  <conditionalFormatting sqref="AM24:AO25">
    <cfRule type="cellIs" dxfId="1981" priority="3" operator="greaterThan">
      <formula>1.2</formula>
    </cfRule>
    <cfRule type="cellIs" dxfId="1980" priority="4" operator="lessThan">
      <formula>0.8</formula>
    </cfRule>
  </conditionalFormatting>
  <conditionalFormatting sqref="AM31:AO32">
    <cfRule type="cellIs" dxfId="1979" priority="1" operator="greaterThan">
      <formula>1.2</formula>
    </cfRule>
    <cfRule type="cellIs" dxfId="1978" priority="2" operator="lessThan">
      <formula>0.8</formula>
    </cfRule>
  </conditionalFormatting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25" activePane="bottomLeft" state="frozen"/>
      <selection pane="bottomLeft" activeCell="A37" sqref="A37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41760</v>
      </c>
      <c r="B6" s="35">
        <v>1388</v>
      </c>
      <c r="C6" s="36">
        <v>7030</v>
      </c>
      <c r="D6" s="36">
        <v>3645.9267578125</v>
      </c>
      <c r="E6" s="37">
        <f>C6/B6</f>
        <v>5.0648414985590779</v>
      </c>
      <c r="F6" s="37">
        <f>D6/B6</f>
        <v>2.6267483845911381</v>
      </c>
      <c r="G6" s="37">
        <f>D6/C6</f>
        <v>0.51862400537873399</v>
      </c>
      <c r="H6" s="39">
        <f>B6/REP_DATOS_ABRIL!B29</f>
        <v>0.88295165394402031</v>
      </c>
      <c r="I6" s="39">
        <f>C6/REP_DATOS_ABRIL!C29</f>
        <v>0.98198072356474364</v>
      </c>
      <c r="J6" s="40">
        <f>D6/REP_DATOS_ABRIL!D29</f>
        <v>0.94833525704984523</v>
      </c>
      <c r="K6" s="35">
        <v>5358</v>
      </c>
      <c r="L6" s="36">
        <v>54608</v>
      </c>
      <c r="M6" s="36">
        <v>4811.6015625</v>
      </c>
      <c r="N6" s="37">
        <f>L6/K6</f>
        <v>10.191862635311683</v>
      </c>
      <c r="O6" s="37">
        <f>M6/K6</f>
        <v>0.89802194148936165</v>
      </c>
      <c r="P6" s="37">
        <f>M6/L6</f>
        <v>8.8111660608335779E-2</v>
      </c>
      <c r="Q6" s="39">
        <f>K6/REP_DATOS_ABRIL!K29</f>
        <v>0.80053787539220078</v>
      </c>
      <c r="R6" s="39">
        <f>L6/REP_DATOS_ABRIL!L29</f>
        <v>0.92973525155358816</v>
      </c>
      <c r="S6" s="40">
        <f>M6/REP_DATOS_ABRIL!M29</f>
        <v>0.75285973566144082</v>
      </c>
      <c r="AG6" s="35">
        <f>B6+K6</f>
        <v>6746</v>
      </c>
      <c r="AH6" s="36">
        <f t="shared" ref="AH6:AI36" si="0">C6+L6</f>
        <v>61638</v>
      </c>
      <c r="AI6" s="36">
        <f t="shared" si="0"/>
        <v>8457.5283203125</v>
      </c>
      <c r="AJ6" s="37">
        <f>AH6/AG6</f>
        <v>9.1369700563296767</v>
      </c>
      <c r="AK6" s="37">
        <f>AI6/AG6</f>
        <v>1.2537100978820783</v>
      </c>
      <c r="AL6" s="37">
        <f>AI6/AH6</f>
        <v>0.13721289335008435</v>
      </c>
      <c r="AM6" s="39">
        <f>AG6/REP_DATOS_ABRIL!AG29</f>
        <v>0.81621294615849971</v>
      </c>
      <c r="AN6" s="39">
        <f>AH6/REP_DATOS_ABRIL!AH29</f>
        <v>0.93541141833854369</v>
      </c>
      <c r="AO6" s="40">
        <f>AI6/REP_DATOS_ABRIL!AI29</f>
        <v>0.82628116141970809</v>
      </c>
    </row>
    <row r="7" spans="1:41" x14ac:dyDescent="0.25">
      <c r="A7" s="34">
        <f>A6+1</f>
        <v>41761</v>
      </c>
      <c r="B7" s="35">
        <v>1531</v>
      </c>
      <c r="C7" s="36">
        <v>8050</v>
      </c>
      <c r="D7" s="36">
        <v>5149.4228515625</v>
      </c>
      <c r="E7" s="37">
        <f t="shared" ref="E7:E37" si="1">C7/B7</f>
        <v>5.2580013063357285</v>
      </c>
      <c r="F7" s="37">
        <f t="shared" ref="F7:F37" si="2">D7/B7</f>
        <v>3.3634375255143696</v>
      </c>
      <c r="G7" s="37">
        <f t="shared" ref="G7:G37" si="3">D7/C7</f>
        <v>0.63967985733695654</v>
      </c>
      <c r="H7" s="39">
        <f>B7/REP_DATOS_ABRIL!B30</f>
        <v>0.97083069118579579</v>
      </c>
      <c r="I7" s="39">
        <f>C7/REP_DATOS_ABRIL!C30</f>
        <v>0.97434035342532077</v>
      </c>
      <c r="J7" s="40">
        <f>D7/REP_DATOS_ABRIL!D30</f>
        <v>0.76755083578181094</v>
      </c>
      <c r="K7" s="35">
        <v>6327</v>
      </c>
      <c r="L7" s="36">
        <v>56250</v>
      </c>
      <c r="M7" s="36">
        <v>6117.359375</v>
      </c>
      <c r="N7" s="37">
        <f t="shared" ref="N7:N37" si="4">L7/K7</f>
        <v>8.8904694167852067</v>
      </c>
      <c r="O7" s="37">
        <f t="shared" ref="O7:O37" si="5">M7/K7</f>
        <v>0.96686571439860913</v>
      </c>
      <c r="P7" s="37">
        <f t="shared" ref="P7:P37" si="6">M7/L7</f>
        <v>0.10875305555555556</v>
      </c>
      <c r="Q7" s="39">
        <f>K7/REP_DATOS_ABRIL!K30</f>
        <v>1.0199903272610027</v>
      </c>
      <c r="R7" s="39">
        <f>L7/REP_DATOS_ABRIL!L30</f>
        <v>1.0506556091000785</v>
      </c>
      <c r="S7" s="40">
        <f>M7/REP_DATOS_ABRIL!M30</f>
        <v>1.0113602073553076</v>
      </c>
      <c r="AG7" s="35">
        <f t="shared" ref="AG7:AG37" si="7">B7+K7</f>
        <v>7858</v>
      </c>
      <c r="AH7" s="36">
        <f t="shared" si="0"/>
        <v>64300</v>
      </c>
      <c r="AI7" s="36">
        <f t="shared" si="0"/>
        <v>11266.7822265625</v>
      </c>
      <c r="AJ7" s="37">
        <f t="shared" ref="AJ7:AJ37" si="8">AH7/AG7</f>
        <v>8.1827437006871975</v>
      </c>
      <c r="AK7" s="37">
        <f t="shared" ref="AK7:AK37" si="9">AI7/AG7</f>
        <v>1.4337976872693434</v>
      </c>
      <c r="AL7" s="37">
        <f t="shared" ref="AL7:AL37" si="10">AI7/AH7</f>
        <v>0.17522211860905909</v>
      </c>
      <c r="AM7" s="39">
        <f>AG7/REP_DATOS_ABRIL!AG30</f>
        <v>1.010025706940874</v>
      </c>
      <c r="AN7" s="39">
        <f>AH7/REP_DATOS_ABRIL!AH30</f>
        <v>1.0404530744336569</v>
      </c>
      <c r="AO7" s="40">
        <f>AI7/REP_DATOS_ABRIL!AI30</f>
        <v>0.88314644946679843</v>
      </c>
    </row>
    <row r="8" spans="1:41" x14ac:dyDescent="0.25">
      <c r="A8" s="9">
        <f t="shared" ref="A8:A36" si="11">A7+1</f>
        <v>41762</v>
      </c>
      <c r="B8" s="24">
        <v>1339</v>
      </c>
      <c r="C8" s="10">
        <v>7431</v>
      </c>
      <c r="D8" s="10">
        <v>2844.8310546875</v>
      </c>
      <c r="E8" s="11">
        <f t="shared" si="1"/>
        <v>5.5496639283047049</v>
      </c>
      <c r="F8" s="11">
        <f t="shared" si="2"/>
        <v>2.1245937675037343</v>
      </c>
      <c r="G8" s="11">
        <f t="shared" si="3"/>
        <v>0.3828328696928408</v>
      </c>
      <c r="H8" s="17">
        <f>B8/REP_DATOS_ABRIL!B31</f>
        <v>0.93899018232819076</v>
      </c>
      <c r="I8" s="17">
        <f>C8/REP_DATOS_ABRIL!C31</f>
        <v>1.0805583830158498</v>
      </c>
      <c r="J8" s="18">
        <f>D8/REP_DATOS_ABRIL!D31</f>
        <v>0.58856092139434313</v>
      </c>
      <c r="K8" s="24">
        <v>5127</v>
      </c>
      <c r="L8" s="10">
        <v>51672</v>
      </c>
      <c r="M8" s="10">
        <v>4610.6103515625</v>
      </c>
      <c r="N8" s="11">
        <f t="shared" si="4"/>
        <v>10.078408425980106</v>
      </c>
      <c r="O8" s="11">
        <f t="shared" si="5"/>
        <v>0.89928034943680513</v>
      </c>
      <c r="P8" s="11">
        <f t="shared" si="6"/>
        <v>8.9228409033180439E-2</v>
      </c>
      <c r="Q8" s="17">
        <f>K8/REP_DATOS_ABRIL!K31</f>
        <v>1.0586413380136279</v>
      </c>
      <c r="R8" s="17">
        <f>L8/REP_DATOS_ABRIL!L31</f>
        <v>1.1398570546192535</v>
      </c>
      <c r="S8" s="18">
        <f>M8/REP_DATOS_ABRIL!M31</f>
        <v>0.56579173801082583</v>
      </c>
      <c r="AG8" s="24">
        <f t="shared" si="7"/>
        <v>6466</v>
      </c>
      <c r="AH8" s="10">
        <f t="shared" si="0"/>
        <v>59103</v>
      </c>
      <c r="AI8" s="10">
        <f t="shared" si="0"/>
        <v>7455.44140625</v>
      </c>
      <c r="AJ8" s="11">
        <f t="shared" si="8"/>
        <v>9.1405815032477573</v>
      </c>
      <c r="AK8" s="11">
        <f t="shared" si="9"/>
        <v>1.1530221785106711</v>
      </c>
      <c r="AL8" s="11">
        <f t="shared" si="10"/>
        <v>0.12614319757457321</v>
      </c>
      <c r="AM8" s="17">
        <f>AG8/REP_DATOS_ABRIL!AG31</f>
        <v>1.0314244696123784</v>
      </c>
      <c r="AN8" s="17">
        <f>AH8/REP_DATOS_ABRIL!AH31</f>
        <v>1.1320461989312187</v>
      </c>
      <c r="AO8" s="18">
        <f>AI8/REP_DATOS_ABRIL!AI31</f>
        <v>0.57426897857465775</v>
      </c>
    </row>
    <row r="9" spans="1:41" x14ac:dyDescent="0.25">
      <c r="A9" s="9">
        <f t="shared" si="11"/>
        <v>41763</v>
      </c>
      <c r="B9" s="24">
        <v>1166</v>
      </c>
      <c r="C9" s="10">
        <v>5838</v>
      </c>
      <c r="D9" s="10">
        <v>3380.94140625</v>
      </c>
      <c r="E9" s="11">
        <f t="shared" si="1"/>
        <v>5.0068610634648367</v>
      </c>
      <c r="F9" s="11">
        <f t="shared" si="2"/>
        <v>2.8996066948970842</v>
      </c>
      <c r="G9" s="11">
        <f t="shared" si="3"/>
        <v>0.57912665403391572</v>
      </c>
      <c r="H9" s="17">
        <f>B9/REP_DATOS_ABRIL!B32</f>
        <v>1.0255057167985928</v>
      </c>
      <c r="I9" s="17">
        <f>C9/REP_DATOS_ABRIL!C32</f>
        <v>1.0441781434448221</v>
      </c>
      <c r="J9" s="18">
        <f>D9/REP_DATOS_ABRIL!D32</f>
        <v>1.1154462030964962</v>
      </c>
      <c r="K9" s="24">
        <v>4351</v>
      </c>
      <c r="L9" s="10">
        <v>47879</v>
      </c>
      <c r="M9" s="10">
        <v>5535.2744140625</v>
      </c>
      <c r="N9" s="11">
        <f t="shared" si="4"/>
        <v>11.004136980004597</v>
      </c>
      <c r="O9" s="11">
        <f t="shared" si="5"/>
        <v>1.2721844206073316</v>
      </c>
      <c r="P9" s="11">
        <f t="shared" si="6"/>
        <v>0.11560964961804758</v>
      </c>
      <c r="Q9" s="17">
        <f>K9/REP_DATOS_ABRIL!K32</f>
        <v>1.1088175331294596</v>
      </c>
      <c r="R9" s="17">
        <f>L9/REP_DATOS_ABRIL!L32</f>
        <v>1.1676380929154981</v>
      </c>
      <c r="S9" s="18">
        <f>M9/REP_DATOS_ABRIL!M32</f>
        <v>1.1765403933106346</v>
      </c>
      <c r="AG9" s="24">
        <f t="shared" si="7"/>
        <v>5517</v>
      </c>
      <c r="AH9" s="10">
        <f t="shared" si="0"/>
        <v>53717</v>
      </c>
      <c r="AI9" s="10">
        <f t="shared" si="0"/>
        <v>8916.2158203125</v>
      </c>
      <c r="AJ9" s="11">
        <f t="shared" si="8"/>
        <v>9.7366322276599604</v>
      </c>
      <c r="AK9" s="11">
        <f t="shared" si="9"/>
        <v>1.6161348233301613</v>
      </c>
      <c r="AL9" s="11">
        <f t="shared" si="10"/>
        <v>0.16598499209398329</v>
      </c>
      <c r="AM9" s="17">
        <f>AG9/REP_DATOS_ABRIL!AG32</f>
        <v>1.0901007705986958</v>
      </c>
      <c r="AN9" s="17">
        <f>AH9/REP_DATOS_ABRIL!AH32</f>
        <v>1.1528242767619539</v>
      </c>
      <c r="AO9" s="18">
        <f>AI9/REP_DATOS_ABRIL!AI32</f>
        <v>1.152602392789239</v>
      </c>
    </row>
    <row r="10" spans="1:41" x14ac:dyDescent="0.25">
      <c r="A10" s="34">
        <f t="shared" si="11"/>
        <v>41764</v>
      </c>
      <c r="B10" s="35">
        <v>1228</v>
      </c>
      <c r="C10" s="36">
        <v>6136</v>
      </c>
      <c r="D10" s="36">
        <v>2147.1962890625</v>
      </c>
      <c r="E10" s="37">
        <f t="shared" si="1"/>
        <v>4.9967426710097724</v>
      </c>
      <c r="F10" s="37">
        <f t="shared" si="2"/>
        <v>1.7485311800183225</v>
      </c>
      <c r="G10" s="37">
        <f t="shared" si="3"/>
        <v>0.34993420617055082</v>
      </c>
      <c r="H10" s="39">
        <f>B10/REP_DATOS_ABRIL!B33</f>
        <v>1.0098684210526316</v>
      </c>
      <c r="I10" s="39">
        <f>C10/REP_DATOS_ABRIL!C33</f>
        <v>1.1093834749593201</v>
      </c>
      <c r="J10" s="40">
        <f>D10/REP_DATOS_ABRIL!D33</f>
        <v>0.73314940652259952</v>
      </c>
      <c r="K10" s="35">
        <v>5025</v>
      </c>
      <c r="L10" s="36">
        <v>49328</v>
      </c>
      <c r="M10" s="36">
        <v>4462.119140625</v>
      </c>
      <c r="N10" s="37">
        <f t="shared" si="4"/>
        <v>9.8165174129353225</v>
      </c>
      <c r="O10" s="37">
        <f t="shared" si="5"/>
        <v>0.88798390858208953</v>
      </c>
      <c r="P10" s="37">
        <f t="shared" si="6"/>
        <v>9.0458140217016703E-2</v>
      </c>
      <c r="Q10" s="39">
        <f>K10/REP_DATOS_ABRIL!K33</f>
        <v>1.0209264526615196</v>
      </c>
      <c r="R10" s="39">
        <f>L10/REP_DATOS_ABRIL!L33</f>
        <v>1.1241567912488606</v>
      </c>
      <c r="S10" s="40">
        <f>M10/REP_DATOS_ABRIL!M33</f>
        <v>1.2205670928437826</v>
      </c>
      <c r="AG10" s="35">
        <f t="shared" si="7"/>
        <v>6253</v>
      </c>
      <c r="AH10" s="36">
        <f t="shared" si="0"/>
        <v>55464</v>
      </c>
      <c r="AI10" s="36">
        <f t="shared" si="0"/>
        <v>6609.3154296875</v>
      </c>
      <c r="AJ10" s="37">
        <f t="shared" si="8"/>
        <v>8.8699824084439474</v>
      </c>
      <c r="AK10" s="37">
        <f t="shared" si="9"/>
        <v>1.0569831168539101</v>
      </c>
      <c r="AL10" s="37">
        <f t="shared" si="10"/>
        <v>0.11916406010542875</v>
      </c>
      <c r="AM10" s="39">
        <f>AG10/REP_DATOS_ABRIL!AG33</f>
        <v>1.0187357445421961</v>
      </c>
      <c r="AN10" s="39">
        <f>AH10/REP_DATOS_ABRIL!AH33</f>
        <v>1.1225030863572889</v>
      </c>
      <c r="AO10" s="40">
        <f>AI10/REP_DATOS_ABRIL!AI33</f>
        <v>1.0037680201194417</v>
      </c>
    </row>
    <row r="11" spans="1:41" x14ac:dyDescent="0.25">
      <c r="A11" s="34">
        <f t="shared" si="11"/>
        <v>41765</v>
      </c>
      <c r="B11" s="35">
        <v>1214</v>
      </c>
      <c r="C11" s="36">
        <v>5716</v>
      </c>
      <c r="D11" s="36">
        <v>2133.3779296875</v>
      </c>
      <c r="E11" s="37">
        <f t="shared" si="1"/>
        <v>4.7084019769357495</v>
      </c>
      <c r="F11" s="37">
        <f t="shared" si="2"/>
        <v>1.7573129569089785</v>
      </c>
      <c r="G11" s="37">
        <f t="shared" si="3"/>
        <v>0.3732291689446291</v>
      </c>
      <c r="H11" s="39">
        <f>B11/REP_DATOS_ABRIL!B34</f>
        <v>0.74570024570024573</v>
      </c>
      <c r="I11" s="39">
        <f>C11/REP_DATOS_ABRIL!C34</f>
        <v>0.90643831271804631</v>
      </c>
      <c r="J11" s="40">
        <f>D11/REP_DATOS_ABRIL!D34</f>
        <v>0.59272203277991098</v>
      </c>
      <c r="K11" s="35">
        <v>5260</v>
      </c>
      <c r="L11" s="36">
        <v>50053</v>
      </c>
      <c r="M11" s="36">
        <v>6165.32421875</v>
      </c>
      <c r="N11" s="37">
        <f t="shared" si="4"/>
        <v>9.5157794676806091</v>
      </c>
      <c r="O11" s="37">
        <f t="shared" si="5"/>
        <v>1.1721148704847908</v>
      </c>
      <c r="P11" s="37">
        <f t="shared" si="6"/>
        <v>0.12317591790202385</v>
      </c>
      <c r="Q11" s="39">
        <f>K11/REP_DATOS_ABRIL!K34</f>
        <v>0.85891574134552584</v>
      </c>
      <c r="R11" s="39">
        <f>L11/REP_DATOS_ABRIL!L34</f>
        <v>1.0179995118776439</v>
      </c>
      <c r="S11" s="40">
        <f>M11/REP_DATOS_ABRIL!M34</f>
        <v>1.283481866498444</v>
      </c>
      <c r="AG11" s="35">
        <f t="shared" si="7"/>
        <v>6474</v>
      </c>
      <c r="AH11" s="36">
        <f t="shared" si="0"/>
        <v>55769</v>
      </c>
      <c r="AI11" s="36">
        <f t="shared" si="0"/>
        <v>8298.7021484375</v>
      </c>
      <c r="AJ11" s="37">
        <f t="shared" si="8"/>
        <v>8.614303367315415</v>
      </c>
      <c r="AK11" s="37">
        <f t="shared" si="9"/>
        <v>1.281850810694702</v>
      </c>
      <c r="AL11" s="37">
        <f t="shared" si="10"/>
        <v>0.14880493013031434</v>
      </c>
      <c r="AM11" s="39">
        <f>AG11/REP_DATOS_ABRIL!AG34</f>
        <v>0.8351393188854489</v>
      </c>
      <c r="AN11" s="39">
        <f>AH11/REP_DATOS_ABRIL!AH34</f>
        <v>1.0053178065400008</v>
      </c>
      <c r="AO11" s="40">
        <f>AI11/REP_DATOS_ABRIL!AI34</f>
        <v>0.98760190973358164</v>
      </c>
    </row>
    <row r="12" spans="1:41" x14ac:dyDescent="0.25">
      <c r="A12" s="34">
        <f t="shared" si="11"/>
        <v>41766</v>
      </c>
      <c r="B12" s="35">
        <v>1276</v>
      </c>
      <c r="C12" s="36">
        <v>6296</v>
      </c>
      <c r="D12" s="36">
        <v>3524.359375</v>
      </c>
      <c r="E12" s="37">
        <f t="shared" si="1"/>
        <v>4.9341692789968654</v>
      </c>
      <c r="F12" s="37">
        <f t="shared" si="2"/>
        <v>2.7620371277429467</v>
      </c>
      <c r="G12" s="37">
        <f t="shared" si="3"/>
        <v>0.5597775373252859</v>
      </c>
      <c r="H12" s="39">
        <f>B12/REP_DATOS_ABRIL!B35</f>
        <v>0.90883190883190879</v>
      </c>
      <c r="I12" s="39">
        <f>C12/REP_DATOS_ABRIL!C35</f>
        <v>1.0747695459201092</v>
      </c>
      <c r="J12" s="40">
        <f>D12/REP_DATOS_ABRIL!D35</f>
        <v>1.1261097064424521</v>
      </c>
      <c r="K12" s="35">
        <v>5020</v>
      </c>
      <c r="L12" s="36">
        <v>50790</v>
      </c>
      <c r="M12" s="36">
        <v>5299.7841796875</v>
      </c>
      <c r="N12" s="37">
        <f t="shared" si="4"/>
        <v>10.117529880478088</v>
      </c>
      <c r="O12" s="37">
        <f t="shared" si="5"/>
        <v>1.0557339003361554</v>
      </c>
      <c r="P12" s="37">
        <f t="shared" si="6"/>
        <v>0.10434700097829297</v>
      </c>
      <c r="Q12" s="39">
        <f>K12/REP_DATOS_ABRIL!K35</f>
        <v>0.86254295532646053</v>
      </c>
      <c r="R12" s="39">
        <f>L12/REP_DATOS_ABRIL!L35</f>
        <v>1.0500093030948296</v>
      </c>
      <c r="S12" s="40">
        <f>M12/REP_DATOS_ABRIL!M35</f>
        <v>1.3120722965028919</v>
      </c>
      <c r="AG12" s="35">
        <f t="shared" si="7"/>
        <v>6296</v>
      </c>
      <c r="AH12" s="36">
        <f t="shared" si="0"/>
        <v>57086</v>
      </c>
      <c r="AI12" s="36">
        <f t="shared" si="0"/>
        <v>8824.1435546875</v>
      </c>
      <c r="AJ12" s="37">
        <f t="shared" si="8"/>
        <v>9.0670266836086402</v>
      </c>
      <c r="AK12" s="37">
        <f t="shared" si="9"/>
        <v>1.4015475785717122</v>
      </c>
      <c r="AL12" s="37">
        <f t="shared" si="10"/>
        <v>0.15457631564109414</v>
      </c>
      <c r="AM12" s="39">
        <f>AG12/REP_DATOS_ABRIL!AG35</f>
        <v>0.87153931339977853</v>
      </c>
      <c r="AN12" s="39">
        <f>AH12/REP_DATOS_ABRIL!AH35</f>
        <v>1.0526839882719579</v>
      </c>
      <c r="AO12" s="40">
        <f>AI12/REP_DATOS_ABRIL!AI35</f>
        <v>1.2308881732107084</v>
      </c>
    </row>
    <row r="13" spans="1:41" x14ac:dyDescent="0.25">
      <c r="A13" s="34">
        <f t="shared" si="11"/>
        <v>41767</v>
      </c>
      <c r="B13" s="35">
        <v>1282</v>
      </c>
      <c r="C13" s="36">
        <v>6188</v>
      </c>
      <c r="D13" s="36">
        <v>3887.0537109375</v>
      </c>
      <c r="E13" s="37">
        <f t="shared" si="1"/>
        <v>4.8268330733229332</v>
      </c>
      <c r="F13" s="37">
        <f t="shared" si="2"/>
        <v>3.0320231754582685</v>
      </c>
      <c r="G13" s="37">
        <f t="shared" si="3"/>
        <v>0.62815994035835487</v>
      </c>
      <c r="H13" s="39">
        <f>B13/B6</f>
        <v>0.92363112391930835</v>
      </c>
      <c r="I13" s="39">
        <f t="shared" ref="I13:J28" si="12">C13/C6</f>
        <v>0.88022759601706968</v>
      </c>
      <c r="J13" s="40">
        <f t="shared" si="12"/>
        <v>1.0661359838368427</v>
      </c>
      <c r="K13" s="35">
        <v>5220</v>
      </c>
      <c r="L13" s="36">
        <v>52146</v>
      </c>
      <c r="M13" s="36">
        <v>5388.53515625</v>
      </c>
      <c r="N13" s="37">
        <f t="shared" si="4"/>
        <v>9.9896551724137925</v>
      </c>
      <c r="O13" s="37">
        <f t="shared" si="5"/>
        <v>1.0322864284003832</v>
      </c>
      <c r="P13" s="37">
        <f t="shared" si="6"/>
        <v>0.10333554167625512</v>
      </c>
      <c r="Q13" s="39">
        <f>K13/K6</f>
        <v>0.97424412094064949</v>
      </c>
      <c r="R13" s="39">
        <f t="shared" ref="R13:S28" si="13">L13/L6</f>
        <v>0.95491503076472317</v>
      </c>
      <c r="S13" s="40">
        <f t="shared" si="13"/>
        <v>1.1199046899989447</v>
      </c>
      <c r="AG13" s="35">
        <f t="shared" si="7"/>
        <v>6502</v>
      </c>
      <c r="AH13" s="36">
        <f t="shared" si="0"/>
        <v>58334</v>
      </c>
      <c r="AI13" s="36">
        <f t="shared" si="0"/>
        <v>9275.5888671875</v>
      </c>
      <c r="AJ13" s="37">
        <f t="shared" si="8"/>
        <v>8.971701015072286</v>
      </c>
      <c r="AK13" s="37">
        <f t="shared" si="9"/>
        <v>1.4265747258055215</v>
      </c>
      <c r="AL13" s="37">
        <f t="shared" si="10"/>
        <v>0.1590082776286128</v>
      </c>
      <c r="AM13" s="39">
        <f>AG13/AG6</f>
        <v>0.96383041802549663</v>
      </c>
      <c r="AN13" s="39">
        <f t="shared" ref="AN13:AO36" si="14">AH13/AH6</f>
        <v>0.94639670333235992</v>
      </c>
      <c r="AO13" s="40">
        <f t="shared" si="14"/>
        <v>1.0967257236266368</v>
      </c>
    </row>
    <row r="14" spans="1:41" x14ac:dyDescent="0.25">
      <c r="A14" s="34">
        <f t="shared" si="11"/>
        <v>41768</v>
      </c>
      <c r="B14" s="35">
        <v>1379</v>
      </c>
      <c r="C14" s="36">
        <v>6677</v>
      </c>
      <c r="D14" s="36">
        <v>4086.970703125</v>
      </c>
      <c r="E14" s="37">
        <f t="shared" si="1"/>
        <v>4.8419144307469182</v>
      </c>
      <c r="F14" s="37">
        <f t="shared" si="2"/>
        <v>2.9637205968999276</v>
      </c>
      <c r="G14" s="37">
        <f t="shared" si="3"/>
        <v>0.61209685534296843</v>
      </c>
      <c r="H14" s="39">
        <f t="shared" ref="H14:J29" si="15">B14/B7</f>
        <v>0.90071848465055515</v>
      </c>
      <c r="I14" s="39">
        <f t="shared" si="12"/>
        <v>0.82944099378881986</v>
      </c>
      <c r="J14" s="40">
        <f t="shared" si="12"/>
        <v>0.7936754896492686</v>
      </c>
      <c r="K14" s="35">
        <v>5555</v>
      </c>
      <c r="L14" s="36">
        <v>50149</v>
      </c>
      <c r="M14" s="36">
        <v>4761.1044921875</v>
      </c>
      <c r="N14" s="37">
        <f t="shared" si="4"/>
        <v>9.0277227722772277</v>
      </c>
      <c r="O14" s="37">
        <f t="shared" si="5"/>
        <v>0.85708451704545452</v>
      </c>
      <c r="P14" s="37">
        <f t="shared" si="6"/>
        <v>9.4939171113830781E-2</v>
      </c>
      <c r="Q14" s="39">
        <f t="shared" ref="Q14:S29" si="16">K14/K7</f>
        <v>0.87798324640429903</v>
      </c>
      <c r="R14" s="39">
        <f t="shared" si="13"/>
        <v>0.89153777777777776</v>
      </c>
      <c r="S14" s="40">
        <f t="shared" si="13"/>
        <v>0.77829406453458527</v>
      </c>
      <c r="AG14" s="35">
        <f t="shared" si="7"/>
        <v>6934</v>
      </c>
      <c r="AH14" s="36">
        <f t="shared" si="0"/>
        <v>56826</v>
      </c>
      <c r="AI14" s="36">
        <f t="shared" si="0"/>
        <v>8848.0751953125</v>
      </c>
      <c r="AJ14" s="37">
        <f t="shared" si="8"/>
        <v>8.195269685607153</v>
      </c>
      <c r="AK14" s="37">
        <f t="shared" si="9"/>
        <v>1.2760419952859101</v>
      </c>
      <c r="AL14" s="37">
        <f t="shared" si="10"/>
        <v>0.15570469847099039</v>
      </c>
      <c r="AM14" s="39">
        <f t="shared" ref="AM14:AM36" si="17">AG14/AG7</f>
        <v>0.88241282769152452</v>
      </c>
      <c r="AN14" s="39">
        <f t="shared" si="14"/>
        <v>0.88376360808709176</v>
      </c>
      <c r="AO14" s="40">
        <f t="shared" si="14"/>
        <v>0.78532406301883861</v>
      </c>
    </row>
    <row r="15" spans="1:41" x14ac:dyDescent="0.25">
      <c r="A15" s="9">
        <f t="shared" si="11"/>
        <v>41769</v>
      </c>
      <c r="B15" s="24">
        <v>1190</v>
      </c>
      <c r="C15" s="10">
        <v>5838</v>
      </c>
      <c r="D15" s="10">
        <v>5987.2890625</v>
      </c>
      <c r="E15" s="11">
        <f t="shared" si="1"/>
        <v>4.9058823529411768</v>
      </c>
      <c r="F15" s="11">
        <f t="shared" si="2"/>
        <v>5.0313353466386559</v>
      </c>
      <c r="G15" s="11">
        <f t="shared" si="3"/>
        <v>1.0255719531517642</v>
      </c>
      <c r="H15" s="17">
        <f t="shared" si="15"/>
        <v>0.88872292755787896</v>
      </c>
      <c r="I15" s="17">
        <f t="shared" si="12"/>
        <v>0.78562777553492125</v>
      </c>
      <c r="J15" s="18">
        <f t="shared" si="12"/>
        <v>2.1046202559672542</v>
      </c>
      <c r="K15" s="24">
        <v>4643</v>
      </c>
      <c r="L15" s="10">
        <v>44232</v>
      </c>
      <c r="M15" s="10">
        <v>3899.7958984375</v>
      </c>
      <c r="N15" s="11">
        <f t="shared" si="4"/>
        <v>9.526599181563645</v>
      </c>
      <c r="O15" s="11">
        <f t="shared" si="5"/>
        <v>0.83993019565744131</v>
      </c>
      <c r="P15" s="11">
        <f t="shared" si="6"/>
        <v>8.8166845235067376E-2</v>
      </c>
      <c r="Q15" s="17">
        <f t="shared" si="16"/>
        <v>0.90559781548663931</v>
      </c>
      <c r="R15" s="17">
        <f t="shared" si="13"/>
        <v>0.85601486298188578</v>
      </c>
      <c r="S15" s="18">
        <f t="shared" si="13"/>
        <v>0.84583072545175919</v>
      </c>
      <c r="AG15" s="24">
        <f t="shared" si="7"/>
        <v>5833</v>
      </c>
      <c r="AH15" s="10">
        <f t="shared" si="0"/>
        <v>50070</v>
      </c>
      <c r="AI15" s="10">
        <f t="shared" si="0"/>
        <v>9887.0849609375</v>
      </c>
      <c r="AJ15" s="11">
        <f t="shared" si="8"/>
        <v>8.5839190810903485</v>
      </c>
      <c r="AK15" s="11">
        <f t="shared" si="9"/>
        <v>1.6950257090583747</v>
      </c>
      <c r="AL15" s="11">
        <f t="shared" si="10"/>
        <v>0.19746524787172959</v>
      </c>
      <c r="AM15" s="17">
        <f t="shared" si="17"/>
        <v>0.90210330961954843</v>
      </c>
      <c r="AN15" s="17">
        <f t="shared" si="14"/>
        <v>0.84716511852190246</v>
      </c>
      <c r="AO15" s="18">
        <f t="shared" si="14"/>
        <v>1.3261568862507618</v>
      </c>
    </row>
    <row r="16" spans="1:41" x14ac:dyDescent="0.25">
      <c r="A16" s="9">
        <f t="shared" si="11"/>
        <v>41770</v>
      </c>
      <c r="B16" s="24">
        <v>1020</v>
      </c>
      <c r="C16" s="10">
        <v>4979</v>
      </c>
      <c r="D16" s="10">
        <v>2253.955078125</v>
      </c>
      <c r="E16" s="11">
        <f t="shared" si="1"/>
        <v>4.8813725490196083</v>
      </c>
      <c r="F16" s="11">
        <f t="shared" si="2"/>
        <v>2.2097598805147061</v>
      </c>
      <c r="G16" s="11">
        <f t="shared" si="3"/>
        <v>0.45269232338320947</v>
      </c>
      <c r="H16" s="17">
        <f t="shared" si="15"/>
        <v>0.87478559176672388</v>
      </c>
      <c r="I16" s="17">
        <f t="shared" si="12"/>
        <v>0.85286056868790683</v>
      </c>
      <c r="J16" s="18">
        <f t="shared" si="12"/>
        <v>0.66666493360646362</v>
      </c>
      <c r="K16" s="24">
        <v>4160</v>
      </c>
      <c r="L16" s="10">
        <v>42327</v>
      </c>
      <c r="M16" s="10">
        <v>4646.44921875</v>
      </c>
      <c r="N16" s="11">
        <f t="shared" si="4"/>
        <v>10.174759615384616</v>
      </c>
      <c r="O16" s="11">
        <f t="shared" si="5"/>
        <v>1.1169349083533653</v>
      </c>
      <c r="P16" s="11">
        <f t="shared" si="6"/>
        <v>0.10977506600396909</v>
      </c>
      <c r="Q16" s="17">
        <f t="shared" si="16"/>
        <v>0.95610204550678002</v>
      </c>
      <c r="R16" s="17">
        <f t="shared" si="13"/>
        <v>0.88404102007143004</v>
      </c>
      <c r="S16" s="18">
        <f t="shared" si="13"/>
        <v>0.83942526985574228</v>
      </c>
      <c r="AG16" s="24">
        <f t="shared" si="7"/>
        <v>5180</v>
      </c>
      <c r="AH16" s="10">
        <f t="shared" si="0"/>
        <v>47306</v>
      </c>
      <c r="AI16" s="10">
        <f t="shared" si="0"/>
        <v>6900.404296875</v>
      </c>
      <c r="AJ16" s="11">
        <f t="shared" si="8"/>
        <v>9.1324324324324326</v>
      </c>
      <c r="AK16" s="11">
        <f t="shared" si="9"/>
        <v>1.3321243816361004</v>
      </c>
      <c r="AL16" s="11">
        <f t="shared" si="10"/>
        <v>0.14586742267101424</v>
      </c>
      <c r="AM16" s="17">
        <f t="shared" si="17"/>
        <v>0.93891607757839401</v>
      </c>
      <c r="AN16" s="17">
        <f t="shared" si="14"/>
        <v>0.88065230746318668</v>
      </c>
      <c r="AO16" s="18">
        <f t="shared" si="14"/>
        <v>0.77391624832082084</v>
      </c>
    </row>
    <row r="17" spans="1:41" x14ac:dyDescent="0.25">
      <c r="A17" s="34">
        <f t="shared" si="11"/>
        <v>41771</v>
      </c>
      <c r="B17" s="35">
        <v>1137</v>
      </c>
      <c r="C17" s="36">
        <v>5623</v>
      </c>
      <c r="D17" s="36">
        <v>2115.7900390625</v>
      </c>
      <c r="E17" s="37">
        <f t="shared" si="1"/>
        <v>4.9454705364995606</v>
      </c>
      <c r="F17" s="37">
        <f t="shared" si="2"/>
        <v>1.8608531566072999</v>
      </c>
      <c r="G17" s="37">
        <f t="shared" si="3"/>
        <v>0.37627423778454561</v>
      </c>
      <c r="H17" s="39">
        <f t="shared" si="15"/>
        <v>0.92589576547231267</v>
      </c>
      <c r="I17" s="39">
        <f t="shared" si="12"/>
        <v>0.91639504563233376</v>
      </c>
      <c r="J17" s="40">
        <f t="shared" si="12"/>
        <v>0.98537336797759068</v>
      </c>
      <c r="K17" s="35">
        <v>5603</v>
      </c>
      <c r="L17" s="36">
        <v>48868</v>
      </c>
      <c r="M17" s="36">
        <v>5342.6396484375</v>
      </c>
      <c r="N17" s="37">
        <f t="shared" si="4"/>
        <v>8.7217562020346246</v>
      </c>
      <c r="O17" s="37">
        <f t="shared" si="5"/>
        <v>0.95353197366366227</v>
      </c>
      <c r="P17" s="37">
        <f t="shared" si="6"/>
        <v>0.10932797839971965</v>
      </c>
      <c r="Q17" s="39">
        <f t="shared" si="16"/>
        <v>1.1150248756218906</v>
      </c>
      <c r="R17" s="39">
        <f t="shared" si="13"/>
        <v>0.99067466753162503</v>
      </c>
      <c r="S17" s="40">
        <f t="shared" si="13"/>
        <v>1.1973323616117446</v>
      </c>
      <c r="AG17" s="35">
        <f t="shared" si="7"/>
        <v>6740</v>
      </c>
      <c r="AH17" s="36">
        <f t="shared" si="0"/>
        <v>54491</v>
      </c>
      <c r="AI17" s="36">
        <f t="shared" si="0"/>
        <v>7458.4296875</v>
      </c>
      <c r="AJ17" s="37">
        <f t="shared" si="8"/>
        <v>8.0847181008902069</v>
      </c>
      <c r="AK17" s="37">
        <f t="shared" si="9"/>
        <v>1.1065919417655787</v>
      </c>
      <c r="AL17" s="37">
        <f t="shared" si="10"/>
        <v>0.13687452400396397</v>
      </c>
      <c r="AM17" s="39">
        <f t="shared" si="17"/>
        <v>1.0778826163441548</v>
      </c>
      <c r="AN17" s="39">
        <f t="shared" si="14"/>
        <v>0.98245708928313857</v>
      </c>
      <c r="AO17" s="40">
        <f t="shared" si="14"/>
        <v>1.1284723458648194</v>
      </c>
    </row>
    <row r="18" spans="1:41" x14ac:dyDescent="0.25">
      <c r="A18" s="34">
        <f t="shared" si="11"/>
        <v>41772</v>
      </c>
      <c r="B18" s="35">
        <v>1216</v>
      </c>
      <c r="C18" s="36">
        <v>6114</v>
      </c>
      <c r="D18" s="36">
        <v>3556.447265625</v>
      </c>
      <c r="E18" s="37">
        <f t="shared" si="1"/>
        <v>5.0279605263157894</v>
      </c>
      <c r="F18" s="37">
        <f t="shared" si="2"/>
        <v>2.9247099223889803</v>
      </c>
      <c r="G18" s="37">
        <f t="shared" si="3"/>
        <v>0.58168911770117759</v>
      </c>
      <c r="H18" s="39">
        <f t="shared" si="15"/>
        <v>1.0016474464579901</v>
      </c>
      <c r="I18" s="39">
        <f t="shared" si="12"/>
        <v>1.0696291112666201</v>
      </c>
      <c r="J18" s="40">
        <f t="shared" si="12"/>
        <v>1.6670498068506563</v>
      </c>
      <c r="K18" s="35">
        <v>5979</v>
      </c>
      <c r="L18" s="36">
        <v>52408</v>
      </c>
      <c r="M18" s="36">
        <v>4848.5654296875</v>
      </c>
      <c r="N18" s="37">
        <f t="shared" si="4"/>
        <v>8.7653453754808499</v>
      </c>
      <c r="O18" s="37">
        <f t="shared" si="5"/>
        <v>0.8109325020383843</v>
      </c>
      <c r="P18" s="37">
        <f t="shared" si="6"/>
        <v>9.2515750070361391E-2</v>
      </c>
      <c r="Q18" s="39">
        <f t="shared" si="16"/>
        <v>1.1366920152091256</v>
      </c>
      <c r="R18" s="39">
        <f t="shared" si="13"/>
        <v>1.0470501268655226</v>
      </c>
      <c r="S18" s="40">
        <f t="shared" si="13"/>
        <v>0.78642505368039373</v>
      </c>
      <c r="AG18" s="35">
        <f t="shared" si="7"/>
        <v>7195</v>
      </c>
      <c r="AH18" s="36">
        <f t="shared" si="0"/>
        <v>58522</v>
      </c>
      <c r="AI18" s="36">
        <f t="shared" si="0"/>
        <v>8405.0126953125</v>
      </c>
      <c r="AJ18" s="37">
        <f t="shared" si="8"/>
        <v>8.1337039610840858</v>
      </c>
      <c r="AK18" s="37">
        <f t="shared" si="9"/>
        <v>1.168174106367269</v>
      </c>
      <c r="AL18" s="37">
        <f t="shared" si="10"/>
        <v>0.14362141921520966</v>
      </c>
      <c r="AM18" s="39">
        <f t="shared" si="17"/>
        <v>1.1113685511275873</v>
      </c>
      <c r="AN18" s="39">
        <f t="shared" si="14"/>
        <v>1.049364342197278</v>
      </c>
      <c r="AO18" s="40">
        <f t="shared" si="14"/>
        <v>1.0128105027718119</v>
      </c>
    </row>
    <row r="19" spans="1:41" x14ac:dyDescent="0.25">
      <c r="A19" s="34">
        <f t="shared" si="11"/>
        <v>41773</v>
      </c>
      <c r="B19" s="35">
        <v>1237</v>
      </c>
      <c r="C19" s="36">
        <v>5848</v>
      </c>
      <c r="D19" s="36">
        <v>3273.859375</v>
      </c>
      <c r="E19" s="37">
        <f t="shared" si="1"/>
        <v>4.7275666936135812</v>
      </c>
      <c r="F19" s="37">
        <f t="shared" si="2"/>
        <v>2.6466122675828618</v>
      </c>
      <c r="G19" s="37">
        <f t="shared" si="3"/>
        <v>0.55982547452120379</v>
      </c>
      <c r="H19" s="39">
        <f t="shared" si="15"/>
        <v>0.96943573667711602</v>
      </c>
      <c r="I19" s="39">
        <f t="shared" si="12"/>
        <v>0.92884371029224899</v>
      </c>
      <c r="J19" s="40">
        <f t="shared" si="12"/>
        <v>0.92892325289613809</v>
      </c>
      <c r="K19" s="35">
        <v>6251</v>
      </c>
      <c r="L19" s="36">
        <v>50113</v>
      </c>
      <c r="M19" s="36">
        <v>5054.8984375</v>
      </c>
      <c r="N19" s="37">
        <f t="shared" si="4"/>
        <v>8.0167973124300111</v>
      </c>
      <c r="O19" s="37">
        <f t="shared" si="5"/>
        <v>0.80865436530155177</v>
      </c>
      <c r="P19" s="37">
        <f t="shared" si="6"/>
        <v>0.10087000254424999</v>
      </c>
      <c r="Q19" s="39">
        <f t="shared" si="16"/>
        <v>1.2452191235059762</v>
      </c>
      <c r="R19" s="39">
        <f t="shared" si="13"/>
        <v>0.98667060444969479</v>
      </c>
      <c r="S19" s="40">
        <f t="shared" si="13"/>
        <v>0.95379326140749765</v>
      </c>
      <c r="AG19" s="35">
        <f t="shared" si="7"/>
        <v>7488</v>
      </c>
      <c r="AH19" s="36">
        <f t="shared" si="0"/>
        <v>55961</v>
      </c>
      <c r="AI19" s="36">
        <f t="shared" si="0"/>
        <v>8328.7578125</v>
      </c>
      <c r="AJ19" s="37">
        <f t="shared" si="8"/>
        <v>7.4734241452991457</v>
      </c>
      <c r="AK19" s="37">
        <f t="shared" si="9"/>
        <v>1.1122806907719016</v>
      </c>
      <c r="AL19" s="37">
        <f t="shared" si="10"/>
        <v>0.14883146856739515</v>
      </c>
      <c r="AM19" s="39">
        <f t="shared" si="17"/>
        <v>1.1893265565438373</v>
      </c>
      <c r="AN19" s="39">
        <f t="shared" si="14"/>
        <v>0.98029289142696985</v>
      </c>
      <c r="AO19" s="40">
        <f t="shared" si="14"/>
        <v>0.9438601900436735</v>
      </c>
    </row>
    <row r="20" spans="1:41" x14ac:dyDescent="0.25">
      <c r="A20" s="34">
        <f t="shared" si="11"/>
        <v>41774</v>
      </c>
      <c r="B20" s="35">
        <v>1261</v>
      </c>
      <c r="C20" s="36">
        <v>6411</v>
      </c>
      <c r="D20" s="36">
        <v>3633.3779296875</v>
      </c>
      <c r="E20" s="37">
        <f t="shared" si="1"/>
        <v>5.0840602696272796</v>
      </c>
      <c r="F20" s="37">
        <f t="shared" si="2"/>
        <v>2.8813464945975418</v>
      </c>
      <c r="G20" s="37">
        <f t="shared" si="3"/>
        <v>0.56674121505030417</v>
      </c>
      <c r="H20" s="39">
        <f t="shared" si="15"/>
        <v>0.98361934477379098</v>
      </c>
      <c r="I20" s="39">
        <f t="shared" si="12"/>
        <v>1.036037491919845</v>
      </c>
      <c r="J20" s="40">
        <f t="shared" si="12"/>
        <v>0.93473828762998568</v>
      </c>
      <c r="K20" s="35">
        <v>6609</v>
      </c>
      <c r="L20" s="36">
        <v>61679</v>
      </c>
      <c r="M20" s="36">
        <v>5311.32421875</v>
      </c>
      <c r="N20" s="37">
        <f t="shared" si="4"/>
        <v>9.3325767892268114</v>
      </c>
      <c r="O20" s="37">
        <f t="shared" si="5"/>
        <v>0.80365020710394919</v>
      </c>
      <c r="P20" s="37">
        <f t="shared" si="6"/>
        <v>8.6112359453784912E-2</v>
      </c>
      <c r="Q20" s="39">
        <f t="shared" si="16"/>
        <v>1.2660919540229885</v>
      </c>
      <c r="R20" s="39">
        <f t="shared" si="13"/>
        <v>1.1828136386300003</v>
      </c>
      <c r="S20" s="40">
        <f t="shared" si="13"/>
        <v>0.9856712566103526</v>
      </c>
      <c r="AG20" s="35">
        <f t="shared" si="7"/>
        <v>7870</v>
      </c>
      <c r="AH20" s="36">
        <f t="shared" si="0"/>
        <v>68090</v>
      </c>
      <c r="AI20" s="36">
        <f t="shared" si="0"/>
        <v>8944.7021484375</v>
      </c>
      <c r="AJ20" s="37">
        <f t="shared" si="8"/>
        <v>8.6518424396442182</v>
      </c>
      <c r="AK20" s="37">
        <f t="shared" si="9"/>
        <v>1.1365568168281448</v>
      </c>
      <c r="AL20" s="37">
        <f t="shared" si="10"/>
        <v>0.13136587088320606</v>
      </c>
      <c r="AM20" s="39">
        <f t="shared" si="17"/>
        <v>1.2103968009843125</v>
      </c>
      <c r="AN20" s="39">
        <f t="shared" si="14"/>
        <v>1.1672438029279666</v>
      </c>
      <c r="AO20" s="40">
        <f t="shared" si="14"/>
        <v>0.96432714693505706</v>
      </c>
    </row>
    <row r="21" spans="1:41" x14ac:dyDescent="0.25">
      <c r="A21" s="34">
        <f t="shared" si="11"/>
        <v>41775</v>
      </c>
      <c r="B21" s="35">
        <v>1362</v>
      </c>
      <c r="C21" s="36">
        <v>6189</v>
      </c>
      <c r="D21" s="36">
        <v>3535.8515625</v>
      </c>
      <c r="E21" s="37">
        <f t="shared" si="1"/>
        <v>4.5440528634361232</v>
      </c>
      <c r="F21" s="37">
        <f t="shared" si="2"/>
        <v>2.5960731002202642</v>
      </c>
      <c r="G21" s="37">
        <f t="shared" si="3"/>
        <v>0.57131225763451288</v>
      </c>
      <c r="H21" s="39">
        <f t="shared" si="15"/>
        <v>0.98767222625090645</v>
      </c>
      <c r="I21" s="39">
        <f t="shared" si="12"/>
        <v>0.92691328440916576</v>
      </c>
      <c r="J21" s="40">
        <f t="shared" si="12"/>
        <v>0.86515216754463142</v>
      </c>
      <c r="K21" s="35">
        <v>6734</v>
      </c>
      <c r="L21" s="36">
        <v>67688</v>
      </c>
      <c r="M21" s="36">
        <v>4783.75</v>
      </c>
      <c r="N21" s="37">
        <f t="shared" si="4"/>
        <v>10.051678051678051</v>
      </c>
      <c r="O21" s="37">
        <f t="shared" si="5"/>
        <v>0.7103875853875854</v>
      </c>
      <c r="P21" s="37">
        <f t="shared" si="6"/>
        <v>7.0673531497458933E-2</v>
      </c>
      <c r="Q21" s="39">
        <f t="shared" si="16"/>
        <v>1.2122412241224123</v>
      </c>
      <c r="R21" s="39">
        <f t="shared" si="13"/>
        <v>1.349737781411394</v>
      </c>
      <c r="S21" s="40">
        <f t="shared" si="13"/>
        <v>1.0047563559778323</v>
      </c>
      <c r="AG21" s="35">
        <f t="shared" si="7"/>
        <v>8096</v>
      </c>
      <c r="AH21" s="36">
        <f t="shared" si="0"/>
        <v>73877</v>
      </c>
      <c r="AI21" s="36">
        <f t="shared" si="0"/>
        <v>8319.6015625</v>
      </c>
      <c r="AJ21" s="37">
        <f t="shared" si="8"/>
        <v>9.1251235177865606</v>
      </c>
      <c r="AK21" s="37">
        <f t="shared" si="9"/>
        <v>1.0276187700716404</v>
      </c>
      <c r="AL21" s="37">
        <f t="shared" si="10"/>
        <v>0.1126142312560066</v>
      </c>
      <c r="AM21" s="39">
        <f t="shared" si="17"/>
        <v>1.1675800403807326</v>
      </c>
      <c r="AN21" s="39">
        <f t="shared" si="14"/>
        <v>1.3000563122514341</v>
      </c>
      <c r="AO21" s="40">
        <f t="shared" si="14"/>
        <v>0.94027247495675981</v>
      </c>
    </row>
    <row r="22" spans="1:41" x14ac:dyDescent="0.25">
      <c r="A22" s="9">
        <f t="shared" si="11"/>
        <v>41776</v>
      </c>
      <c r="B22" s="24">
        <v>1233</v>
      </c>
      <c r="C22" s="10">
        <v>6189</v>
      </c>
      <c r="D22" s="10">
        <v>3403.90625</v>
      </c>
      <c r="E22" s="11">
        <f t="shared" si="1"/>
        <v>5.0194647201946472</v>
      </c>
      <c r="F22" s="11">
        <f t="shared" si="2"/>
        <v>2.7606701135442013</v>
      </c>
      <c r="G22" s="11">
        <f t="shared" si="3"/>
        <v>0.54999293100662461</v>
      </c>
      <c r="H22" s="17">
        <f t="shared" si="15"/>
        <v>1.0361344537815127</v>
      </c>
      <c r="I22" s="17">
        <f t="shared" si="12"/>
        <v>1.0601233299075026</v>
      </c>
      <c r="J22" s="18">
        <f t="shared" si="12"/>
        <v>0.56852211651506512</v>
      </c>
      <c r="K22" s="24">
        <v>5380</v>
      </c>
      <c r="L22" s="10">
        <v>54845</v>
      </c>
      <c r="M22" s="10">
        <v>6252.44140625</v>
      </c>
      <c r="N22" s="11">
        <f t="shared" si="4"/>
        <v>10.194237918215613</v>
      </c>
      <c r="O22" s="11">
        <f t="shared" si="5"/>
        <v>1.1621638301579926</v>
      </c>
      <c r="P22" s="11">
        <f t="shared" si="6"/>
        <v>0.11400203129273406</v>
      </c>
      <c r="Q22" s="17">
        <f t="shared" si="16"/>
        <v>1.1587335774283869</v>
      </c>
      <c r="R22" s="17">
        <f t="shared" si="13"/>
        <v>1.2399394103816241</v>
      </c>
      <c r="S22" s="18">
        <f t="shared" si="13"/>
        <v>1.6032740094821669</v>
      </c>
      <c r="AG22" s="24">
        <f t="shared" si="7"/>
        <v>6613</v>
      </c>
      <c r="AH22" s="10">
        <f t="shared" si="0"/>
        <v>61034</v>
      </c>
      <c r="AI22" s="10">
        <f t="shared" si="0"/>
        <v>9656.34765625</v>
      </c>
      <c r="AJ22" s="11">
        <f t="shared" si="8"/>
        <v>9.2293966429759564</v>
      </c>
      <c r="AK22" s="11">
        <f t="shared" si="9"/>
        <v>1.4602068132844397</v>
      </c>
      <c r="AL22" s="11">
        <f t="shared" si="10"/>
        <v>0.15821259717944097</v>
      </c>
      <c r="AM22" s="17">
        <f t="shared" si="17"/>
        <v>1.1337219269672554</v>
      </c>
      <c r="AN22" s="17">
        <f t="shared" si="14"/>
        <v>1.2189734371879368</v>
      </c>
      <c r="AO22" s="18">
        <f t="shared" si="14"/>
        <v>0.97666275696030624</v>
      </c>
    </row>
    <row r="23" spans="1:41" x14ac:dyDescent="0.25">
      <c r="A23" s="9">
        <f t="shared" si="11"/>
        <v>41777</v>
      </c>
      <c r="B23" s="24">
        <v>1064</v>
      </c>
      <c r="C23" s="10">
        <v>5494</v>
      </c>
      <c r="D23" s="10">
        <v>2596.3837890625</v>
      </c>
      <c r="E23" s="11">
        <f t="shared" si="1"/>
        <v>5.1635338345864659</v>
      </c>
      <c r="F23" s="11">
        <f t="shared" si="2"/>
        <v>2.4402103280662595</v>
      </c>
      <c r="G23" s="11">
        <f t="shared" si="3"/>
        <v>0.47258532745950127</v>
      </c>
      <c r="H23" s="17">
        <f t="shared" si="15"/>
        <v>1.0431372549019609</v>
      </c>
      <c r="I23" s="17">
        <f t="shared" si="12"/>
        <v>1.1034344245832497</v>
      </c>
      <c r="J23" s="18">
        <f t="shared" si="12"/>
        <v>1.1519234851931284</v>
      </c>
      <c r="K23" s="24">
        <v>4220</v>
      </c>
      <c r="L23" s="10">
        <v>47500</v>
      </c>
      <c r="M23" s="10">
        <v>5382.4873046875</v>
      </c>
      <c r="N23" s="11">
        <f t="shared" si="4"/>
        <v>11.255924170616113</v>
      </c>
      <c r="O23" s="11">
        <f t="shared" si="5"/>
        <v>1.275470925281398</v>
      </c>
      <c r="P23" s="11">
        <f t="shared" si="6"/>
        <v>0.11331552220394737</v>
      </c>
      <c r="Q23" s="17">
        <f t="shared" si="16"/>
        <v>1.0144230769230769</v>
      </c>
      <c r="R23" s="17">
        <f t="shared" si="13"/>
        <v>1.1222151345476883</v>
      </c>
      <c r="S23" s="18">
        <f t="shared" si="13"/>
        <v>1.1584087227225763</v>
      </c>
      <c r="AG23" s="24">
        <f t="shared" si="7"/>
        <v>5284</v>
      </c>
      <c r="AH23" s="10">
        <f t="shared" si="0"/>
        <v>52994</v>
      </c>
      <c r="AI23" s="10">
        <f t="shared" si="0"/>
        <v>7978.87109375</v>
      </c>
      <c r="AJ23" s="11">
        <f t="shared" si="8"/>
        <v>10.029144587433763</v>
      </c>
      <c r="AK23" s="11">
        <f t="shared" si="9"/>
        <v>1.510005884509841</v>
      </c>
      <c r="AL23" s="11">
        <f t="shared" si="10"/>
        <v>0.15056178234800166</v>
      </c>
      <c r="AM23" s="17">
        <f t="shared" si="17"/>
        <v>1.0200772200772201</v>
      </c>
      <c r="AN23" s="17">
        <f t="shared" si="14"/>
        <v>1.1202384475542215</v>
      </c>
      <c r="AO23" s="18">
        <f t="shared" si="14"/>
        <v>1.1562903781396414</v>
      </c>
    </row>
    <row r="24" spans="1:41" x14ac:dyDescent="0.25">
      <c r="A24" s="34">
        <f t="shared" si="11"/>
        <v>41778</v>
      </c>
      <c r="B24" s="35">
        <v>1048</v>
      </c>
      <c r="C24" s="36">
        <v>6102</v>
      </c>
      <c r="D24" s="36">
        <v>3183.578125</v>
      </c>
      <c r="E24" s="37">
        <f t="shared" si="1"/>
        <v>5.8225190839694658</v>
      </c>
      <c r="F24" s="37">
        <f t="shared" si="2"/>
        <v>3.0377653864503817</v>
      </c>
      <c r="G24" s="37">
        <f t="shared" si="3"/>
        <v>0.5217269952474598</v>
      </c>
      <c r="H24" s="39">
        <f t="shared" si="15"/>
        <v>0.92172383465259455</v>
      </c>
      <c r="I24" s="39">
        <f t="shared" si="12"/>
        <v>1.085185843855593</v>
      </c>
      <c r="J24" s="40">
        <f t="shared" si="12"/>
        <v>1.5046758261564714</v>
      </c>
      <c r="K24" s="35">
        <v>5269</v>
      </c>
      <c r="L24" s="36">
        <v>51557</v>
      </c>
      <c r="M24" s="36">
        <v>7072.2548828125</v>
      </c>
      <c r="N24" s="37">
        <f t="shared" si="4"/>
        <v>9.7849686847599173</v>
      </c>
      <c r="O24" s="37">
        <f t="shared" si="5"/>
        <v>1.3422385429516985</v>
      </c>
      <c r="P24" s="37">
        <f t="shared" si="6"/>
        <v>0.13717351441729542</v>
      </c>
      <c r="Q24" s="39">
        <f t="shared" si="16"/>
        <v>0.94038907728002852</v>
      </c>
      <c r="R24" s="39">
        <f t="shared" si="13"/>
        <v>1.0550257837439634</v>
      </c>
      <c r="S24" s="40">
        <f t="shared" si="13"/>
        <v>1.3237379550538919</v>
      </c>
      <c r="AG24" s="35">
        <f t="shared" si="7"/>
        <v>6317</v>
      </c>
      <c r="AH24" s="36">
        <f t="shared" si="0"/>
        <v>57659</v>
      </c>
      <c r="AI24" s="36">
        <f t="shared" si="0"/>
        <v>10255.8330078125</v>
      </c>
      <c r="AJ24" s="37">
        <f t="shared" si="8"/>
        <v>9.1275922114927965</v>
      </c>
      <c r="AK24" s="37">
        <f t="shared" si="9"/>
        <v>1.6235290498357606</v>
      </c>
      <c r="AL24" s="37">
        <f t="shared" si="10"/>
        <v>0.17787046268253873</v>
      </c>
      <c r="AM24" s="39">
        <f t="shared" si="17"/>
        <v>0.93724035608308609</v>
      </c>
      <c r="AN24" s="39">
        <f t="shared" si="14"/>
        <v>1.0581380411444092</v>
      </c>
      <c r="AO24" s="40">
        <f t="shared" si="14"/>
        <v>1.3750659907675773</v>
      </c>
    </row>
    <row r="25" spans="1:41" x14ac:dyDescent="0.25">
      <c r="A25" s="34">
        <f t="shared" si="11"/>
        <v>41779</v>
      </c>
      <c r="B25" s="35">
        <v>1082</v>
      </c>
      <c r="C25" s="36">
        <v>5675</v>
      </c>
      <c r="D25" s="36">
        <v>3264.8876953125</v>
      </c>
      <c r="E25" s="37">
        <f t="shared" si="1"/>
        <v>5.2449168207024028</v>
      </c>
      <c r="F25" s="37">
        <f t="shared" si="2"/>
        <v>3.0174562803257854</v>
      </c>
      <c r="G25" s="37">
        <f t="shared" si="3"/>
        <v>0.57531060710352422</v>
      </c>
      <c r="H25" s="39">
        <f t="shared" si="15"/>
        <v>0.88980263157894735</v>
      </c>
      <c r="I25" s="39">
        <f t="shared" si="12"/>
        <v>0.92819757932613678</v>
      </c>
      <c r="J25" s="40">
        <f t="shared" si="12"/>
        <v>0.91801943103990824</v>
      </c>
      <c r="K25" s="35">
        <v>5287</v>
      </c>
      <c r="L25" s="36">
        <v>49640</v>
      </c>
      <c r="M25" s="36">
        <v>7559.9384765625</v>
      </c>
      <c r="N25" s="37">
        <f t="shared" si="4"/>
        <v>9.389067524115756</v>
      </c>
      <c r="O25" s="37">
        <f t="shared" si="5"/>
        <v>1.4299108145569321</v>
      </c>
      <c r="P25" s="37">
        <f t="shared" si="6"/>
        <v>0.15229529566000202</v>
      </c>
      <c r="Q25" s="39">
        <f t="shared" si="16"/>
        <v>0.884261582204382</v>
      </c>
      <c r="R25" s="39">
        <f t="shared" si="13"/>
        <v>0.94718363608609368</v>
      </c>
      <c r="S25" s="40">
        <f t="shared" si="13"/>
        <v>1.5592113968955459</v>
      </c>
      <c r="AG25" s="35">
        <f t="shared" si="7"/>
        <v>6369</v>
      </c>
      <c r="AH25" s="36">
        <f t="shared" si="0"/>
        <v>55315</v>
      </c>
      <c r="AI25" s="36">
        <f t="shared" si="0"/>
        <v>10824.826171875</v>
      </c>
      <c r="AJ25" s="37">
        <f t="shared" si="8"/>
        <v>8.6850368974721306</v>
      </c>
      <c r="AK25" s="37">
        <f t="shared" si="9"/>
        <v>1.6996115829604332</v>
      </c>
      <c r="AL25" s="37">
        <f t="shared" si="10"/>
        <v>0.19569422709708037</v>
      </c>
      <c r="AM25" s="39">
        <f t="shared" si="17"/>
        <v>0.88519805420430853</v>
      </c>
      <c r="AN25" s="39">
        <f t="shared" si="14"/>
        <v>0.94520009569050956</v>
      </c>
      <c r="AO25" s="40">
        <f t="shared" si="14"/>
        <v>1.2879012280269413</v>
      </c>
    </row>
    <row r="26" spans="1:41" x14ac:dyDescent="0.25">
      <c r="A26" s="34">
        <f t="shared" si="11"/>
        <v>41780</v>
      </c>
      <c r="B26" s="35">
        <v>1143</v>
      </c>
      <c r="C26" s="36">
        <v>6586</v>
      </c>
      <c r="D26" s="36">
        <v>4410.3154296875</v>
      </c>
      <c r="E26" s="37">
        <f t="shared" si="1"/>
        <v>5.7620297462817147</v>
      </c>
      <c r="F26" s="37">
        <f t="shared" si="2"/>
        <v>3.8585436830161854</v>
      </c>
      <c r="G26" s="37">
        <f t="shared" si="3"/>
        <v>0.66965008042628305</v>
      </c>
      <c r="H26" s="39">
        <f t="shared" si="15"/>
        <v>0.92400970088924816</v>
      </c>
      <c r="I26" s="39">
        <f t="shared" si="12"/>
        <v>1.1261969904240765</v>
      </c>
      <c r="J26" s="40">
        <f t="shared" si="12"/>
        <v>1.3471303817646414</v>
      </c>
      <c r="K26" s="35">
        <v>5316</v>
      </c>
      <c r="L26" s="36">
        <v>53309</v>
      </c>
      <c r="M26" s="36">
        <v>6625.6953125</v>
      </c>
      <c r="N26" s="37">
        <f t="shared" si="4"/>
        <v>10.028028592927013</v>
      </c>
      <c r="O26" s="37">
        <f t="shared" si="5"/>
        <v>1.2463685689428141</v>
      </c>
      <c r="P26" s="37">
        <f t="shared" si="6"/>
        <v>0.12428849373464143</v>
      </c>
      <c r="Q26" s="39">
        <f t="shared" si="16"/>
        <v>0.85042393217085266</v>
      </c>
      <c r="R26" s="39">
        <f t="shared" si="13"/>
        <v>1.0637758665416159</v>
      </c>
      <c r="S26" s="40">
        <f t="shared" si="13"/>
        <v>1.3107474649435031</v>
      </c>
      <c r="AG26" s="35">
        <f t="shared" si="7"/>
        <v>6459</v>
      </c>
      <c r="AH26" s="36">
        <f t="shared" si="0"/>
        <v>59895</v>
      </c>
      <c r="AI26" s="36">
        <f t="shared" si="0"/>
        <v>11036.0107421875</v>
      </c>
      <c r="AJ26" s="37">
        <f t="shared" si="8"/>
        <v>9.2731072921504882</v>
      </c>
      <c r="AK26" s="37">
        <f t="shared" si="9"/>
        <v>1.7086252890830624</v>
      </c>
      <c r="AL26" s="37">
        <f t="shared" si="10"/>
        <v>0.18425596030031721</v>
      </c>
      <c r="AM26" s="39">
        <f t="shared" si="17"/>
        <v>0.86258012820512819</v>
      </c>
      <c r="AN26" s="39">
        <f t="shared" si="14"/>
        <v>1.0702989582030342</v>
      </c>
      <c r="AO26" s="40">
        <f t="shared" si="14"/>
        <v>1.3250488236822531</v>
      </c>
    </row>
    <row r="27" spans="1:41" x14ac:dyDescent="0.25">
      <c r="A27" s="34">
        <f t="shared" si="11"/>
        <v>41781</v>
      </c>
      <c r="B27" s="35">
        <v>1115</v>
      </c>
      <c r="C27" s="36">
        <v>6447</v>
      </c>
      <c r="D27" s="36">
        <v>3558.4228515625</v>
      </c>
      <c r="E27" s="37">
        <f t="shared" si="1"/>
        <v>5.7820627802690581</v>
      </c>
      <c r="F27" s="37">
        <f t="shared" si="2"/>
        <v>3.1914106292040358</v>
      </c>
      <c r="G27" s="37">
        <f t="shared" si="3"/>
        <v>0.55195018637544591</v>
      </c>
      <c r="H27" s="39">
        <f t="shared" si="15"/>
        <v>0.88421887390959553</v>
      </c>
      <c r="I27" s="39">
        <f t="shared" si="12"/>
        <v>1.00561534861956</v>
      </c>
      <c r="J27" s="40">
        <f t="shared" si="12"/>
        <v>0.97937041519612944</v>
      </c>
      <c r="K27" s="35">
        <v>5417</v>
      </c>
      <c r="L27" s="36">
        <v>54068</v>
      </c>
      <c r="M27" s="36">
        <v>6591.7607421875</v>
      </c>
      <c r="N27" s="37">
        <f t="shared" si="4"/>
        <v>9.9811703895144905</v>
      </c>
      <c r="O27" s="37">
        <f t="shared" si="5"/>
        <v>1.2168655606770353</v>
      </c>
      <c r="P27" s="37">
        <f t="shared" si="6"/>
        <v>0.12191611937167086</v>
      </c>
      <c r="Q27" s="39">
        <f t="shared" si="16"/>
        <v>0.81963988500529583</v>
      </c>
      <c r="R27" s="39">
        <f t="shared" si="13"/>
        <v>0.87660305776682501</v>
      </c>
      <c r="S27" s="40">
        <f t="shared" si="13"/>
        <v>1.241076701534678</v>
      </c>
      <c r="AG27" s="35">
        <f t="shared" si="7"/>
        <v>6532</v>
      </c>
      <c r="AH27" s="36">
        <f t="shared" si="0"/>
        <v>60515</v>
      </c>
      <c r="AI27" s="36">
        <f t="shared" si="0"/>
        <v>10150.18359375</v>
      </c>
      <c r="AJ27" s="37">
        <f t="shared" si="8"/>
        <v>9.2643906919779546</v>
      </c>
      <c r="AK27" s="37">
        <f t="shared" si="9"/>
        <v>1.5539166555036743</v>
      </c>
      <c r="AL27" s="37">
        <f t="shared" si="10"/>
        <v>0.16773004368751548</v>
      </c>
      <c r="AM27" s="39">
        <f t="shared" si="17"/>
        <v>0.82998729351969502</v>
      </c>
      <c r="AN27" s="39">
        <f t="shared" si="14"/>
        <v>0.88875018358055513</v>
      </c>
      <c r="AO27" s="40">
        <f t="shared" si="14"/>
        <v>1.1347704401228249</v>
      </c>
    </row>
    <row r="28" spans="1:41" x14ac:dyDescent="0.25">
      <c r="A28" s="34">
        <f t="shared" si="11"/>
        <v>41782</v>
      </c>
      <c r="B28" s="35">
        <v>1211</v>
      </c>
      <c r="C28" s="36">
        <v>6892</v>
      </c>
      <c r="D28" s="36">
        <v>3292.52734375</v>
      </c>
      <c r="E28" s="37">
        <f t="shared" si="1"/>
        <v>5.6911643270024772</v>
      </c>
      <c r="F28" s="37">
        <f t="shared" si="2"/>
        <v>2.7188499948389762</v>
      </c>
      <c r="G28" s="37">
        <f t="shared" si="3"/>
        <v>0.47773176781050491</v>
      </c>
      <c r="H28" s="39">
        <f t="shared" si="15"/>
        <v>0.8891336270190896</v>
      </c>
      <c r="I28" s="39">
        <f t="shared" si="12"/>
        <v>1.1135886249798028</v>
      </c>
      <c r="J28" s="40">
        <f t="shared" si="12"/>
        <v>0.93118370088535074</v>
      </c>
      <c r="K28" s="35">
        <v>5740</v>
      </c>
      <c r="L28" s="36">
        <v>57291</v>
      </c>
      <c r="M28" s="36">
        <v>6460.1435546875</v>
      </c>
      <c r="N28" s="37">
        <f t="shared" si="4"/>
        <v>9.981010452961673</v>
      </c>
      <c r="O28" s="37">
        <f t="shared" si="5"/>
        <v>1.1254605495971255</v>
      </c>
      <c r="P28" s="37">
        <f t="shared" si="6"/>
        <v>0.11276018143665671</v>
      </c>
      <c r="Q28" s="39">
        <f t="shared" si="16"/>
        <v>0.85239085239085244</v>
      </c>
      <c r="R28" s="39">
        <f t="shared" si="13"/>
        <v>0.84639817988417443</v>
      </c>
      <c r="S28" s="40">
        <f t="shared" si="13"/>
        <v>1.3504350258035014</v>
      </c>
      <c r="AG28" s="35">
        <f t="shared" si="7"/>
        <v>6951</v>
      </c>
      <c r="AH28" s="36">
        <f t="shared" si="0"/>
        <v>64183</v>
      </c>
      <c r="AI28" s="36">
        <f t="shared" si="0"/>
        <v>9752.6708984375</v>
      </c>
      <c r="AJ28" s="37">
        <f t="shared" si="8"/>
        <v>9.2336354481369582</v>
      </c>
      <c r="AK28" s="37">
        <f t="shared" si="9"/>
        <v>1.4030601206211337</v>
      </c>
      <c r="AL28" s="37">
        <f t="shared" si="10"/>
        <v>0.15195099790345573</v>
      </c>
      <c r="AM28" s="39">
        <f t="shared" si="17"/>
        <v>0.8585721343873518</v>
      </c>
      <c r="AN28" s="39">
        <f t="shared" si="14"/>
        <v>0.86878189422959784</v>
      </c>
      <c r="AO28" s="40">
        <f t="shared" si="14"/>
        <v>1.1722521595741984</v>
      </c>
    </row>
    <row r="29" spans="1:41" x14ac:dyDescent="0.25">
      <c r="A29" s="9">
        <f t="shared" si="11"/>
        <v>41783</v>
      </c>
      <c r="B29" s="24">
        <v>1009</v>
      </c>
      <c r="C29" s="10">
        <v>5166</v>
      </c>
      <c r="D29" s="10">
        <v>4074.7255859375</v>
      </c>
      <c r="E29" s="11">
        <f t="shared" si="1"/>
        <v>5.1199207135778</v>
      </c>
      <c r="F29" s="11">
        <f t="shared" si="2"/>
        <v>4.0383801644573838</v>
      </c>
      <c r="G29" s="11">
        <f t="shared" si="3"/>
        <v>0.78875834028987613</v>
      </c>
      <c r="H29" s="17">
        <f t="shared" si="15"/>
        <v>0.81832927818329282</v>
      </c>
      <c r="I29" s="17">
        <f t="shared" si="15"/>
        <v>0.83470673776054294</v>
      </c>
      <c r="J29" s="18">
        <f t="shared" si="15"/>
        <v>1.1970733876520541</v>
      </c>
      <c r="K29" s="24">
        <v>4702</v>
      </c>
      <c r="L29" s="10">
        <v>50306</v>
      </c>
      <c r="M29" s="10">
        <v>6734.865234375</v>
      </c>
      <c r="N29" s="11">
        <f t="shared" si="4"/>
        <v>10.698851552530838</v>
      </c>
      <c r="O29" s="11">
        <f t="shared" si="5"/>
        <v>1.4323405432528711</v>
      </c>
      <c r="P29" s="11">
        <f t="shared" si="6"/>
        <v>0.13387797150190833</v>
      </c>
      <c r="Q29" s="17">
        <f t="shared" si="16"/>
        <v>0.87397769516728629</v>
      </c>
      <c r="R29" s="17">
        <f t="shared" si="16"/>
        <v>0.91723949311696595</v>
      </c>
      <c r="S29" s="18">
        <f t="shared" si="16"/>
        <v>1.0771576727840688</v>
      </c>
      <c r="AG29" s="24">
        <f t="shared" si="7"/>
        <v>5711</v>
      </c>
      <c r="AH29" s="10">
        <f t="shared" si="0"/>
        <v>55472</v>
      </c>
      <c r="AI29" s="10">
        <f t="shared" si="0"/>
        <v>10809.5908203125</v>
      </c>
      <c r="AJ29" s="11">
        <f t="shared" si="8"/>
        <v>9.7131850814218179</v>
      </c>
      <c r="AK29" s="11">
        <f t="shared" si="9"/>
        <v>1.892766734426983</v>
      </c>
      <c r="AL29" s="11">
        <f t="shared" si="10"/>
        <v>0.1948657127976727</v>
      </c>
      <c r="AM29" s="17">
        <f t="shared" si="17"/>
        <v>0.8636019960683502</v>
      </c>
      <c r="AN29" s="17">
        <f t="shared" si="14"/>
        <v>0.90887046564210117</v>
      </c>
      <c r="AO29" s="18">
        <f t="shared" si="14"/>
        <v>1.1194285049706212</v>
      </c>
    </row>
    <row r="30" spans="1:41" x14ac:dyDescent="0.25">
      <c r="A30" s="9">
        <f t="shared" si="11"/>
        <v>41784</v>
      </c>
      <c r="B30" s="24">
        <v>936</v>
      </c>
      <c r="C30" s="10">
        <v>5026</v>
      </c>
      <c r="D30" s="10">
        <v>2673.509765625</v>
      </c>
      <c r="E30" s="11">
        <f t="shared" si="1"/>
        <v>5.3696581196581192</v>
      </c>
      <c r="F30" s="11">
        <f t="shared" si="2"/>
        <v>2.8563138521634617</v>
      </c>
      <c r="G30" s="11">
        <f t="shared" si="3"/>
        <v>0.53193588651512136</v>
      </c>
      <c r="H30" s="17">
        <f t="shared" ref="H30:J36" si="18">B30/B23</f>
        <v>0.87969924812030076</v>
      </c>
      <c r="I30" s="17">
        <f t="shared" si="18"/>
        <v>0.91481616308700398</v>
      </c>
      <c r="J30" s="18">
        <f t="shared" si="18"/>
        <v>1.0297051525615744</v>
      </c>
      <c r="K30" s="24">
        <v>3882</v>
      </c>
      <c r="L30" s="10">
        <v>36794</v>
      </c>
      <c r="M30" s="10">
        <v>7055.4365234375</v>
      </c>
      <c r="N30" s="11">
        <f t="shared" si="4"/>
        <v>9.4781040700669763</v>
      </c>
      <c r="O30" s="11">
        <f t="shared" si="5"/>
        <v>1.8174746325186759</v>
      </c>
      <c r="P30" s="11">
        <f t="shared" si="6"/>
        <v>0.19175508298737565</v>
      </c>
      <c r="Q30" s="17">
        <f t="shared" ref="Q30:S36" si="19">K30/K23</f>
        <v>0.91990521327014219</v>
      </c>
      <c r="R30" s="17">
        <f t="shared" si="19"/>
        <v>0.77461052631578953</v>
      </c>
      <c r="S30" s="18">
        <f t="shared" si="19"/>
        <v>1.3108134072686177</v>
      </c>
      <c r="AG30" s="24">
        <f t="shared" si="7"/>
        <v>4818</v>
      </c>
      <c r="AH30" s="10">
        <f t="shared" si="0"/>
        <v>41820</v>
      </c>
      <c r="AI30" s="10">
        <f t="shared" si="0"/>
        <v>9728.9462890625</v>
      </c>
      <c r="AJ30" s="11">
        <f t="shared" si="8"/>
        <v>8.6799501867995019</v>
      </c>
      <c r="AK30" s="11">
        <f t="shared" si="9"/>
        <v>2.0192914672192819</v>
      </c>
      <c r="AL30" s="11">
        <f t="shared" si="10"/>
        <v>0.23263860088623864</v>
      </c>
      <c r="AM30" s="17">
        <f t="shared" si="17"/>
        <v>0.91180923542770631</v>
      </c>
      <c r="AN30" s="17">
        <f t="shared" si="14"/>
        <v>0.78914594104993019</v>
      </c>
      <c r="AO30" s="18">
        <f t="shared" si="14"/>
        <v>1.2193386977618133</v>
      </c>
    </row>
    <row r="31" spans="1:41" x14ac:dyDescent="0.25">
      <c r="A31" s="34">
        <f t="shared" si="11"/>
        <v>41785</v>
      </c>
      <c r="B31" s="35">
        <v>827</v>
      </c>
      <c r="C31" s="36">
        <v>3847</v>
      </c>
      <c r="D31" s="36">
        <v>3552.888671875</v>
      </c>
      <c r="E31" s="37">
        <f t="shared" si="1"/>
        <v>4.6517533252720673</v>
      </c>
      <c r="F31" s="37">
        <f t="shared" si="2"/>
        <v>4.2961168946493347</v>
      </c>
      <c r="G31" s="37">
        <f t="shared" si="3"/>
        <v>0.92354787415518591</v>
      </c>
      <c r="H31" s="39">
        <f t="shared" si="18"/>
        <v>0.78912213740458015</v>
      </c>
      <c r="I31" s="39">
        <f t="shared" si="18"/>
        <v>0.63044903310390032</v>
      </c>
      <c r="J31" s="40">
        <f t="shared" si="18"/>
        <v>1.1160048638275526</v>
      </c>
      <c r="K31" s="35">
        <v>4160</v>
      </c>
      <c r="L31" s="36">
        <v>40859</v>
      </c>
      <c r="M31" s="36">
        <v>4534.9375</v>
      </c>
      <c r="N31" s="37">
        <f t="shared" si="4"/>
        <v>9.8218750000000004</v>
      </c>
      <c r="O31" s="37">
        <f t="shared" si="5"/>
        <v>1.0901292067307693</v>
      </c>
      <c r="P31" s="37">
        <f t="shared" si="6"/>
        <v>0.11098992877946107</v>
      </c>
      <c r="Q31" s="39">
        <f t="shared" si="19"/>
        <v>0.78952362877206306</v>
      </c>
      <c r="R31" s="39">
        <f t="shared" si="19"/>
        <v>0.79250150319064339</v>
      </c>
      <c r="S31" s="40">
        <f t="shared" si="19"/>
        <v>0.64122936392198326</v>
      </c>
      <c r="AG31" s="35">
        <f t="shared" si="7"/>
        <v>4987</v>
      </c>
      <c r="AH31" s="36">
        <f t="shared" si="0"/>
        <v>44706</v>
      </c>
      <c r="AI31" s="36">
        <f t="shared" si="0"/>
        <v>8087.826171875</v>
      </c>
      <c r="AJ31" s="37">
        <f t="shared" si="8"/>
        <v>8.9645077200721879</v>
      </c>
      <c r="AK31" s="37">
        <f t="shared" si="9"/>
        <v>1.6217818672297974</v>
      </c>
      <c r="AL31" s="37">
        <f t="shared" si="10"/>
        <v>0.18091142513029571</v>
      </c>
      <c r="AM31" s="39">
        <f t="shared" si="17"/>
        <v>0.78945702073769197</v>
      </c>
      <c r="AN31" s="39">
        <f t="shared" si="14"/>
        <v>0.77535163634471638</v>
      </c>
      <c r="AO31" s="40">
        <f t="shared" si="14"/>
        <v>0.78860743595512961</v>
      </c>
    </row>
    <row r="32" spans="1:41" x14ac:dyDescent="0.25">
      <c r="A32" s="34">
        <f t="shared" si="11"/>
        <v>41786</v>
      </c>
      <c r="B32" s="35">
        <v>1046</v>
      </c>
      <c r="C32" s="36">
        <v>5658</v>
      </c>
      <c r="D32" s="36">
        <v>3057.8203125</v>
      </c>
      <c r="E32" s="37">
        <f t="shared" si="1"/>
        <v>5.4091778202676863</v>
      </c>
      <c r="F32" s="37">
        <f t="shared" si="2"/>
        <v>2.9233463790630974</v>
      </c>
      <c r="G32" s="37">
        <f t="shared" si="3"/>
        <v>0.54044190747613996</v>
      </c>
      <c r="H32" s="39">
        <f t="shared" si="18"/>
        <v>0.96672828096118302</v>
      </c>
      <c r="I32" s="39">
        <f t="shared" si="18"/>
        <v>0.9970044052863436</v>
      </c>
      <c r="J32" s="40">
        <f t="shared" si="18"/>
        <v>0.93657748684287268</v>
      </c>
      <c r="K32" s="35">
        <v>5190</v>
      </c>
      <c r="L32" s="36">
        <v>49642</v>
      </c>
      <c r="M32" s="36">
        <v>5719.1220703125</v>
      </c>
      <c r="N32" s="37">
        <f t="shared" si="4"/>
        <v>9.5649325626204238</v>
      </c>
      <c r="O32" s="37">
        <f t="shared" si="5"/>
        <v>1.1019503025650288</v>
      </c>
      <c r="P32" s="37">
        <f t="shared" si="6"/>
        <v>0.11520732585940333</v>
      </c>
      <c r="Q32" s="39">
        <f t="shared" si="19"/>
        <v>0.98165311140533384</v>
      </c>
      <c r="R32" s="39">
        <f t="shared" si="19"/>
        <v>1.0000402900886383</v>
      </c>
      <c r="S32" s="40">
        <f t="shared" si="19"/>
        <v>0.75650378479177538</v>
      </c>
      <c r="AG32" s="35">
        <f t="shared" si="7"/>
        <v>6236</v>
      </c>
      <c r="AH32" s="36">
        <f t="shared" si="0"/>
        <v>55300</v>
      </c>
      <c r="AI32" s="36">
        <f t="shared" si="0"/>
        <v>8776.9423828125</v>
      </c>
      <c r="AJ32" s="37">
        <f t="shared" si="8"/>
        <v>8.867864015394483</v>
      </c>
      <c r="AK32" s="37">
        <f t="shared" si="9"/>
        <v>1.4074634994888551</v>
      </c>
      <c r="AL32" s="37">
        <f t="shared" si="10"/>
        <v>0.15871505213042494</v>
      </c>
      <c r="AM32" s="39">
        <f t="shared" si="17"/>
        <v>0.97911760087925892</v>
      </c>
      <c r="AN32" s="39">
        <f t="shared" si="14"/>
        <v>0.99972882581578237</v>
      </c>
      <c r="AO32" s="40">
        <f t="shared" si="14"/>
        <v>0.81081601158794592</v>
      </c>
    </row>
    <row r="33" spans="1:41" x14ac:dyDescent="0.25">
      <c r="A33" s="34">
        <f t="shared" si="11"/>
        <v>41787</v>
      </c>
      <c r="B33" s="35">
        <v>1005</v>
      </c>
      <c r="C33" s="36">
        <v>5133</v>
      </c>
      <c r="D33" s="36">
        <v>5347.9658203125</v>
      </c>
      <c r="E33" s="37">
        <f t="shared" si="1"/>
        <v>5.107462686567164</v>
      </c>
      <c r="F33" s="37">
        <f t="shared" si="2"/>
        <v>5.3213590251865668</v>
      </c>
      <c r="G33" s="37">
        <f t="shared" si="3"/>
        <v>1.0418791779295733</v>
      </c>
      <c r="H33" s="39">
        <f t="shared" si="18"/>
        <v>0.87926509186351709</v>
      </c>
      <c r="I33" s="39">
        <f t="shared" si="18"/>
        <v>0.77938050409960524</v>
      </c>
      <c r="J33" s="40">
        <f t="shared" si="18"/>
        <v>1.212603929486159</v>
      </c>
      <c r="K33" s="35">
        <v>5321</v>
      </c>
      <c r="L33" s="36">
        <v>55305</v>
      </c>
      <c r="M33" s="36">
        <v>6395.369140625</v>
      </c>
      <c r="N33" s="37">
        <f t="shared" si="4"/>
        <v>10.393722984401428</v>
      </c>
      <c r="O33" s="37">
        <f t="shared" si="5"/>
        <v>1.2019111333630896</v>
      </c>
      <c r="P33" s="37">
        <f t="shared" si="6"/>
        <v>0.11563817269008227</v>
      </c>
      <c r="Q33" s="39">
        <f t="shared" si="19"/>
        <v>1.0009405568096312</v>
      </c>
      <c r="R33" s="39">
        <f t="shared" si="19"/>
        <v>1.0374420829503461</v>
      </c>
      <c r="S33" s="40">
        <f t="shared" si="19"/>
        <v>0.96523743380706506</v>
      </c>
      <c r="AG33" s="35">
        <f t="shared" si="7"/>
        <v>6326</v>
      </c>
      <c r="AH33" s="36">
        <f t="shared" si="0"/>
        <v>60438</v>
      </c>
      <c r="AI33" s="36">
        <f t="shared" si="0"/>
        <v>11743.3349609375</v>
      </c>
      <c r="AJ33" s="37">
        <f t="shared" si="8"/>
        <v>9.5539045210243447</v>
      </c>
      <c r="AK33" s="37">
        <f t="shared" si="9"/>
        <v>1.8563602530726366</v>
      </c>
      <c r="AL33" s="37">
        <f t="shared" si="10"/>
        <v>0.19430383137988516</v>
      </c>
      <c r="AM33" s="39">
        <f t="shared" si="17"/>
        <v>0.97940857717912988</v>
      </c>
      <c r="AN33" s="39">
        <f t="shared" si="14"/>
        <v>1.0090658652642124</v>
      </c>
      <c r="AO33" s="40">
        <f t="shared" si="14"/>
        <v>1.0640923822270398</v>
      </c>
    </row>
    <row r="34" spans="1:41" x14ac:dyDescent="0.25">
      <c r="A34" s="34">
        <f t="shared" si="11"/>
        <v>41788</v>
      </c>
      <c r="B34" s="35">
        <v>1041</v>
      </c>
      <c r="C34" s="36">
        <v>6124</v>
      </c>
      <c r="D34" s="36">
        <v>4881.8359375</v>
      </c>
      <c r="E34" s="37">
        <f t="shared" si="1"/>
        <v>5.8828049951969259</v>
      </c>
      <c r="F34" s="37">
        <f t="shared" si="2"/>
        <v>4.6895638208453407</v>
      </c>
      <c r="G34" s="37">
        <f t="shared" si="3"/>
        <v>0.79716458809601565</v>
      </c>
      <c r="H34" s="39">
        <f t="shared" si="18"/>
        <v>0.9336322869955157</v>
      </c>
      <c r="I34" s="39">
        <f t="shared" si="18"/>
        <v>0.94989917791220724</v>
      </c>
      <c r="J34" s="40">
        <f t="shared" si="18"/>
        <v>1.3719100121438323</v>
      </c>
      <c r="K34" s="35">
        <v>5372</v>
      </c>
      <c r="L34" s="36">
        <v>54841</v>
      </c>
      <c r="M34" s="36">
        <v>6855.9365234375</v>
      </c>
      <c r="N34" s="37">
        <f t="shared" si="4"/>
        <v>10.20867460908414</v>
      </c>
      <c r="O34" s="37">
        <f t="shared" si="5"/>
        <v>1.2762353915557521</v>
      </c>
      <c r="P34" s="37">
        <f t="shared" si="6"/>
        <v>0.12501479775054247</v>
      </c>
      <c r="Q34" s="39">
        <f t="shared" si="19"/>
        <v>0.99169281890345207</v>
      </c>
      <c r="R34" s="39">
        <f t="shared" si="19"/>
        <v>1.0142968114226529</v>
      </c>
      <c r="S34" s="40">
        <f t="shared" si="19"/>
        <v>1.0400766641239367</v>
      </c>
      <c r="AG34" s="35">
        <f t="shared" si="7"/>
        <v>6413</v>
      </c>
      <c r="AH34" s="36">
        <f t="shared" si="0"/>
        <v>60965</v>
      </c>
      <c r="AI34" s="36">
        <f t="shared" si="0"/>
        <v>11737.7724609375</v>
      </c>
      <c r="AJ34" s="37">
        <f t="shared" si="8"/>
        <v>9.5064712303134264</v>
      </c>
      <c r="AK34" s="37">
        <f t="shared" si="9"/>
        <v>1.8303091315979261</v>
      </c>
      <c r="AL34" s="37">
        <f t="shared" si="10"/>
        <v>0.19253296909599771</v>
      </c>
      <c r="AM34" s="39">
        <f t="shared" si="17"/>
        <v>0.98178199632578078</v>
      </c>
      <c r="AN34" s="39">
        <f t="shared" si="14"/>
        <v>1.0074361728497068</v>
      </c>
      <c r="AO34" s="40">
        <f t="shared" si="14"/>
        <v>1.1564098671244787</v>
      </c>
    </row>
    <row r="35" spans="1:41" x14ac:dyDescent="0.25">
      <c r="A35" s="34">
        <f t="shared" si="11"/>
        <v>41789</v>
      </c>
      <c r="B35" s="35">
        <v>1158</v>
      </c>
      <c r="C35" s="36">
        <v>5965</v>
      </c>
      <c r="D35" s="36">
        <v>3501.3720703125</v>
      </c>
      <c r="E35" s="37">
        <f t="shared" si="1"/>
        <v>5.1511226252158897</v>
      </c>
      <c r="F35" s="37">
        <f t="shared" si="2"/>
        <v>3.0236373664183938</v>
      </c>
      <c r="G35" s="37">
        <f t="shared" si="3"/>
        <v>0.58698609728625317</v>
      </c>
      <c r="H35" s="39">
        <f t="shared" si="18"/>
        <v>0.95623451692815853</v>
      </c>
      <c r="I35" s="39">
        <f t="shared" si="18"/>
        <v>0.86549622751015676</v>
      </c>
      <c r="J35" s="40">
        <f t="shared" si="18"/>
        <v>1.0634299140928736</v>
      </c>
      <c r="K35" s="35">
        <v>5679</v>
      </c>
      <c r="L35" s="36">
        <v>56576</v>
      </c>
      <c r="M35" s="36">
        <v>6043.9287109375</v>
      </c>
      <c r="N35" s="37">
        <f t="shared" si="4"/>
        <v>9.9623173093854547</v>
      </c>
      <c r="O35" s="37">
        <f t="shared" si="5"/>
        <v>1.0642593257505724</v>
      </c>
      <c r="P35" s="37">
        <f t="shared" si="6"/>
        <v>0.10682849107284891</v>
      </c>
      <c r="Q35" s="39">
        <f t="shared" si="19"/>
        <v>0.98937282229965162</v>
      </c>
      <c r="R35" s="39">
        <f t="shared" si="19"/>
        <v>0.98751985477649196</v>
      </c>
      <c r="S35" s="40">
        <f t="shared" si="19"/>
        <v>0.9355718893509738</v>
      </c>
      <c r="AG35" s="35">
        <f t="shared" si="7"/>
        <v>6837</v>
      </c>
      <c r="AH35" s="36">
        <f t="shared" si="0"/>
        <v>62541</v>
      </c>
      <c r="AI35" s="36">
        <f t="shared" si="0"/>
        <v>9545.30078125</v>
      </c>
      <c r="AJ35" s="37">
        <f t="shared" si="8"/>
        <v>9.1474330846862664</v>
      </c>
      <c r="AK35" s="37">
        <f t="shared" si="9"/>
        <v>1.3961241452757056</v>
      </c>
      <c r="AL35" s="37">
        <f t="shared" si="10"/>
        <v>0.15262469070289889</v>
      </c>
      <c r="AM35" s="39">
        <f t="shared" si="17"/>
        <v>0.98359948208890802</v>
      </c>
      <c r="AN35" s="39">
        <f t="shared" si="14"/>
        <v>0.9744169016717823</v>
      </c>
      <c r="AO35" s="40">
        <f t="shared" si="14"/>
        <v>0.97873709475619408</v>
      </c>
    </row>
    <row r="36" spans="1:41" ht="15.75" thickBot="1" x14ac:dyDescent="0.3">
      <c r="A36" s="47">
        <f t="shared" si="11"/>
        <v>41790</v>
      </c>
      <c r="B36" s="48">
        <v>1017</v>
      </c>
      <c r="C36" s="49">
        <v>5619</v>
      </c>
      <c r="D36" s="49">
        <v>6247.3232421875</v>
      </c>
      <c r="E36" s="50">
        <f t="shared" si="1"/>
        <v>5.5250737463126844</v>
      </c>
      <c r="F36" s="50">
        <f t="shared" si="2"/>
        <v>6.1428940434488695</v>
      </c>
      <c r="G36" s="50">
        <f t="shared" si="3"/>
        <v>1.111821185653586</v>
      </c>
      <c r="H36" s="51">
        <f t="shared" si="18"/>
        <v>1.0079286422200198</v>
      </c>
      <c r="I36" s="51">
        <f t="shared" si="18"/>
        <v>1.0876887340301975</v>
      </c>
      <c r="J36" s="52">
        <f t="shared" si="18"/>
        <v>1.5331887044732451</v>
      </c>
      <c r="K36" s="48">
        <v>4674</v>
      </c>
      <c r="L36" s="49">
        <v>49632</v>
      </c>
      <c r="M36" s="49">
        <v>6585.1640625</v>
      </c>
      <c r="N36" s="50">
        <f t="shared" si="4"/>
        <v>10.618741976893453</v>
      </c>
      <c r="O36" s="50">
        <f t="shared" si="5"/>
        <v>1.4088926107188704</v>
      </c>
      <c r="P36" s="50">
        <f t="shared" si="6"/>
        <v>0.1326798046119439</v>
      </c>
      <c r="Q36" s="51">
        <f t="shared" si="19"/>
        <v>0.99404508719693752</v>
      </c>
      <c r="R36" s="51">
        <f t="shared" si="19"/>
        <v>0.986601995785791</v>
      </c>
      <c r="S36" s="52">
        <f t="shared" si="19"/>
        <v>0.97777220973763224</v>
      </c>
      <c r="AG36" s="48">
        <f t="shared" si="7"/>
        <v>5691</v>
      </c>
      <c r="AH36" s="49">
        <f t="shared" si="0"/>
        <v>55251</v>
      </c>
      <c r="AI36" s="49">
        <f t="shared" si="0"/>
        <v>12832.4873046875</v>
      </c>
      <c r="AJ36" s="50">
        <f t="shared" si="8"/>
        <v>9.708487084870848</v>
      </c>
      <c r="AK36" s="50">
        <f t="shared" si="9"/>
        <v>2.2548738894196978</v>
      </c>
      <c r="AL36" s="50">
        <f t="shared" si="10"/>
        <v>0.23225800989461728</v>
      </c>
      <c r="AM36" s="51">
        <f t="shared" si="17"/>
        <v>0.9964979863421467</v>
      </c>
      <c r="AN36" s="51">
        <f t="shared" si="14"/>
        <v>0.99601600807614654</v>
      </c>
      <c r="AO36" s="52">
        <f t="shared" si="14"/>
        <v>1.1871390432812441</v>
      </c>
    </row>
    <row r="37" spans="1:41" ht="15.75" thickBot="1" x14ac:dyDescent="0.3">
      <c r="A37" s="33" t="s">
        <v>17</v>
      </c>
      <c r="B37" s="28">
        <v>10003</v>
      </c>
      <c r="C37" s="29">
        <f>SUM(C6:C36)</f>
        <v>186287</v>
      </c>
      <c r="D37" s="29">
        <f t="shared" ref="D37" si="20">SUM(D6:D36)</f>
        <v>112204.11328125</v>
      </c>
      <c r="E37" s="30">
        <f t="shared" si="1"/>
        <v>18.623113066080176</v>
      </c>
      <c r="F37" s="30">
        <f t="shared" si="2"/>
        <v>11.217046214260721</v>
      </c>
      <c r="G37" s="30">
        <f t="shared" si="3"/>
        <v>0.60231853688797399</v>
      </c>
      <c r="H37" s="31">
        <f>B37/REP_DATOS_ABRIL!B37</f>
        <v>0.77302936630602781</v>
      </c>
      <c r="I37" s="31">
        <f>C37/REP_DATOS_ABRIL!C37</f>
        <v>0.82544387874920799</v>
      </c>
      <c r="J37" s="32">
        <f>D37/REP_DATOS_ABRIL!D37</f>
        <v>0.82997729414904531</v>
      </c>
      <c r="K37" s="29">
        <v>53531</v>
      </c>
      <c r="L37" s="29">
        <f>SUM(L6:L36)</f>
        <v>1592355</v>
      </c>
      <c r="M37" s="29">
        <f t="shared" ref="M37" si="21">SUM(M6:M36)</f>
        <v>176908.6171875</v>
      </c>
      <c r="N37" s="30">
        <f t="shared" si="4"/>
        <v>29.746408623040853</v>
      </c>
      <c r="O37" s="30">
        <f t="shared" si="5"/>
        <v>3.3047882009956848</v>
      </c>
      <c r="P37" s="30">
        <f t="shared" si="6"/>
        <v>0.11109872935840312</v>
      </c>
      <c r="Q37" s="31">
        <f>K37/REP_DATOS_ABRIL!K37</f>
        <v>1.0527444000865307</v>
      </c>
      <c r="R37" s="31">
        <f>L37/REP_DATOS_ABRIL!L37</f>
        <v>1.0542904756954812</v>
      </c>
      <c r="S37" s="32">
        <f>M37/REP_DATOS_ABRIL!M37</f>
        <v>1.1966387393925173</v>
      </c>
      <c r="AG37" s="29">
        <f t="shared" si="7"/>
        <v>63534</v>
      </c>
      <c r="AH37" s="29">
        <f>SUM(AH6:AH36)</f>
        <v>1778642</v>
      </c>
      <c r="AI37" s="29">
        <f t="shared" ref="AI37" si="22">SUM(AI6:AI36)</f>
        <v>289112.73046875</v>
      </c>
      <c r="AJ37" s="30">
        <f t="shared" si="8"/>
        <v>27.995120722762614</v>
      </c>
      <c r="AK37" s="30">
        <f t="shared" si="9"/>
        <v>4.5505198864977805</v>
      </c>
      <c r="AL37" s="30">
        <f t="shared" si="10"/>
        <v>0.16254689278041901</v>
      </c>
      <c r="AM37" s="31">
        <f>AG37/REP_DATOS_ABRIL!AG37</f>
        <v>0.99600244556271456</v>
      </c>
      <c r="AN37" s="31">
        <f>AH37/REP_DATOS_ABRIL!AH37</f>
        <v>1.0245409374679586</v>
      </c>
      <c r="AO37" s="32">
        <f>AI37/REP_DATOS_ABRIL!AI37</f>
        <v>1.0215011192706513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14 H19:J21 H26:J28 H33:J36">
    <cfRule type="cellIs" dxfId="1977" priority="71" operator="greaterThan">
      <formula>1.2</formula>
    </cfRule>
    <cfRule type="cellIs" dxfId="1976" priority="72" operator="lessThan">
      <formula>0.8</formula>
    </cfRule>
  </conditionalFormatting>
  <conditionalFormatting sqref="H37:J37">
    <cfRule type="cellIs" dxfId="1975" priority="69" operator="greaterThan">
      <formula>1.2</formula>
    </cfRule>
    <cfRule type="cellIs" dxfId="1974" priority="70" operator="lessThan">
      <formula>0.8</formula>
    </cfRule>
  </conditionalFormatting>
  <conditionalFormatting sqref="Q13:S14 Q19:S21 Q26:S28 Q33:S36">
    <cfRule type="cellIs" dxfId="1973" priority="67" operator="greaterThan">
      <formula>1.2</formula>
    </cfRule>
    <cfRule type="cellIs" dxfId="1972" priority="68" operator="lessThan">
      <formula>0.8</formula>
    </cfRule>
  </conditionalFormatting>
  <conditionalFormatting sqref="H17:J18">
    <cfRule type="cellIs" dxfId="1969" priority="61" operator="greaterThan">
      <formula>1.2</formula>
    </cfRule>
    <cfRule type="cellIs" dxfId="1968" priority="62" operator="lessThan">
      <formula>0.8</formula>
    </cfRule>
  </conditionalFormatting>
  <conditionalFormatting sqref="Q17:S18">
    <cfRule type="cellIs" dxfId="1967" priority="59" operator="greaterThan">
      <formula>1.2</formula>
    </cfRule>
    <cfRule type="cellIs" dxfId="1966" priority="60" operator="lessThan">
      <formula>0.8</formula>
    </cfRule>
  </conditionalFormatting>
  <conditionalFormatting sqref="H24:J25">
    <cfRule type="cellIs" dxfId="1965" priority="57" operator="greaterThan">
      <formula>1.2</formula>
    </cfRule>
    <cfRule type="cellIs" dxfId="1964" priority="58" operator="lessThan">
      <formula>0.8</formula>
    </cfRule>
  </conditionalFormatting>
  <conditionalFormatting sqref="Q24:S25">
    <cfRule type="cellIs" dxfId="1963" priority="55" operator="greaterThan">
      <formula>1.2</formula>
    </cfRule>
    <cfRule type="cellIs" dxfId="1962" priority="56" operator="lessThan">
      <formula>0.8</formula>
    </cfRule>
  </conditionalFormatting>
  <conditionalFormatting sqref="H31:J32">
    <cfRule type="cellIs" dxfId="1961" priority="53" operator="greaterThan">
      <formula>1.2</formula>
    </cfRule>
    <cfRule type="cellIs" dxfId="1960" priority="54" operator="lessThan">
      <formula>0.8</formula>
    </cfRule>
  </conditionalFormatting>
  <conditionalFormatting sqref="Q31:S32">
    <cfRule type="cellIs" dxfId="1959" priority="51" operator="greaterThan">
      <formula>1.2</formula>
    </cfRule>
    <cfRule type="cellIs" dxfId="1958" priority="52" operator="lessThan">
      <formula>0.8</formula>
    </cfRule>
  </conditionalFormatting>
  <conditionalFormatting sqref="Q6:S12">
    <cfRule type="cellIs" dxfId="1957" priority="37" operator="greaterThan">
      <formula>1.2</formula>
    </cfRule>
    <cfRule type="cellIs" dxfId="1956" priority="38" operator="lessThan">
      <formula>0.8</formula>
    </cfRule>
  </conditionalFormatting>
  <conditionalFormatting sqref="H15:J16">
    <cfRule type="cellIs" dxfId="1955" priority="33" operator="greaterThan">
      <formula>1.2</formula>
    </cfRule>
    <cfRule type="cellIs" dxfId="1954" priority="34" operator="lessThan">
      <formula>0.8</formula>
    </cfRule>
  </conditionalFormatting>
  <conditionalFormatting sqref="Q15:S16">
    <cfRule type="cellIs" dxfId="1953" priority="31" operator="greaterThan">
      <formula>1.2</formula>
    </cfRule>
    <cfRule type="cellIs" dxfId="1952" priority="32" operator="lessThan">
      <formula>0.8</formula>
    </cfRule>
  </conditionalFormatting>
  <conditionalFormatting sqref="H22:J23">
    <cfRule type="cellIs" dxfId="1951" priority="29" operator="greaterThan">
      <formula>1.2</formula>
    </cfRule>
    <cfRule type="cellIs" dxfId="1950" priority="30" operator="lessThan">
      <formula>0.8</formula>
    </cfRule>
  </conditionalFormatting>
  <conditionalFormatting sqref="Q22:S23">
    <cfRule type="cellIs" dxfId="1949" priority="27" operator="greaterThan">
      <formula>1.2</formula>
    </cfRule>
    <cfRule type="cellIs" dxfId="1948" priority="28" operator="lessThan">
      <formula>0.8</formula>
    </cfRule>
  </conditionalFormatting>
  <conditionalFormatting sqref="H29:J30">
    <cfRule type="cellIs" dxfId="1947" priority="25" operator="greaterThan">
      <formula>1.2</formula>
    </cfRule>
    <cfRule type="cellIs" dxfId="1946" priority="26" operator="lessThan">
      <formula>0.8</formula>
    </cfRule>
  </conditionalFormatting>
  <conditionalFormatting sqref="Q29:S30">
    <cfRule type="cellIs" dxfId="1945" priority="23" operator="greaterThan">
      <formula>1.2</formula>
    </cfRule>
    <cfRule type="cellIs" dxfId="1944" priority="24" operator="lessThan">
      <formula>0.8</formula>
    </cfRule>
  </conditionalFormatting>
  <conditionalFormatting sqref="AM13:AO14 AM19:AO21 AM26:AO28 AM33:AO36">
    <cfRule type="cellIs" dxfId="1943" priority="21" operator="greaterThan">
      <formula>1.2</formula>
    </cfRule>
    <cfRule type="cellIs" dxfId="1942" priority="22" operator="lessThan">
      <formula>0.8</formula>
    </cfRule>
  </conditionalFormatting>
  <conditionalFormatting sqref="AM17:AO18">
    <cfRule type="cellIs" dxfId="1939" priority="17" operator="greaterThan">
      <formula>1.2</formula>
    </cfRule>
    <cfRule type="cellIs" dxfId="1938" priority="18" operator="lessThan">
      <formula>0.8</formula>
    </cfRule>
  </conditionalFormatting>
  <conditionalFormatting sqref="AM24:AO25">
    <cfRule type="cellIs" dxfId="1937" priority="15" operator="greaterThan">
      <formula>1.2</formula>
    </cfRule>
    <cfRule type="cellIs" dxfId="1936" priority="16" operator="lessThan">
      <formula>0.8</formula>
    </cfRule>
  </conditionalFormatting>
  <conditionalFormatting sqref="AM31:AO32">
    <cfRule type="cellIs" dxfId="1935" priority="13" operator="greaterThan">
      <formula>1.2</formula>
    </cfRule>
    <cfRule type="cellIs" dxfId="1934" priority="14" operator="lessThan">
      <formula>0.8</formula>
    </cfRule>
  </conditionalFormatting>
  <conditionalFormatting sqref="AM6:AO12">
    <cfRule type="cellIs" dxfId="1933" priority="11" operator="greaterThan">
      <formula>1.2</formula>
    </cfRule>
    <cfRule type="cellIs" dxfId="1932" priority="12" operator="lessThan">
      <formula>0.8</formula>
    </cfRule>
  </conditionalFormatting>
  <conditionalFormatting sqref="AM15:AO16">
    <cfRule type="cellIs" dxfId="1931" priority="9" operator="greaterThan">
      <formula>1.2</formula>
    </cfRule>
    <cfRule type="cellIs" dxfId="1930" priority="10" operator="lessThan">
      <formula>0.8</formula>
    </cfRule>
  </conditionalFormatting>
  <conditionalFormatting sqref="AM22:AO23">
    <cfRule type="cellIs" dxfId="1929" priority="7" operator="greaterThan">
      <formula>1.2</formula>
    </cfRule>
    <cfRule type="cellIs" dxfId="1928" priority="8" operator="lessThan">
      <formula>0.8</formula>
    </cfRule>
  </conditionalFormatting>
  <conditionalFormatting sqref="AM29:AO30">
    <cfRule type="cellIs" dxfId="1927" priority="5" operator="greaterThan">
      <formula>1.2</formula>
    </cfRule>
    <cfRule type="cellIs" dxfId="1926" priority="6" operator="lessThan">
      <formula>0.8</formula>
    </cfRule>
  </conditionalFormatting>
  <conditionalFormatting sqref="Q37:S37">
    <cfRule type="cellIs" dxfId="1065" priority="3" operator="greaterThan">
      <formula>1.2</formula>
    </cfRule>
    <cfRule type="cellIs" dxfId="1064" priority="4" operator="lessThan">
      <formula>0.8</formula>
    </cfRule>
  </conditionalFormatting>
  <conditionalFormatting sqref="AM37:AO37">
    <cfRule type="cellIs" dxfId="1063" priority="1" operator="greaterThan">
      <formula>1.2</formula>
    </cfRule>
    <cfRule type="cellIs" dxfId="1062" priority="2" operator="lessThan">
      <formula>0.8</formula>
    </cfRule>
  </conditionalFormatting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41791</v>
      </c>
      <c r="B6" s="24" t="n">
        <v>927.0</v>
      </c>
      <c r="C6" s="10" t="n">
        <v>5586.0</v>
      </c>
      <c r="D6" s="10" t="n">
        <v>6088.0</v>
      </c>
      <c r="E6" s="11">
        <f>C6/B6</f>
        <v>6.0248112189859766</v>
      </c>
      <c r="F6" s="11">
        <f>D6/B6</f>
        <v>6.6251358970469258</v>
      </c>
      <c r="G6" s="11">
        <f>D6/C6</f>
        <v>1.0996420727954341</v>
      </c>
      <c r="H6" s="17">
        <f>B6/REP_DATOS_MAYO!B30</f>
        <v>0.99038461538461542</v>
      </c>
      <c r="I6" s="17">
        <f>C6/REP_DATOS_MAYO!C30</f>
        <v>1.1112216474333465</v>
      </c>
      <c r="J6" s="18">
        <f>D6/REP_DATOS_MAYO!D30</f>
        <v>2.2971679608309827</v>
      </c>
      <c r="K6" s="24" t="n">
        <v>4050.0</v>
      </c>
      <c r="L6" s="10" t="n">
        <v>47252.0</v>
      </c>
      <c r="M6" s="10" t="n">
        <v>4821.0</v>
      </c>
      <c r="N6" s="11">
        <f>L6/K6</f>
        <v>11.667160493827161</v>
      </c>
      <c r="O6" s="11">
        <f>M6/K6</f>
        <v>1.2436127989969137</v>
      </c>
      <c r="P6" s="11">
        <f>M6/L6</f>
        <v>0.10659087098826504</v>
      </c>
      <c r="Q6" s="17">
        <f>K6/REP_DATOS_MAYO!K30</f>
        <v>1.0432766615146831</v>
      </c>
      <c r="R6" s="17">
        <f>L6/REP_DATOS_MAYO!L30</f>
        <v>1.284231124639887</v>
      </c>
      <c r="S6" s="18">
        <f>M6/REP_DATOS_MAYO!M30</f>
        <v>0.71386537448197296</v>
      </c>
      <c r="AG6" s="24">
        <f>B6+K6</f>
        <v>4977</v>
      </c>
      <c r="AH6" s="10">
        <f t="shared" ref="AH6:AI36" si="0">C6+L6</f>
        <v>52837</v>
      </c>
      <c r="AI6" s="10">
        <f t="shared" si="0"/>
        <v>11178.1328125</v>
      </c>
      <c r="AJ6" s="11">
        <f>AH6/AG6</f>
        <v>10.616234679525819</v>
      </c>
      <c r="AK6" s="11">
        <f>AI6/AG6</f>
        <v>2.2459579691581273</v>
      </c>
      <c r="AL6" s="11">
        <f>AI6/AH6</f>
        <v>0.21155880940439464</v>
      </c>
      <c r="AM6" s="17">
        <f>AG6/REP_DATOS_MAYO!AG30</f>
        <v>1.0330012453300124</v>
      </c>
      <c r="AN6" s="17">
        <f>AH6/REP_DATOS_MAYO!AH30</f>
        <v>1.2634385461501674</v>
      </c>
      <c r="AO6" s="18">
        <f>AI6/REP_DATOS_MAYO!AI30</f>
        <v>1.1489561644580881</v>
      </c>
    </row>
    <row r="7" spans="1:41" x14ac:dyDescent="0.25">
      <c r="A7" s="34">
        <f>A6+1</f>
        <v>41792</v>
      </c>
      <c r="B7" s="35" t="n">
        <v>946.0</v>
      </c>
      <c r="C7" s="36" t="n">
        <v>5842.0</v>
      </c>
      <c r="D7" s="36" t="n">
        <v>2925.0</v>
      </c>
      <c r="E7" s="37">
        <f t="shared" ref="E7:E37" si="1">C7/B7</f>
        <v>6.1754756871035941</v>
      </c>
      <c r="F7" s="37">
        <f t="shared" ref="F7:F37" si="2">D7/B7</f>
        <v>3.1594336350422831</v>
      </c>
      <c r="G7" s="37">
        <f t="shared" ref="G7:G37" si="3">D7/C7</f>
        <v>0.5116097601420746</v>
      </c>
      <c r="H7" s="39">
        <f>B7/REP_DATOS_MAYO!B31</f>
        <v>1.1438935912938331</v>
      </c>
      <c r="I7" s="39">
        <f>C7/REP_DATOS_MAYO!C31</f>
        <v>1.5185859110995581</v>
      </c>
      <c r="J7" s="40">
        <f>D7/REP_DATOS_MAYO!D31</f>
        <v>0.84123779121192643</v>
      </c>
      <c r="K7" s="35" t="n">
        <v>4866.0</v>
      </c>
      <c r="L7" s="36" t="n">
        <v>49635.0</v>
      </c>
      <c r="M7" s="36" t="n">
        <v>6636.0</v>
      </c>
      <c r="N7" s="37">
        <f t="shared" ref="N7:N37" si="4">L7/K7</f>
        <v>10.199958898479244</v>
      </c>
      <c r="O7" s="37">
        <f t="shared" ref="O7:O37" si="5">M7/K7</f>
        <v>1.4053657553688861</v>
      </c>
      <c r="P7" s="37">
        <f t="shared" ref="P7:P37" si="6">M7/L7</f>
        <v>0.13778151160770052</v>
      </c>
      <c r="Q7" s="39">
        <f>K7/REP_DATOS_MAYO!K31</f>
        <v>1.1697115384615384</v>
      </c>
      <c r="R7" s="39">
        <f>L7/REP_DATOS_MAYO!L31</f>
        <v>1.2147384909077559</v>
      </c>
      <c r="S7" s="40">
        <f>M7/REP_DATOS_MAYO!M31</f>
        <v>1.507961193649306</v>
      </c>
      <c r="AG7" s="35">
        <f t="shared" ref="AG7:AG37" si="7">B7+K7</f>
        <v>5812</v>
      </c>
      <c r="AH7" s="36">
        <f t="shared" si="0"/>
        <v>55475</v>
      </c>
      <c r="AI7" s="36">
        <f t="shared" si="0"/>
        <v>9827.333984375</v>
      </c>
      <c r="AJ7" s="37">
        <f t="shared" ref="AJ7:AJ37" si="8">AH7/AG7</f>
        <v>9.5449070887818301</v>
      </c>
      <c r="AK7" s="37">
        <f t="shared" ref="AK7:AK37" si="9">AI7/AG7</f>
        <v>1.6908695774905369</v>
      </c>
      <c r="AL7" s="37">
        <f t="shared" ref="AL7:AL37" si="10">AI7/AH7</f>
        <v>0.17714887759125733</v>
      </c>
      <c r="AM7" s="39">
        <f>AG7/REP_DATOS_MAYO!AG31</f>
        <v>1.1654301183075997</v>
      </c>
      <c r="AN7" s="39">
        <f>AH7/REP_DATOS_MAYO!AH31</f>
        <v>1.2408848924081779</v>
      </c>
      <c r="AO7" s="40">
        <f>AI7/REP_DATOS_MAYO!AI31</f>
        <v>1.2150772995776107</v>
      </c>
    </row>
    <row r="8" spans="1:41" x14ac:dyDescent="0.25">
      <c r="A8" s="34">
        <f t="shared" ref="A8:A36" si="11">A7+1</f>
        <v>41793</v>
      </c>
      <c r="B8" s="35" t="n">
        <v>952.0</v>
      </c>
      <c r="C8" s="36" t="n">
        <v>4741.0</v>
      </c>
      <c r="D8" s="36" t="n">
        <v>2843.0</v>
      </c>
      <c r="E8" s="37">
        <f t="shared" si="1"/>
        <v>4.9800420168067223</v>
      </c>
      <c r="F8" s="37">
        <f t="shared" si="2"/>
        <v>3.0543171858587184</v>
      </c>
      <c r="G8" s="37">
        <f t="shared" si="3"/>
        <v>0.61331152941098921</v>
      </c>
      <c r="H8" s="39">
        <f>B8/REP_DATOS_MAYO!B32</f>
        <v>0.91013384321223711</v>
      </c>
      <c r="I8" s="39">
        <f>C8/REP_DATOS_MAYO!C32</f>
        <v>0.83792859667727115</v>
      </c>
      <c r="J8" s="40">
        <f>D8/REP_DATOS_MAYO!D32</f>
        <v>0.95090936149882088</v>
      </c>
      <c r="K8" s="35" t="n">
        <v>5080.0</v>
      </c>
      <c r="L8" s="36" t="n">
        <v>50306.0</v>
      </c>
      <c r="M8" s="36" t="n">
        <v>7657.0</v>
      </c>
      <c r="N8" s="37">
        <f t="shared" si="4"/>
        <v>9.9027559055118104</v>
      </c>
      <c r="O8" s="37">
        <f t="shared" si="5"/>
        <v>1.5392337829109253</v>
      </c>
      <c r="P8" s="37">
        <f t="shared" si="6"/>
        <v>0.15543489081198067</v>
      </c>
      <c r="Q8" s="39">
        <f>K8/REP_DATOS_MAYO!K32</f>
        <v>0.97880539499036612</v>
      </c>
      <c r="R8" s="39">
        <f>L8/REP_DATOS_MAYO!L32</f>
        <v>1.0133757705169011</v>
      </c>
      <c r="S8" s="40">
        <f>M8/REP_DATOS_MAYO!M32</f>
        <v>1.367221668125759</v>
      </c>
      <c r="AG8" s="35">
        <f t="shared" si="7"/>
        <v>6032</v>
      </c>
      <c r="AH8" s="36">
        <f t="shared" si="0"/>
        <v>55047</v>
      </c>
      <c r="AI8" s="36">
        <f t="shared" si="0"/>
        <v>10727.017578125</v>
      </c>
      <c r="AJ8" s="37">
        <f t="shared" si="8"/>
        <v>9.1258289124668437</v>
      </c>
      <c r="AK8" s="37">
        <f t="shared" si="9"/>
        <v>1.778351720511439</v>
      </c>
      <c r="AL8" s="37">
        <f t="shared" si="10"/>
        <v>0.19487015783103528</v>
      </c>
      <c r="AM8" s="39">
        <f>AG8/REP_DATOS_MAYO!AG32</f>
        <v>0.96728672225785761</v>
      </c>
      <c r="AN8" s="39">
        <f>AH8/REP_DATOS_MAYO!AH32</f>
        <v>0.9954249547920434</v>
      </c>
      <c r="AO8" s="40">
        <f>AI8/REP_DATOS_MAYO!AI32</f>
        <v>1.222181610663327</v>
      </c>
    </row>
    <row r="9" spans="1:41" x14ac:dyDescent="0.25">
      <c r="A9" s="34">
        <f t="shared" si="11"/>
        <v>41794</v>
      </c>
      <c r="B9" s="35" t="n">
        <v>1026.0</v>
      </c>
      <c r="C9" s="36" t="n">
        <v>5266.0</v>
      </c>
      <c r="D9" s="36" t="n">
        <v>3581.0</v>
      </c>
      <c r="E9" s="37">
        <f t="shared" si="1"/>
        <v>5.1296296296296298</v>
      </c>
      <c r="F9" s="37">
        <f t="shared" si="2"/>
        <v>3.5559448480141325</v>
      </c>
      <c r="G9" s="37">
        <f t="shared" si="3"/>
        <v>0.69321668517243018</v>
      </c>
      <c r="H9" s="39">
        <f>B9/REP_DATOS_MAYO!B33</f>
        <v>1.0208955223880598</v>
      </c>
      <c r="I9" s="39">
        <f>C9/REP_DATOS_MAYO!C33</f>
        <v>1.0253263198909019</v>
      </c>
      <c r="J9" s="40">
        <f>D9/REP_DATOS_MAYO!D33</f>
        <v>0.6822032033572929</v>
      </c>
      <c r="K9" s="35" t="n">
        <v>5222.0</v>
      </c>
      <c r="L9" s="36" t="n">
        <v>51751.0</v>
      </c>
      <c r="M9" s="36" t="n">
        <v>8771.0</v>
      </c>
      <c r="N9" s="37">
        <f t="shared" si="4"/>
        <v>9.9098046725392575</v>
      </c>
      <c r="O9" s="37">
        <f t="shared" si="5"/>
        <v>1.716195079112409</v>
      </c>
      <c r="P9" s="37">
        <f t="shared" si="6"/>
        <v>0.17318152434105008</v>
      </c>
      <c r="Q9" s="39">
        <f>K9/REP_DATOS_MAYO!K33</f>
        <v>0.98139447472279651</v>
      </c>
      <c r="R9" s="39">
        <f>L9/REP_DATOS_MAYO!L33</f>
        <v>0.93570201609257753</v>
      </c>
      <c r="S9" s="40">
        <f>M9/REP_DATOS_MAYO!M33</f>
        <v>1.4013218793261359</v>
      </c>
      <c r="AG9" s="35">
        <f t="shared" si="7"/>
        <v>6248</v>
      </c>
      <c r="AH9" s="36">
        <f t="shared" si="0"/>
        <v>57012</v>
      </c>
      <c r="AI9" s="36">
        <f t="shared" si="0"/>
        <v>12610.3701171875</v>
      </c>
      <c r="AJ9" s="37">
        <f t="shared" si="8"/>
        <v>9.1248399487836114</v>
      </c>
      <c r="AK9" s="37">
        <f t="shared" si="9"/>
        <v>2.0183050763744399</v>
      </c>
      <c r="AL9" s="37">
        <f t="shared" si="10"/>
        <v>0.22118799756520557</v>
      </c>
      <c r="AM9" s="39">
        <f>AG9/REP_DATOS_MAYO!AG33</f>
        <v>0.98766993360733479</v>
      </c>
      <c r="AN9" s="39">
        <f>AH9/REP_DATOS_MAYO!AH33</f>
        <v>0.94331380919289187</v>
      </c>
      <c r="AO9" s="40">
        <f>AI9/REP_DATOS_MAYO!AI33</f>
        <v>1.0738321063934622</v>
      </c>
    </row>
    <row r="10" spans="1:41" x14ac:dyDescent="0.25">
      <c r="A10" s="34">
        <f t="shared" si="11"/>
        <v>41795</v>
      </c>
      <c r="B10" s="35" t="n">
        <v>1081.0</v>
      </c>
      <c r="C10" s="36" t="n">
        <v>5846.0</v>
      </c>
      <c r="D10" s="36" t="n">
        <v>2955.0</v>
      </c>
      <c r="E10" s="37">
        <f t="shared" si="1"/>
        <v>5.3950046253469006</v>
      </c>
      <c r="F10" s="37">
        <f t="shared" si="2"/>
        <v>2.8020676746068456</v>
      </c>
      <c r="G10" s="37">
        <f t="shared" si="3"/>
        <v>0.5193818855024005</v>
      </c>
      <c r="H10" s="39">
        <f>B10/REP_DATOS_MAYO!B34</f>
        <v>1.0384245917387127</v>
      </c>
      <c r="I10" s="39">
        <f>C10/REP_DATOS_MAYO!C34</f>
        <v>0.95231874591770083</v>
      </c>
      <c r="J10" s="40">
        <f>D10/REP_DATOS_MAYO!D34</f>
        <v>0.62047049409881971</v>
      </c>
      <c r="K10" s="35" t="n">
        <v>5311.0</v>
      </c>
      <c r="L10" s="36" t="n">
        <v>54469.0</v>
      </c>
      <c r="M10" s="36" t="n">
        <v>5239.0</v>
      </c>
      <c r="N10" s="37">
        <f t="shared" si="4"/>
        <v>10.257627118644068</v>
      </c>
      <c r="O10" s="37">
        <f t="shared" si="5"/>
        <v>1.0223209819326742</v>
      </c>
      <c r="P10" s="37">
        <f t="shared" si="6"/>
        <v>9.966447114016487E-2</v>
      </c>
      <c r="Q10" s="39">
        <f>K10/REP_DATOS_MAYO!K34</f>
        <v>0.9884586746090841</v>
      </c>
      <c r="R10" s="39">
        <f>L10/REP_DATOS_MAYO!L34</f>
        <v>0.99319851935595627</v>
      </c>
      <c r="S10" s="40">
        <f>M10/REP_DATOS_MAYO!M34</f>
        <v>0.79179910658517749</v>
      </c>
      <c r="AG10" s="35">
        <f t="shared" si="7"/>
        <v>6391</v>
      </c>
      <c r="AH10" s="36">
        <f t="shared" si="0"/>
        <v>60300</v>
      </c>
      <c r="AI10" s="36">
        <f t="shared" si="0"/>
        <v>8457.5595703125</v>
      </c>
      <c r="AJ10" s="37">
        <f t="shared" si="8"/>
        <v>9.4351431700829291</v>
      </c>
      <c r="AK10" s="37">
        <f t="shared" si="9"/>
        <v>1.3233546503383664</v>
      </c>
      <c r="AL10" s="37">
        <f t="shared" si="10"/>
        <v>0.14025803599191541</v>
      </c>
      <c r="AM10" s="39">
        <f>AG10/REP_DATOS_MAYO!AG34</f>
        <v>0.99656946826758153</v>
      </c>
      <c r="AN10" s="39">
        <f>AH10/REP_DATOS_MAYO!AH34</f>
        <v>0.98909210202575248</v>
      </c>
      <c r="AO10" s="40">
        <f>AI10/REP_DATOS_MAYO!AI34</f>
        <v>0.72054212998749778</v>
      </c>
    </row>
    <row r="11" spans="1:41" x14ac:dyDescent="0.25">
      <c r="A11" s="34">
        <f t="shared" si="11"/>
        <v>41796</v>
      </c>
      <c r="B11" s="35" t="n">
        <v>1158.0</v>
      </c>
      <c r="C11" s="36" t="n">
        <v>7076.0</v>
      </c>
      <c r="D11" s="36" t="n">
        <v>3768.0</v>
      </c>
      <c r="E11" s="37">
        <f t="shared" si="1"/>
        <v>6.109671848013817</v>
      </c>
      <c r="F11" s="37">
        <f t="shared" si="2"/>
        <v>3.3064458184909324</v>
      </c>
      <c r="G11" s="37">
        <f t="shared" si="3"/>
        <v>0.54118222725265019</v>
      </c>
      <c r="H11" s="39">
        <f>B11/REP_DATOS_MAYO!B35</f>
        <v>1</v>
      </c>
      <c r="I11" s="39">
        <f>C11/REP_DATOS_MAYO!C35</f>
        <v>1.1860854987426654</v>
      </c>
      <c r="J11" s="40">
        <f>D11/REP_DATOS_MAYO!D35</f>
        <v>1.0935325297978888</v>
      </c>
      <c r="K11" s="35" t="n">
        <v>5717.0</v>
      </c>
      <c r="L11" s="36" t="n">
        <v>54937.0</v>
      </c>
      <c r="M11" s="36" t="n">
        <v>8178.0</v>
      </c>
      <c r="N11" s="37">
        <f t="shared" si="4"/>
        <v>9.6087108623403878</v>
      </c>
      <c r="O11" s="37">
        <f t="shared" si="5"/>
        <v>1.4665618303961867</v>
      </c>
      <c r="P11" s="37">
        <f t="shared" si="6"/>
        <v>0.15262836517894526</v>
      </c>
      <c r="Q11" s="39">
        <f>K11/REP_DATOS_MAYO!K35</f>
        <v>1.0066913188941715</v>
      </c>
      <c r="R11" s="39">
        <f>L11/REP_DATOS_MAYO!L35</f>
        <v>0.97095941742081449</v>
      </c>
      <c r="S11" s="40">
        <f>M11/REP_DATOS_MAYO!M35</f>
        <v>1.3872324419052371</v>
      </c>
      <c r="AG11" s="35">
        <f t="shared" si="7"/>
        <v>6875</v>
      </c>
      <c r="AH11" s="36">
        <f t="shared" si="0"/>
        <v>62008</v>
      </c>
      <c r="AI11" s="36">
        <f t="shared" si="0"/>
        <v>12213.1982421875</v>
      </c>
      <c r="AJ11" s="37">
        <f t="shared" si="8"/>
        <v>9.019345454545455</v>
      </c>
      <c r="AK11" s="37">
        <f t="shared" si="9"/>
        <v>1.7764651988636364</v>
      </c>
      <c r="AL11" s="37">
        <f t="shared" si="10"/>
        <v>0.1969616540154093</v>
      </c>
      <c r="AM11" s="39">
        <f>AG11/REP_DATOS_MAYO!AG35</f>
        <v>1.005557993271903</v>
      </c>
      <c r="AN11" s="39">
        <f>AH11/REP_DATOS_MAYO!AH35</f>
        <v>0.99147759070050046</v>
      </c>
      <c r="AO11" s="40">
        <f>AI11/REP_DATOS_MAYO!AI35</f>
        <v>1.2794985220558055</v>
      </c>
    </row>
    <row r="12" spans="1:41" x14ac:dyDescent="0.25">
      <c r="A12" s="9">
        <f t="shared" si="11"/>
        <v>41797</v>
      </c>
      <c r="B12" s="24" t="n">
        <v>1006.0</v>
      </c>
      <c r="C12" s="10" t="n">
        <v>6155.0</v>
      </c>
      <c r="D12" s="10" t="n">
        <v>3375.0</v>
      </c>
      <c r="E12" s="11">
        <f t="shared" si="1"/>
        <v>6.1172962226640157</v>
      </c>
      <c r="F12" s="11">
        <f t="shared" si="2"/>
        <v>3.4206800214338968</v>
      </c>
      <c r="G12" s="11">
        <f t="shared" si="3"/>
        <v>0.5591816869617322</v>
      </c>
      <c r="H12" s="17">
        <f>B12/REP_DATOS_MAYO!B36</f>
        <v>0.98918387413962638</v>
      </c>
      <c r="I12" s="17">
        <f>C12/REP_DATOS_MAYO!C36</f>
        <v>1.0952126712938246</v>
      </c>
      <c r="J12" s="18">
        <f>D12/REP_DATOS_MAYO!D36</f>
        <v>0.55082856579669515</v>
      </c>
      <c r="K12" s="24" t="n">
        <v>4683.0</v>
      </c>
      <c r="L12" s="10" t="n">
        <v>53336.0</v>
      </c>
      <c r="M12" s="10" t="n">
        <v>7000.0</v>
      </c>
      <c r="N12" s="11">
        <f t="shared" si="4"/>
        <v>11.38842622250694</v>
      </c>
      <c r="O12" s="11">
        <f t="shared" si="5"/>
        <v>1.5419871826953875</v>
      </c>
      <c r="P12" s="11">
        <f t="shared" si="6"/>
        <v>0.13539949704797308</v>
      </c>
      <c r="Q12" s="17">
        <f>K12/REP_DATOS_MAYO!K36</f>
        <v>1.0019255455712452</v>
      </c>
      <c r="R12" s="17">
        <f>L12/REP_DATOS_MAYO!L36</f>
        <v>1.0745486782720826</v>
      </c>
      <c r="S12" s="18">
        <f>M12/REP_DATOS_MAYO!M36</f>
        <v>1.0965749536422427</v>
      </c>
      <c r="AG12" s="24">
        <f t="shared" si="7"/>
        <v>5689</v>
      </c>
      <c r="AH12" s="10">
        <f t="shared" si="0"/>
        <v>59486</v>
      </c>
      <c r="AI12" s="10">
        <f t="shared" si="0"/>
        <v>10662.330078125</v>
      </c>
      <c r="AJ12" s="11">
        <f t="shared" si="8"/>
        <v>10.45631921251538</v>
      </c>
      <c r="AK12" s="11">
        <f t="shared" si="9"/>
        <v>1.8742011035551063</v>
      </c>
      <c r="AL12" s="11">
        <f t="shared" si="10"/>
        <v>0.17924099919518879</v>
      </c>
      <c r="AM12" s="17">
        <f>AG12/REP_DATOS_MAYO!AG36</f>
        <v>0.99964856791425061</v>
      </c>
      <c r="AN12" s="17">
        <f>AH12/REP_DATOS_MAYO!AH36</f>
        <v>1.0766501963765363</v>
      </c>
      <c r="AO12" s="18">
        <f>AI12/REP_DATOS_MAYO!AI36</f>
        <v>0.8308856907444766</v>
      </c>
    </row>
    <row r="13" spans="1:41" x14ac:dyDescent="0.25">
      <c r="A13" s="9">
        <f t="shared" si="11"/>
        <v>41798</v>
      </c>
      <c r="B13" s="24" t="n">
        <v>889.0</v>
      </c>
      <c r="C13" s="10" t="n">
        <v>5558.0</v>
      </c>
      <c r="D13" s="10" t="n">
        <v>2874.0</v>
      </c>
      <c r="E13" s="11">
        <f t="shared" si="1"/>
        <v>6.2463442069741282</v>
      </c>
      <c r="F13" s="11">
        <f t="shared" si="2"/>
        <v>3.2959852186445446</v>
      </c>
      <c r="G13" s="11">
        <f t="shared" si="3"/>
        <v>0.52766628117684133</v>
      </c>
      <c r="H13" s="17">
        <f>B13/B6</f>
        <v>0.95900755124056092</v>
      </c>
      <c r="I13" s="17">
        <f t="shared" ref="I13:J28" si="12">C13/C6</f>
        <v>0.99427036705461058</v>
      </c>
      <c r="J13" s="18">
        <f t="shared" si="12"/>
        <v>0.47710337758751653</v>
      </c>
      <c r="K13" s="24" t="n">
        <v>4131.0</v>
      </c>
      <c r="L13" s="10" t="n">
        <v>48464.0</v>
      </c>
      <c r="M13" s="10" t="n">
        <v>5386.0</v>
      </c>
      <c r="N13" s="11">
        <f t="shared" si="4"/>
        <v>11.731784071653353</v>
      </c>
      <c r="O13" s="11">
        <f t="shared" si="5"/>
        <v>1.3594648314572744</v>
      </c>
      <c r="P13" s="11">
        <f t="shared" si="6"/>
        <v>0.11587878051233906</v>
      </c>
      <c r="Q13" s="17">
        <f>K13/K6</f>
        <v>1.02</v>
      </c>
      <c r="R13" s="17">
        <f t="shared" ref="R13:S28" si="13">L13/L6</f>
        <v>1.0256497079488698</v>
      </c>
      <c r="S13" s="18">
        <f t="shared" si="13"/>
        <v>1.1150207920060664</v>
      </c>
      <c r="AG13" s="24">
        <f t="shared" si="7"/>
        <v>5020</v>
      </c>
      <c r="AH13" s="10">
        <f t="shared" si="0"/>
        <v>54017</v>
      </c>
      <c r="AI13" s="10">
        <f t="shared" si="0"/>
        <v>8546.080078125</v>
      </c>
      <c r="AJ13" s="11">
        <f t="shared" si="8"/>
        <v>10.760358565737052</v>
      </c>
      <c r="AK13" s="11">
        <f t="shared" si="9"/>
        <v>1.702406390064741</v>
      </c>
      <c r="AL13" s="11">
        <f t="shared" si="10"/>
        <v>0.15821093504128331</v>
      </c>
      <c r="AM13" s="17">
        <f>AG13/AG6</f>
        <v>1.008639742816958</v>
      </c>
      <c r="AN13" s="17">
        <f t="shared" ref="AN13:AO36" si="14">AH13/AH6</f>
        <v>1.0223328349452088</v>
      </c>
      <c r="AO13" s="18">
        <f t="shared" si="14"/>
        <v>0.76453556434472714</v>
      </c>
    </row>
    <row r="14" spans="1:41" x14ac:dyDescent="0.25">
      <c r="A14" s="34">
        <f t="shared" si="11"/>
        <v>41799</v>
      </c>
      <c r="B14" s="35" t="n">
        <v>1010.0</v>
      </c>
      <c r="C14" s="36" t="n">
        <v>6220.0</v>
      </c>
      <c r="D14" s="36" t="n">
        <v>5147.0</v>
      </c>
      <c r="E14" s="37">
        <f t="shared" si="1"/>
        <v>6.1247524752475249</v>
      </c>
      <c r="F14" s="37">
        <f t="shared" si="2"/>
        <v>5.148491646039604</v>
      </c>
      <c r="G14" s="37">
        <f t="shared" si="3"/>
        <v>0.84060403532169414</v>
      </c>
      <c r="H14" s="39">
        <f t="shared" ref="H14:J29" si="15">B14/B7</f>
        <v>1.0676532769556026</v>
      </c>
      <c r="I14" s="39">
        <f t="shared" si="12"/>
        <v>1.0588839438548443</v>
      </c>
      <c r="J14" s="40">
        <f t="shared" si="12"/>
        <v>1.7398067540669082</v>
      </c>
      <c r="K14" s="35" t="n">
        <v>5107.0</v>
      </c>
      <c r="L14" s="36" t="n">
        <v>55253.0</v>
      </c>
      <c r="M14" s="36" t="n">
        <v>9648.0</v>
      </c>
      <c r="N14" s="37">
        <f t="shared" si="4"/>
        <v>10.818288623457999</v>
      </c>
      <c r="O14" s="37">
        <f t="shared" si="5"/>
        <v>1.9292958806540044</v>
      </c>
      <c r="P14" s="37">
        <f t="shared" si="6"/>
        <v>0.17833651400930334</v>
      </c>
      <c r="Q14" s="39">
        <f t="shared" ref="Q14:S29" si="16">K14/K7</f>
        <v>1.0495273325113028</v>
      </c>
      <c r="R14" s="39">
        <f t="shared" si="13"/>
        <v>1.1131505248524167</v>
      </c>
      <c r="S14" s="40">
        <f t="shared" si="13"/>
        <v>1.4407984195661232</v>
      </c>
      <c r="AG14" s="35">
        <f t="shared" si="7"/>
        <v>6117</v>
      </c>
      <c r="AH14" s="36">
        <f t="shared" si="0"/>
        <v>61435</v>
      </c>
      <c r="AI14" s="36">
        <f t="shared" si="0"/>
        <v>15052.890625</v>
      </c>
      <c r="AJ14" s="37">
        <f t="shared" si="8"/>
        <v>10.043321889815269</v>
      </c>
      <c r="AK14" s="37">
        <f t="shared" si="9"/>
        <v>2.4608289398397907</v>
      </c>
      <c r="AL14" s="37">
        <f t="shared" si="10"/>
        <v>0.24502141491006754</v>
      </c>
      <c r="AM14" s="39">
        <f t="shared" ref="AM14:AM36" si="17">AG14/AG7</f>
        <v>1.0524776324845149</v>
      </c>
      <c r="AN14" s="39">
        <f t="shared" si="14"/>
        <v>1.1074357818837315</v>
      </c>
      <c r="AO14" s="40">
        <f t="shared" si="14"/>
        <v>1.5317369541864956</v>
      </c>
    </row>
    <row r="15" spans="1:41" x14ac:dyDescent="0.25">
      <c r="A15" s="34">
        <f t="shared" si="11"/>
        <v>41800</v>
      </c>
      <c r="B15" s="35" t="n">
        <v>1072.0</v>
      </c>
      <c r="C15" s="36" t="n">
        <v>6918.0</v>
      </c>
      <c r="D15" s="36" t="n">
        <v>6076.0</v>
      </c>
      <c r="E15" s="37">
        <f t="shared" si="1"/>
        <v>6.3761726078799246</v>
      </c>
      <c r="F15" s="37">
        <f t="shared" si="2"/>
        <v>5.6677543826219514</v>
      </c>
      <c r="G15" s="37">
        <f t="shared" si="3"/>
        <v>0.88889600880903341</v>
      </c>
      <c r="H15" s="39">
        <f t="shared" si="15"/>
        <v>1.1197478991596639</v>
      </c>
      <c r="I15" s="39">
        <f t="shared" si="12"/>
        <v>1.4336637840118118</v>
      </c>
      <c r="J15" s="40">
        <f t="shared" si="12"/>
        <v>2.0778641106030404</v>
      </c>
      <c r="K15" s="35" t="n">
        <v>5193.0</v>
      </c>
      <c r="L15" s="36" t="n">
        <v>52386.0</v>
      </c>
      <c r="M15" s="36" t="n">
        <v>5866.0</v>
      </c>
      <c r="N15" s="37">
        <f t="shared" si="4"/>
        <v>10.082434514637905</v>
      </c>
      <c r="O15" s="37">
        <f t="shared" si="5"/>
        <v>1.1693965400495956</v>
      </c>
      <c r="P15" s="37">
        <f t="shared" si="6"/>
        <v>0.11598354924615076</v>
      </c>
      <c r="Q15" s="39">
        <f t="shared" si="16"/>
        <v>1.0220472440944881</v>
      </c>
      <c r="R15" s="39">
        <f t="shared" si="13"/>
        <v>1.0405915795332565</v>
      </c>
      <c r="S15" s="40">
        <f t="shared" si="13"/>
        <v>0.77647627298762545</v>
      </c>
      <c r="AG15" s="35">
        <f t="shared" si="7"/>
        <v>6258</v>
      </c>
      <c r="AH15" s="36">
        <f t="shared" si="0"/>
        <v>59145</v>
      </c>
      <c r="AI15" s="36">
        <f t="shared" si="0"/>
        <v>12113.3330078125</v>
      </c>
      <c r="AJ15" s="37">
        <f t="shared" si="8"/>
        <v>9.4511025886864815</v>
      </c>
      <c r="AK15" s="37">
        <f t="shared" si="9"/>
        <v>1.9356556420282038</v>
      </c>
      <c r="AL15" s="37">
        <f t="shared" si="10"/>
        <v>0.20480738875327584</v>
      </c>
      <c r="AM15" s="39">
        <f t="shared" si="17"/>
        <v>1.0374668435013263</v>
      </c>
      <c r="AN15" s="39">
        <f t="shared" si="14"/>
        <v>1.0744454738677858</v>
      </c>
      <c r="AO15" s="40">
        <f t="shared" si="14"/>
        <v>1.1292358681796639</v>
      </c>
    </row>
    <row r="16" spans="1:41" x14ac:dyDescent="0.25">
      <c r="A16" s="34">
        <f t="shared" si="11"/>
        <v>41801</v>
      </c>
      <c r="B16" s="35" t="n">
        <v>1108.0</v>
      </c>
      <c r="C16" s="36" t="n">
        <v>7719.0</v>
      </c>
      <c r="D16" s="36" t="n">
        <v>5470.0</v>
      </c>
      <c r="E16" s="37">
        <f t="shared" si="1"/>
        <v>6.9105691056910565</v>
      </c>
      <c r="F16" s="37">
        <f t="shared" si="2"/>
        <v>4.9637066325090338</v>
      </c>
      <c r="G16" s="37">
        <f t="shared" si="3"/>
        <v>0.71827754799836596</v>
      </c>
      <c r="H16" s="39">
        <f t="shared" si="15"/>
        <v>1.0789473684210527</v>
      </c>
      <c r="I16" s="39">
        <f t="shared" si="12"/>
        <v>1.4535436063081892</v>
      </c>
      <c r="J16" s="40">
        <f t="shared" si="12"/>
        <v>1.5060914715116138</v>
      </c>
      <c r="K16" s="35" t="n">
        <v>5301.0</v>
      </c>
      <c r="L16" s="36" t="n">
        <v>54165.0</v>
      </c>
      <c r="M16" s="36" t="n">
        <v>7696.0</v>
      </c>
      <c r="N16" s="37">
        <f t="shared" si="4"/>
        <v>10.211698113207547</v>
      </c>
      <c r="O16" s="37">
        <f t="shared" si="5"/>
        <v>1.4931332915683961</v>
      </c>
      <c r="P16" s="37">
        <f t="shared" si="6"/>
        <v>0.14621792330868225</v>
      </c>
      <c r="Q16" s="39">
        <f t="shared" si="16"/>
        <v>1.0149368058215242</v>
      </c>
      <c r="R16" s="39">
        <f t="shared" si="13"/>
        <v>1.0458559585692477</v>
      </c>
      <c r="S16" s="40">
        <f t="shared" si="13"/>
        <v>0.88302078945125984</v>
      </c>
      <c r="AG16" s="35">
        <f t="shared" si="7"/>
        <v>6407</v>
      </c>
      <c r="AH16" s="36">
        <f t="shared" si="0"/>
        <v>61772</v>
      </c>
      <c r="AI16" s="36">
        <f t="shared" si="0"/>
        <v>13408.4296875</v>
      </c>
      <c r="AJ16" s="37">
        <f t="shared" si="8"/>
        <v>9.6413297955361319</v>
      </c>
      <c r="AK16" s="37">
        <f t="shared" si="9"/>
        <v>2.0927781625565789</v>
      </c>
      <c r="AL16" s="37">
        <f t="shared" si="10"/>
        <v>0.21706322747361265</v>
      </c>
      <c r="AM16" s="39">
        <f t="shared" si="17"/>
        <v>1.02544814340589</v>
      </c>
      <c r="AN16" s="39">
        <f t="shared" si="14"/>
        <v>1.0834911948361747</v>
      </c>
      <c r="AO16" s="40">
        <f t="shared" si="14"/>
        <v>1.0632859751851989</v>
      </c>
    </row>
    <row r="17" spans="1:41" x14ac:dyDescent="0.25">
      <c r="A17" s="34">
        <f t="shared" si="11"/>
        <v>41802</v>
      </c>
      <c r="B17" s="35" t="n">
        <v>1233.0</v>
      </c>
      <c r="C17" s="36" t="n">
        <v>9317.0</v>
      </c>
      <c r="D17" s="36" t="n">
        <v>7710.0</v>
      </c>
      <c r="E17" s="37">
        <f t="shared" si="1"/>
        <v>7.4492282696994314</v>
      </c>
      <c r="F17" s="37">
        <f t="shared" si="2"/>
        <v>6.2109803386474409</v>
      </c>
      <c r="G17" s="37">
        <f t="shared" si="3"/>
        <v>0.83377500511177749</v>
      </c>
      <c r="H17" s="39">
        <f t="shared" si="15"/>
        <v>1.1387604070305273</v>
      </c>
      <c r="I17" s="39">
        <f t="shared" si="12"/>
        <v>1.5723593964334706</v>
      </c>
      <c r="J17" s="40">
        <f t="shared" si="12"/>
        <v>2.524142640305481</v>
      </c>
      <c r="K17" s="35" t="n">
        <v>6100.0</v>
      </c>
      <c r="L17" s="36" t="n">
        <v>59786.0</v>
      </c>
      <c r="M17" s="36" t="n">
        <v>9510.0</v>
      </c>
      <c r="N17" s="37">
        <f t="shared" si="4"/>
        <v>9.7937704918032793</v>
      </c>
      <c r="O17" s="37">
        <f t="shared" si="5"/>
        <v>1.5917203509221312</v>
      </c>
      <c r="P17" s="37">
        <f t="shared" si="6"/>
        <v>0.16252375448804862</v>
      </c>
      <c r="Q17" s="39">
        <f t="shared" si="16"/>
        <v>1.1487758945386064</v>
      </c>
      <c r="R17" s="39">
        <f t="shared" si="13"/>
        <v>1.0968274950429611</v>
      </c>
      <c r="S17" s="40">
        <f t="shared" si="13"/>
        <v>1.7886065162519524</v>
      </c>
      <c r="AG17" s="35">
        <f t="shared" si="7"/>
        <v>7331</v>
      </c>
      <c r="AH17" s="36">
        <f t="shared" si="0"/>
        <v>68912</v>
      </c>
      <c r="AI17" s="36">
        <f t="shared" si="0"/>
        <v>17355.2109375</v>
      </c>
      <c r="AJ17" s="37">
        <f t="shared" si="8"/>
        <v>9.4000818442231626</v>
      </c>
      <c r="AK17" s="37">
        <f t="shared" si="9"/>
        <v>2.3673729283181011</v>
      </c>
      <c r="AL17" s="37">
        <f t="shared" si="10"/>
        <v>0.25184599108283029</v>
      </c>
      <c r="AM17" s="39">
        <f t="shared" si="17"/>
        <v>1.1470818338288218</v>
      </c>
      <c r="AN17" s="39">
        <f t="shared" si="14"/>
        <v>1.1428192371475954</v>
      </c>
      <c r="AO17" s="40">
        <f t="shared" si="14"/>
        <v>2.0520353174241657</v>
      </c>
    </row>
    <row r="18" spans="1:41" x14ac:dyDescent="0.25">
      <c r="A18" s="34">
        <f t="shared" si="11"/>
        <v>41803</v>
      </c>
      <c r="B18" s="35" t="n">
        <v>1169.0</v>
      </c>
      <c r="C18" s="36" t="n">
        <v>8939.0</v>
      </c>
      <c r="D18" s="36" t="n">
        <v>5415.0</v>
      </c>
      <c r="E18" s="37">
        <f t="shared" si="1"/>
        <v>6.0217606330365978</v>
      </c>
      <c r="F18" s="37">
        <f t="shared" si="2"/>
        <v>4.1303184501730961</v>
      </c>
      <c r="G18" s="37">
        <f t="shared" si="3"/>
        <v>0.68589880964602501</v>
      </c>
      <c r="H18" s="39">
        <f t="shared" si="15"/>
        <v>0.87305699481865284</v>
      </c>
      <c r="I18" s="39">
        <f t="shared" si="12"/>
        <v>0.86049469964664316</v>
      </c>
      <c r="J18" s="40">
        <f t="shared" si="12"/>
        <v>1.0905980656286529</v>
      </c>
      <c r="K18" s="35" t="n">
        <v>5269.0</v>
      </c>
      <c r="L18" s="36" t="n">
        <v>55806.0</v>
      </c>
      <c r="M18" s="36" t="n">
        <v>7386.0</v>
      </c>
      <c r="N18" s="37">
        <f t="shared" si="4"/>
        <v>9.4626318202659334</v>
      </c>
      <c r="O18" s="37">
        <f t="shared" si="5"/>
        <v>1.1936707914230857</v>
      </c>
      <c r="P18" s="37">
        <f t="shared" si="6"/>
        <v>0.12614575036794989</v>
      </c>
      <c r="Q18" s="39">
        <f t="shared" si="16"/>
        <v>0.76298758089907293</v>
      </c>
      <c r="R18" s="39">
        <f t="shared" si="13"/>
        <v>0.75138805453916591</v>
      </c>
      <c r="S18" s="40">
        <f t="shared" si="13"/>
        <v>0.6210143825247002</v>
      </c>
      <c r="AG18" s="35">
        <f t="shared" si="7"/>
        <v>5373</v>
      </c>
      <c r="AH18" s="36">
        <f t="shared" si="0"/>
        <v>47364</v>
      </c>
      <c r="AI18" s="36">
        <f t="shared" si="0"/>
        <v>9382.5439453125</v>
      </c>
      <c r="AJ18" s="37">
        <f t="shared" si="8"/>
        <v>8.8151870463428246</v>
      </c>
      <c r="AK18" s="37">
        <f t="shared" si="9"/>
        <v>1.7462393346943048</v>
      </c>
      <c r="AL18" s="37">
        <f t="shared" si="10"/>
        <v>0.19809441654658602</v>
      </c>
      <c r="AM18" s="39">
        <f t="shared" si="17"/>
        <v>0.78152727272727274</v>
      </c>
      <c r="AN18" s="39">
        <f t="shared" si="14"/>
        <v>0.76383692426783645</v>
      </c>
      <c r="AO18" s="40">
        <f t="shared" si="14"/>
        <v>0.76822989025944088</v>
      </c>
    </row>
    <row r="19" spans="1:41" x14ac:dyDescent="0.25">
      <c r="A19" s="9">
        <f t="shared" si="11"/>
        <v>41804</v>
      </c>
      <c r="B19" s="24" t="n">
        <v>1027.0</v>
      </c>
      <c r="C19" s="10" t="n">
        <v>7701.0</v>
      </c>
      <c r="D19" s="10" t="n">
        <v>3934.0</v>
      </c>
      <c r="E19" s="11">
        <f t="shared" si="1"/>
        <v>5.9732142857142856</v>
      </c>
      <c r="F19" s="11">
        <f t="shared" si="2"/>
        <v>1.5059901646205358</v>
      </c>
      <c r="G19" s="11">
        <f t="shared" si="3"/>
        <v>0.25212391395739908</v>
      </c>
      <c r="H19" s="17">
        <f t="shared" si="15"/>
        <v>0.11133200795228629</v>
      </c>
      <c r="I19" s="17">
        <f t="shared" si="12"/>
        <v>0.10870978225544362</v>
      </c>
      <c r="J19" s="18">
        <f t="shared" si="12"/>
        <v>4.9015081192340187E-2</v>
      </c>
      <c r="K19" s="24" t="n">
        <v>4649.0</v>
      </c>
      <c r="L19" s="10" t="n">
        <v>52029.0</v>
      </c>
      <c r="M19" s="10" t="n">
        <v>6232.0</v>
      </c>
      <c r="N19" s="11">
        <f t="shared" si="4"/>
        <v>4.2440944881889759</v>
      </c>
      <c r="O19" s="11">
        <f t="shared" si="5"/>
        <v>0.23296782726377951</v>
      </c>
      <c r="P19" s="11">
        <f t="shared" si="6"/>
        <v>5.4892233882189237E-2</v>
      </c>
      <c r="Q19" s="17">
        <f t="shared" si="16"/>
        <v>0.13559683963271407</v>
      </c>
      <c r="R19" s="17">
        <f t="shared" si="13"/>
        <v>5.0532513312832823E-2</v>
      </c>
      <c r="S19" s="18">
        <f t="shared" si="13"/>
        <v>2.0486357777533451E-2</v>
      </c>
      <c r="AG19" s="24">
        <f t="shared" si="7"/>
        <v>747</v>
      </c>
      <c r="AH19" s="10">
        <f t="shared" si="0"/>
        <v>3364</v>
      </c>
      <c r="AI19" s="10">
        <f t="shared" si="0"/>
        <v>316.60546875</v>
      </c>
      <c r="AJ19" s="11">
        <f t="shared" si="8"/>
        <v>4.5033467202141901</v>
      </c>
      <c r="AK19" s="11">
        <f t="shared" si="9"/>
        <v>0.42383596887550201</v>
      </c>
      <c r="AL19" s="11">
        <f t="shared" si="10"/>
        <v>9.411577549048751E-2</v>
      </c>
      <c r="AM19" s="17">
        <f t="shared" si="17"/>
        <v>0.1313060291791176</v>
      </c>
      <c r="AN19" s="17">
        <f t="shared" si="14"/>
        <v>5.6551121272232122E-2</v>
      </c>
      <c r="AO19" s="18">
        <f t="shared" si="14"/>
        <v>2.9693834877570772E-2</v>
      </c>
    </row>
    <row r="20" spans="1:41" x14ac:dyDescent="0.25">
      <c r="A20" s="9">
        <f t="shared" si="11"/>
        <v>41805</v>
      </c>
      <c r="B20" s="24" t="n">
        <v>941.0</v>
      </c>
      <c r="C20" s="10" t="n">
        <v>7264.0</v>
      </c>
      <c r="D20" s="10" t="n">
        <v>3949.0</v>
      </c>
      <c r="E20" s="11">
        <f t="shared" si="1"/>
        <v>10</v>
      </c>
      <c r="F20" s="11">
        <f t="shared" si="2"/>
        <v>0.47238991477272729</v>
      </c>
      <c r="G20" s="11">
        <f t="shared" si="3"/>
        <v>4.7238991477272729E-2</v>
      </c>
      <c r="H20" s="17">
        <f t="shared" si="15"/>
        <v>1.2373453318335208E-2</v>
      </c>
      <c r="I20" s="17">
        <f t="shared" si="12"/>
        <v>1.9809112191608139E-2</v>
      </c>
      <c r="J20" s="18">
        <f t="shared" si="12"/>
        <v>1.7733982923917515E-3</v>
      </c>
      <c r="K20" s="24" t="n">
        <v>4076.0</v>
      </c>
      <c r="L20" s="10" t="n">
        <v>47715.0</v>
      </c>
      <c r="M20" s="10" t="n">
        <v>5304.0</v>
      </c>
      <c r="N20" s="11">
        <f t="shared" si="4"/>
        <v>4.5</v>
      </c>
      <c r="O20" s="11">
        <f t="shared" si="5"/>
        <v>0.61328125</v>
      </c>
      <c r="P20" s="11">
        <f t="shared" si="6"/>
        <v>0.13628472222222221</v>
      </c>
      <c r="Q20" s="17">
        <f t="shared" si="16"/>
        <v>4.8414427499394818E-4</v>
      </c>
      <c r="R20" s="17">
        <f t="shared" si="13"/>
        <v>1.8570485308682733E-4</v>
      </c>
      <c r="S20" s="18">
        <f t="shared" si="13"/>
        <v>2.1840697845074332E-4</v>
      </c>
      <c r="AG20" s="24">
        <f t="shared" si="7"/>
        <v>13</v>
      </c>
      <c r="AH20" s="10">
        <f t="shared" si="0"/>
        <v>119</v>
      </c>
      <c r="AI20" s="10">
        <f t="shared" si="0"/>
        <v>6.4228515625</v>
      </c>
      <c r="AJ20" s="11">
        <f t="shared" si="8"/>
        <v>9.1538461538461533</v>
      </c>
      <c r="AK20" s="11">
        <f t="shared" si="9"/>
        <v>0.49406550480769229</v>
      </c>
      <c r="AL20" s="11">
        <f t="shared" si="10"/>
        <v>5.3973542542016806E-2</v>
      </c>
      <c r="AM20" s="17">
        <f t="shared" si="17"/>
        <v>2.5896414342629482E-3</v>
      </c>
      <c r="AN20" s="17">
        <f t="shared" si="14"/>
        <v>2.2030101634670568E-3</v>
      </c>
      <c r="AO20" s="18">
        <f t="shared" si="14"/>
        <v>7.5155527490788107E-4</v>
      </c>
    </row>
    <row r="21" spans="1:41" x14ac:dyDescent="0.25">
      <c r="A21" s="34">
        <f t="shared" si="11"/>
        <v>41806</v>
      </c>
      <c r="B21" s="35" t="n">
        <v>1137.0</v>
      </c>
      <c r="C21" s="36" t="n">
        <v>8594.0</v>
      </c>
      <c r="D21" s="36" t="n">
        <v>5084.0</v>
      </c>
      <c r="E21" s="37" t="e">
        <f t="shared" si="1"/>
        <v>#DIV/0!</v>
      </c>
      <c r="F21" s="37" t="e">
        <f t="shared" si="2"/>
        <v>#DIV/0!</v>
      </c>
      <c r="G21" s="37" t="e">
        <f t="shared" si="3"/>
        <v>#DIV/0!</v>
      </c>
      <c r="H21" s="39">
        <f t="shared" si="15"/>
        <v>0</v>
      </c>
      <c r="I21" s="39">
        <f t="shared" si="12"/>
        <v>0</v>
      </c>
      <c r="J21" s="40">
        <f t="shared" si="12"/>
        <v>0</v>
      </c>
      <c r="K21" s="35" t="n">
        <v>5085.0</v>
      </c>
      <c r="L21" s="36" t="n">
        <v>52908.0</v>
      </c>
      <c r="M21" s="36" t="n">
        <v>6668.0</v>
      </c>
      <c r="N21" s="37" t="e">
        <f t="shared" si="4"/>
        <v>#DIV/0!</v>
      </c>
      <c r="O21" s="37" t="e">
        <f t="shared" si="5"/>
        <v>#DIV/0!</v>
      </c>
      <c r="P21" s="37" t="e">
        <f t="shared" si="6"/>
        <v>#DIV/0!</v>
      </c>
      <c r="Q21" s="39">
        <f t="shared" si="16"/>
        <v>0</v>
      </c>
      <c r="R21" s="39">
        <f t="shared" si="13"/>
        <v>0</v>
      </c>
      <c r="S21" s="40">
        <f t="shared" si="13"/>
        <v>0</v>
      </c>
      <c r="AG21" s="35">
        <f t="shared" si="7"/>
        <v>0</v>
      </c>
      <c r="AH21" s="36">
        <f t="shared" si="0"/>
        <v>0</v>
      </c>
      <c r="AI21" s="36">
        <f t="shared" si="0"/>
        <v>0</v>
      </c>
      <c r="AJ21" s="37" t="e">
        <f t="shared" si="8"/>
        <v>#DIV/0!</v>
      </c>
      <c r="AK21" s="37" t="e">
        <f t="shared" si="9"/>
        <v>#DIV/0!</v>
      </c>
      <c r="AL21" s="37" t="e">
        <f t="shared" si="10"/>
        <v>#DIV/0!</v>
      </c>
      <c r="AM21" s="39">
        <f t="shared" si="17"/>
        <v>0</v>
      </c>
      <c r="AN21" s="39">
        <f t="shared" si="14"/>
        <v>0</v>
      </c>
      <c r="AO21" s="40">
        <f t="shared" si="14"/>
        <v>0</v>
      </c>
    </row>
    <row r="22" spans="1:41" x14ac:dyDescent="0.25">
      <c r="A22" s="34">
        <f t="shared" si="11"/>
        <v>41807</v>
      </c>
      <c r="B22" s="35" t="n">
        <v>1076.0</v>
      </c>
      <c r="C22" s="36" t="n">
        <v>9190.0</v>
      </c>
      <c r="D22" s="36" t="n">
        <v>5321.0</v>
      </c>
      <c r="E22" s="37" t="e">
        <f t="shared" si="1"/>
        <v>#DIV/0!</v>
      </c>
      <c r="F22" s="37" t="e">
        <f t="shared" si="2"/>
        <v>#DIV/0!</v>
      </c>
      <c r="G22" s="37" t="e">
        <f t="shared" si="3"/>
        <v>#DIV/0!</v>
      </c>
      <c r="H22" s="39">
        <f t="shared" si="15"/>
        <v>0</v>
      </c>
      <c r="I22" s="39">
        <f t="shared" si="12"/>
        <v>0</v>
      </c>
      <c r="J22" s="40">
        <f t="shared" si="12"/>
        <v>0</v>
      </c>
      <c r="K22" s="35" t="n">
        <v>4911.0</v>
      </c>
      <c r="L22" s="36" t="n">
        <v>53270.0</v>
      </c>
      <c r="M22" s="36" t="n">
        <v>8095.0</v>
      </c>
      <c r="N22" s="37" t="e">
        <f t="shared" si="4"/>
        <v>#DIV/0!</v>
      </c>
      <c r="O22" s="37" t="e">
        <f t="shared" si="5"/>
        <v>#DIV/0!</v>
      </c>
      <c r="P22" s="37" t="e">
        <f t="shared" si="6"/>
        <v>#DIV/0!</v>
      </c>
      <c r="Q22" s="39">
        <f t="shared" si="16"/>
        <v>0</v>
      </c>
      <c r="R22" s="39">
        <f t="shared" si="13"/>
        <v>0</v>
      </c>
      <c r="S22" s="40">
        <f t="shared" si="13"/>
        <v>0</v>
      </c>
      <c r="AG22" s="35">
        <f t="shared" si="7"/>
        <v>0</v>
      </c>
      <c r="AH22" s="36">
        <f t="shared" si="0"/>
        <v>0</v>
      </c>
      <c r="AI22" s="36">
        <f t="shared" si="0"/>
        <v>0</v>
      </c>
      <c r="AJ22" s="37" t="e">
        <f t="shared" si="8"/>
        <v>#DIV/0!</v>
      </c>
      <c r="AK22" s="37" t="e">
        <f t="shared" si="9"/>
        <v>#DIV/0!</v>
      </c>
      <c r="AL22" s="37" t="e">
        <f t="shared" si="10"/>
        <v>#DIV/0!</v>
      </c>
      <c r="AM22" s="39">
        <f t="shared" si="17"/>
        <v>0</v>
      </c>
      <c r="AN22" s="39">
        <f t="shared" si="14"/>
        <v>0</v>
      </c>
      <c r="AO22" s="40">
        <f t="shared" si="14"/>
        <v>0</v>
      </c>
    </row>
    <row r="23" spans="1:41" x14ac:dyDescent="0.25">
      <c r="A23" s="34">
        <f t="shared" si="11"/>
        <v>41808</v>
      </c>
      <c r="B23" s="35" t="n">
        <v>1135.0</v>
      </c>
      <c r="C23" s="36" t="n">
        <v>8809.0</v>
      </c>
      <c r="D23" s="36" t="n">
        <v>4651.0</v>
      </c>
      <c r="E23" s="37" t="e">
        <f t="shared" si="1"/>
        <v>#DIV/0!</v>
      </c>
      <c r="F23" s="37" t="e">
        <f t="shared" si="2"/>
        <v>#DIV/0!</v>
      </c>
      <c r="G23" s="37" t="e">
        <f t="shared" si="3"/>
        <v>#DIV/0!</v>
      </c>
      <c r="H23" s="39">
        <f t="shared" si="15"/>
        <v>0</v>
      </c>
      <c r="I23" s="39">
        <f t="shared" si="12"/>
        <v>0</v>
      </c>
      <c r="J23" s="40">
        <f t="shared" si="12"/>
        <v>0</v>
      </c>
      <c r="K23" s="35" t="n">
        <v>5237.0</v>
      </c>
      <c r="L23" s="36" t="n">
        <v>53404.0</v>
      </c>
      <c r="M23" s="36" t="n">
        <v>7940.0</v>
      </c>
      <c r="N23" s="37" t="e">
        <f t="shared" si="4"/>
        <v>#DIV/0!</v>
      </c>
      <c r="O23" s="37" t="e">
        <f t="shared" si="5"/>
        <v>#DIV/0!</v>
      </c>
      <c r="P23" s="37" t="e">
        <f t="shared" si="6"/>
        <v>#DIV/0!</v>
      </c>
      <c r="Q23" s="39">
        <f t="shared" si="16"/>
        <v>0</v>
      </c>
      <c r="R23" s="39">
        <f t="shared" si="13"/>
        <v>0</v>
      </c>
      <c r="S23" s="40">
        <f t="shared" si="13"/>
        <v>0</v>
      </c>
      <c r="AG23" s="35">
        <f t="shared" si="7"/>
        <v>0</v>
      </c>
      <c r="AH23" s="36">
        <f t="shared" si="0"/>
        <v>0</v>
      </c>
      <c r="AI23" s="36">
        <f t="shared" si="0"/>
        <v>0</v>
      </c>
      <c r="AJ23" s="37" t="e">
        <f t="shared" si="8"/>
        <v>#DIV/0!</v>
      </c>
      <c r="AK23" s="37" t="e">
        <f t="shared" si="9"/>
        <v>#DIV/0!</v>
      </c>
      <c r="AL23" s="37" t="e">
        <f t="shared" si="10"/>
        <v>#DIV/0!</v>
      </c>
      <c r="AM23" s="39">
        <f t="shared" si="17"/>
        <v>0</v>
      </c>
      <c r="AN23" s="39">
        <f t="shared" si="14"/>
        <v>0</v>
      </c>
      <c r="AO23" s="40">
        <f t="shared" si="14"/>
        <v>0</v>
      </c>
    </row>
    <row r="24" spans="1:41" x14ac:dyDescent="0.25">
      <c r="A24" s="34">
        <f t="shared" si="11"/>
        <v>41809</v>
      </c>
      <c r="B24" s="35" t="n">
        <v>1213.0</v>
      </c>
      <c r="C24" s="36" t="n">
        <v>9951.0</v>
      </c>
      <c r="D24" s="36" t="n">
        <v>6772.0</v>
      </c>
      <c r="E24" s="37" t="e">
        <f t="shared" si="1"/>
        <v>#DIV/0!</v>
      </c>
      <c r="F24" s="37" t="e">
        <f t="shared" si="2"/>
        <v>#DIV/0!</v>
      </c>
      <c r="G24" s="37" t="e">
        <f t="shared" si="3"/>
        <v>#DIV/0!</v>
      </c>
      <c r="H24" s="39">
        <f t="shared" si="15"/>
        <v>0</v>
      </c>
      <c r="I24" s="39">
        <f t="shared" si="12"/>
        <v>0</v>
      </c>
      <c r="J24" s="40">
        <f t="shared" si="12"/>
        <v>0</v>
      </c>
      <c r="K24" s="35" t="n">
        <v>5716.0</v>
      </c>
      <c r="L24" s="36" t="n">
        <v>60310.0</v>
      </c>
      <c r="M24" s="36" t="n">
        <v>7936.0</v>
      </c>
      <c r="N24" s="37" t="e">
        <f t="shared" si="4"/>
        <v>#DIV/0!</v>
      </c>
      <c r="O24" s="37" t="e">
        <f t="shared" si="5"/>
        <v>#DIV/0!</v>
      </c>
      <c r="P24" s="37" t="e">
        <f t="shared" si="6"/>
        <v>#DIV/0!</v>
      </c>
      <c r="Q24" s="39">
        <f t="shared" si="16"/>
        <v>0</v>
      </c>
      <c r="R24" s="39">
        <f t="shared" si="13"/>
        <v>0</v>
      </c>
      <c r="S24" s="40">
        <f t="shared" si="13"/>
        <v>0</v>
      </c>
      <c r="AG24" s="35">
        <f t="shared" si="7"/>
        <v>0</v>
      </c>
      <c r="AH24" s="36">
        <f t="shared" si="0"/>
        <v>0</v>
      </c>
      <c r="AI24" s="36">
        <f t="shared" si="0"/>
        <v>0</v>
      </c>
      <c r="AJ24" s="37" t="e">
        <f t="shared" si="8"/>
        <v>#DIV/0!</v>
      </c>
      <c r="AK24" s="37" t="e">
        <f t="shared" si="9"/>
        <v>#DIV/0!</v>
      </c>
      <c r="AL24" s="37" t="e">
        <f t="shared" si="10"/>
        <v>#DIV/0!</v>
      </c>
      <c r="AM24" s="39">
        <f t="shared" si="17"/>
        <v>0</v>
      </c>
      <c r="AN24" s="39">
        <f t="shared" si="14"/>
        <v>0</v>
      </c>
      <c r="AO24" s="40">
        <f t="shared" si="14"/>
        <v>0</v>
      </c>
    </row>
    <row r="25" spans="1:41" x14ac:dyDescent="0.25">
      <c r="A25" s="34">
        <f t="shared" si="11"/>
        <v>41810</v>
      </c>
      <c r="B25" s="35" t="n">
        <v>1298.0</v>
      </c>
      <c r="C25" s="36" t="n">
        <v>9855.0</v>
      </c>
      <c r="D25" s="36" t="n">
        <v>6828.0</v>
      </c>
      <c r="E25" s="37" t="e">
        <f t="shared" si="1"/>
        <v>#DIV/0!</v>
      </c>
      <c r="F25" s="37" t="e">
        <f t="shared" si="2"/>
        <v>#DIV/0!</v>
      </c>
      <c r="G25" s="37" t="e">
        <f t="shared" si="3"/>
        <v>#DIV/0!</v>
      </c>
      <c r="H25" s="39">
        <f t="shared" si="15"/>
        <v>0</v>
      </c>
      <c r="I25" s="39">
        <f t="shared" si="12"/>
        <v>0</v>
      </c>
      <c r="J25" s="40">
        <f t="shared" si="12"/>
        <v>0</v>
      </c>
      <c r="K25" s="35" t="n">
        <v>5908.0</v>
      </c>
      <c r="L25" s="36" t="n">
        <v>62635.0</v>
      </c>
      <c r="M25" s="36" t="n">
        <v>6437.0</v>
      </c>
      <c r="N25" s="37" t="e">
        <f t="shared" si="4"/>
        <v>#DIV/0!</v>
      </c>
      <c r="O25" s="37" t="e">
        <f t="shared" si="5"/>
        <v>#DIV/0!</v>
      </c>
      <c r="P25" s="37" t="e">
        <f t="shared" si="6"/>
        <v>#DIV/0!</v>
      </c>
      <c r="Q25" s="39">
        <f t="shared" si="16"/>
        <v>0</v>
      </c>
      <c r="R25" s="39">
        <f t="shared" si="13"/>
        <v>0</v>
      </c>
      <c r="S25" s="40">
        <f t="shared" si="13"/>
        <v>0</v>
      </c>
      <c r="AG25" s="35">
        <f t="shared" si="7"/>
        <v>0</v>
      </c>
      <c r="AH25" s="36">
        <f t="shared" si="0"/>
        <v>0</v>
      </c>
      <c r="AI25" s="36">
        <f t="shared" si="0"/>
        <v>0</v>
      </c>
      <c r="AJ25" s="37" t="e">
        <f t="shared" si="8"/>
        <v>#DIV/0!</v>
      </c>
      <c r="AK25" s="37" t="e">
        <f t="shared" si="9"/>
        <v>#DIV/0!</v>
      </c>
      <c r="AL25" s="37" t="e">
        <f t="shared" si="10"/>
        <v>#DIV/0!</v>
      </c>
      <c r="AM25" s="39">
        <f t="shared" si="17"/>
        <v>0</v>
      </c>
      <c r="AN25" s="39">
        <f t="shared" si="14"/>
        <v>0</v>
      </c>
      <c r="AO25" s="40">
        <f t="shared" si="14"/>
        <v>0</v>
      </c>
    </row>
    <row r="26" spans="1:41" x14ac:dyDescent="0.25">
      <c r="A26" s="9">
        <f t="shared" si="11"/>
        <v>41811</v>
      </c>
      <c r="B26" s="24" t="n">
        <v>1216.0</v>
      </c>
      <c r="C26" s="10" t="n">
        <v>11206.0</v>
      </c>
      <c r="D26" s="10" t="n">
        <v>8582.0</v>
      </c>
      <c r="E26" s="11" t="e">
        <f t="shared" si="1"/>
        <v>#DIV/0!</v>
      </c>
      <c r="F26" s="11" t="e">
        <f t="shared" si="2"/>
        <v>#DIV/0!</v>
      </c>
      <c r="G26" s="11" t="e">
        <f t="shared" si="3"/>
        <v>#DIV/0!</v>
      </c>
      <c r="H26" s="17">
        <f t="shared" si="15"/>
        <v>0</v>
      </c>
      <c r="I26" s="17">
        <f t="shared" si="12"/>
        <v>0</v>
      </c>
      <c r="J26" s="18">
        <f t="shared" si="12"/>
        <v>0</v>
      </c>
      <c r="K26" s="24" t="n">
        <v>5058.0</v>
      </c>
      <c r="L26" s="10" t="n">
        <v>58106.0</v>
      </c>
      <c r="M26" s="10" t="n">
        <v>8794.0</v>
      </c>
      <c r="N26" s="11" t="e">
        <f t="shared" si="4"/>
        <v>#DIV/0!</v>
      </c>
      <c r="O26" s="11" t="e">
        <f t="shared" si="5"/>
        <v>#DIV/0!</v>
      </c>
      <c r="P26" s="11" t="e">
        <f t="shared" si="6"/>
        <v>#DIV/0!</v>
      </c>
      <c r="Q26" s="17">
        <f t="shared" si="16"/>
        <v>0</v>
      </c>
      <c r="R26" s="17">
        <f t="shared" si="13"/>
        <v>0</v>
      </c>
      <c r="S26" s="18">
        <f t="shared" si="13"/>
        <v>0</v>
      </c>
      <c r="AG26" s="24">
        <f t="shared" si="7"/>
        <v>0</v>
      </c>
      <c r="AH26" s="10">
        <f t="shared" si="0"/>
        <v>0</v>
      </c>
      <c r="AI26" s="10">
        <f t="shared" si="0"/>
        <v>0</v>
      </c>
      <c r="AJ26" s="11" t="e">
        <f t="shared" si="8"/>
        <v>#DIV/0!</v>
      </c>
      <c r="AK26" s="11" t="e">
        <f t="shared" si="9"/>
        <v>#DIV/0!</v>
      </c>
      <c r="AL26" s="11" t="e">
        <f t="shared" si="10"/>
        <v>#DIV/0!</v>
      </c>
      <c r="AM26" s="17">
        <f t="shared" si="17"/>
        <v>0</v>
      </c>
      <c r="AN26" s="17">
        <f t="shared" si="14"/>
        <v>0</v>
      </c>
      <c r="AO26" s="18">
        <f t="shared" si="14"/>
        <v>0</v>
      </c>
    </row>
    <row r="27" spans="1:41" x14ac:dyDescent="0.25">
      <c r="A27" s="9">
        <f t="shared" si="11"/>
        <v>41812</v>
      </c>
      <c r="B27" s="24" t="n">
        <v>1083.0</v>
      </c>
      <c r="C27" s="10" t="n">
        <v>8937.0</v>
      </c>
      <c r="D27" s="10" t="n">
        <v>6022.0</v>
      </c>
      <c r="E27" s="11" t="e">
        <f t="shared" si="1"/>
        <v>#DIV/0!</v>
      </c>
      <c r="F27" s="11" t="e">
        <f t="shared" si="2"/>
        <v>#DIV/0!</v>
      </c>
      <c r="G27" s="11" t="e">
        <f t="shared" si="3"/>
        <v>#DIV/0!</v>
      </c>
      <c r="H27" s="17">
        <f t="shared" si="15"/>
        <v>0</v>
      </c>
      <c r="I27" s="17">
        <f t="shared" si="12"/>
        <v>0</v>
      </c>
      <c r="J27" s="18">
        <f t="shared" si="12"/>
        <v>0</v>
      </c>
      <c r="K27" s="24" t="n">
        <v>4435.0</v>
      </c>
      <c r="L27" s="10" t="n">
        <v>53857.0</v>
      </c>
      <c r="M27" s="10" t="n">
        <v>5636.0</v>
      </c>
      <c r="N27" s="11" t="e">
        <f t="shared" si="4"/>
        <v>#DIV/0!</v>
      </c>
      <c r="O27" s="11" t="e">
        <f t="shared" si="5"/>
        <v>#DIV/0!</v>
      </c>
      <c r="P27" s="11" t="e">
        <f t="shared" si="6"/>
        <v>#DIV/0!</v>
      </c>
      <c r="Q27" s="17">
        <f t="shared" si="16"/>
        <v>0</v>
      </c>
      <c r="R27" s="17">
        <f t="shared" si="13"/>
        <v>0</v>
      </c>
      <c r="S27" s="18">
        <f t="shared" si="13"/>
        <v>0</v>
      </c>
      <c r="AG27" s="24">
        <f t="shared" si="7"/>
        <v>0</v>
      </c>
      <c r="AH27" s="10">
        <f t="shared" si="0"/>
        <v>0</v>
      </c>
      <c r="AI27" s="10">
        <f t="shared" si="0"/>
        <v>0</v>
      </c>
      <c r="AJ27" s="11" t="e">
        <f t="shared" si="8"/>
        <v>#DIV/0!</v>
      </c>
      <c r="AK27" s="11" t="e">
        <f t="shared" si="9"/>
        <v>#DIV/0!</v>
      </c>
      <c r="AL27" s="11" t="e">
        <f t="shared" si="10"/>
        <v>#DIV/0!</v>
      </c>
      <c r="AM27" s="17">
        <f t="shared" si="17"/>
        <v>0</v>
      </c>
      <c r="AN27" s="17">
        <f t="shared" si="14"/>
        <v>0</v>
      </c>
      <c r="AO27" s="18">
        <f t="shared" si="14"/>
        <v>0</v>
      </c>
    </row>
    <row r="28" spans="1:41" x14ac:dyDescent="0.25">
      <c r="A28" s="34">
        <f t="shared" si="11"/>
        <v>41813</v>
      </c>
      <c r="B28" s="35" t="n">
        <v>1120.0</v>
      </c>
      <c r="C28" s="36" t="n">
        <v>10103.0</v>
      </c>
      <c r="D28" s="36" t="n">
        <v>6850.0</v>
      </c>
      <c r="E28" s="37" t="e">
        <f t="shared" si="1"/>
        <v>#DIV/0!</v>
      </c>
      <c r="F28" s="37" t="e">
        <f t="shared" si="2"/>
        <v>#DIV/0!</v>
      </c>
      <c r="G28" s="37" t="e">
        <f t="shared" si="3"/>
        <v>#DIV/0!</v>
      </c>
      <c r="H28" s="39" t="e">
        <f t="shared" si="15"/>
        <v>#DIV/0!</v>
      </c>
      <c r="I28" s="39" t="e">
        <f t="shared" si="12"/>
        <v>#DIV/0!</v>
      </c>
      <c r="J28" s="40" t="e">
        <f t="shared" si="12"/>
        <v>#DIV/0!</v>
      </c>
      <c r="K28" s="35" t="n">
        <v>5363.0</v>
      </c>
      <c r="L28" s="36" t="n">
        <v>56485.0</v>
      </c>
      <c r="M28" s="36" t="n">
        <v>12081.0</v>
      </c>
      <c r="N28" s="37" t="e">
        <f t="shared" si="4"/>
        <v>#DIV/0!</v>
      </c>
      <c r="O28" s="37" t="e">
        <f t="shared" si="5"/>
        <v>#DIV/0!</v>
      </c>
      <c r="P28" s="37" t="e">
        <f t="shared" si="6"/>
        <v>#DIV/0!</v>
      </c>
      <c r="Q28" s="39" t="e">
        <f t="shared" si="16"/>
        <v>#DIV/0!</v>
      </c>
      <c r="R28" s="39" t="e">
        <f t="shared" si="13"/>
        <v>#DIV/0!</v>
      </c>
      <c r="S28" s="40" t="e">
        <f t="shared" si="13"/>
        <v>#DIV/0!</v>
      </c>
      <c r="AG28" s="35">
        <f t="shared" si="7"/>
        <v>0</v>
      </c>
      <c r="AH28" s="36">
        <f t="shared" si="0"/>
        <v>0</v>
      </c>
      <c r="AI28" s="36">
        <f t="shared" si="0"/>
        <v>0</v>
      </c>
      <c r="AJ28" s="37" t="e">
        <f t="shared" si="8"/>
        <v>#DIV/0!</v>
      </c>
      <c r="AK28" s="37" t="e">
        <f t="shared" si="9"/>
        <v>#DIV/0!</v>
      </c>
      <c r="AL28" s="37" t="e">
        <f t="shared" si="10"/>
        <v>#DIV/0!</v>
      </c>
      <c r="AM28" s="39" t="e">
        <f t="shared" si="17"/>
        <v>#DIV/0!</v>
      </c>
      <c r="AN28" s="39" t="e">
        <f t="shared" si="14"/>
        <v>#DIV/0!</v>
      </c>
      <c r="AO28" s="40" t="e">
        <f t="shared" si="14"/>
        <v>#DIV/0!</v>
      </c>
    </row>
    <row r="29" spans="1:41" x14ac:dyDescent="0.25">
      <c r="A29" s="34">
        <f t="shared" si="11"/>
        <v>41814</v>
      </c>
      <c r="B29" s="35" t="n">
        <v>1196.0</v>
      </c>
      <c r="C29" s="36" t="n">
        <v>10193.0</v>
      </c>
      <c r="D29" s="36" t="n">
        <v>5991.0</v>
      </c>
      <c r="E29" s="37" t="e">
        <f t="shared" si="1"/>
        <v>#DIV/0!</v>
      </c>
      <c r="F29" s="37" t="e">
        <f t="shared" si="2"/>
        <v>#DIV/0!</v>
      </c>
      <c r="G29" s="37" t="e">
        <f t="shared" si="3"/>
        <v>#DIV/0!</v>
      </c>
      <c r="H29" s="39" t="e">
        <f t="shared" si="15"/>
        <v>#DIV/0!</v>
      </c>
      <c r="I29" s="39" t="e">
        <f t="shared" si="15"/>
        <v>#DIV/0!</v>
      </c>
      <c r="J29" s="40" t="e">
        <f t="shared" si="15"/>
        <v>#DIV/0!</v>
      </c>
      <c r="K29" s="35" t="n">
        <v>5850.0</v>
      </c>
      <c r="L29" s="36" t="n">
        <v>62347.0</v>
      </c>
      <c r="M29" s="36" t="n">
        <v>11277.0</v>
      </c>
      <c r="N29" s="37" t="e">
        <f t="shared" si="4"/>
        <v>#DIV/0!</v>
      </c>
      <c r="O29" s="37" t="e">
        <f t="shared" si="5"/>
        <v>#DIV/0!</v>
      </c>
      <c r="P29" s="37" t="e">
        <f t="shared" si="6"/>
        <v>#DIV/0!</v>
      </c>
      <c r="Q29" s="39" t="e">
        <f t="shared" si="16"/>
        <v>#DIV/0!</v>
      </c>
      <c r="R29" s="39" t="e">
        <f t="shared" si="16"/>
        <v>#DIV/0!</v>
      </c>
      <c r="S29" s="40" t="e">
        <f t="shared" si="16"/>
        <v>#DIV/0!</v>
      </c>
      <c r="AG29" s="35">
        <f t="shared" si="7"/>
        <v>0</v>
      </c>
      <c r="AH29" s="36">
        <f t="shared" si="0"/>
        <v>0</v>
      </c>
      <c r="AI29" s="36">
        <f t="shared" si="0"/>
        <v>0</v>
      </c>
      <c r="AJ29" s="37" t="e">
        <f t="shared" si="8"/>
        <v>#DIV/0!</v>
      </c>
      <c r="AK29" s="37" t="e">
        <f t="shared" si="9"/>
        <v>#DIV/0!</v>
      </c>
      <c r="AL29" s="37" t="e">
        <f t="shared" si="10"/>
        <v>#DIV/0!</v>
      </c>
      <c r="AM29" s="39" t="e">
        <f t="shared" si="17"/>
        <v>#DIV/0!</v>
      </c>
      <c r="AN29" s="39" t="e">
        <f t="shared" si="14"/>
        <v>#DIV/0!</v>
      </c>
      <c r="AO29" s="40" t="e">
        <f t="shared" si="14"/>
        <v>#DIV/0!</v>
      </c>
    </row>
    <row r="30" spans="1:41" x14ac:dyDescent="0.25">
      <c r="A30" s="34">
        <f t="shared" si="11"/>
        <v>41815</v>
      </c>
      <c r="B30" s="35" t="n">
        <v>1253.0</v>
      </c>
      <c r="C30" s="36" t="n">
        <v>11322.0</v>
      </c>
      <c r="D30" s="36" t="n">
        <v>7191.0</v>
      </c>
      <c r="E30" s="37" t="e">
        <f t="shared" si="1"/>
        <v>#DIV/0!</v>
      </c>
      <c r="F30" s="37" t="e">
        <f t="shared" si="2"/>
        <v>#DIV/0!</v>
      </c>
      <c r="G30" s="37" t="e">
        <f t="shared" si="3"/>
        <v>#DIV/0!</v>
      </c>
      <c r="H30" s="39" t="e">
        <f t="shared" ref="H30:J36" si="18">B30/B23</f>
        <v>#DIV/0!</v>
      </c>
      <c r="I30" s="39" t="e">
        <f t="shared" si="18"/>
        <v>#DIV/0!</v>
      </c>
      <c r="J30" s="40" t="e">
        <f t="shared" si="18"/>
        <v>#DIV/0!</v>
      </c>
      <c r="K30" s="35" t="n">
        <v>5753.0</v>
      </c>
      <c r="L30" s="36" t="n">
        <v>63463.0</v>
      </c>
      <c r="M30" s="36" t="n">
        <v>11600.0</v>
      </c>
      <c r="N30" s="37" t="e">
        <f t="shared" si="4"/>
        <v>#DIV/0!</v>
      </c>
      <c r="O30" s="37" t="e">
        <f t="shared" si="5"/>
        <v>#DIV/0!</v>
      </c>
      <c r="P30" s="37" t="e">
        <f t="shared" si="6"/>
        <v>#DIV/0!</v>
      </c>
      <c r="Q30" s="39" t="e">
        <f t="shared" ref="Q30:S36" si="19">K30/K23</f>
        <v>#DIV/0!</v>
      </c>
      <c r="R30" s="39" t="e">
        <f t="shared" si="19"/>
        <v>#DIV/0!</v>
      </c>
      <c r="S30" s="40" t="e">
        <f t="shared" si="19"/>
        <v>#DIV/0!</v>
      </c>
      <c r="AG30" s="35">
        <f t="shared" si="7"/>
        <v>0</v>
      </c>
      <c r="AH30" s="36">
        <f t="shared" si="0"/>
        <v>0</v>
      </c>
      <c r="AI30" s="36">
        <f t="shared" si="0"/>
        <v>0</v>
      </c>
      <c r="AJ30" s="37" t="e">
        <f t="shared" si="8"/>
        <v>#DIV/0!</v>
      </c>
      <c r="AK30" s="37" t="e">
        <f t="shared" si="9"/>
        <v>#DIV/0!</v>
      </c>
      <c r="AL30" s="37" t="e">
        <f t="shared" si="10"/>
        <v>#DIV/0!</v>
      </c>
      <c r="AM30" s="39" t="e">
        <f t="shared" si="17"/>
        <v>#DIV/0!</v>
      </c>
      <c r="AN30" s="39" t="e">
        <f t="shared" si="14"/>
        <v>#DIV/0!</v>
      </c>
      <c r="AO30" s="40" t="e">
        <f t="shared" si="14"/>
        <v>#DIV/0!</v>
      </c>
    </row>
    <row r="31" spans="1:41" x14ac:dyDescent="0.25">
      <c r="A31" s="34">
        <f t="shared" si="11"/>
        <v>41816</v>
      </c>
      <c r="B31" s="35" t="n">
        <v>1284.0</v>
      </c>
      <c r="C31" s="36" t="n">
        <v>10009.0</v>
      </c>
      <c r="D31" s="36" t="n">
        <v>8754.0</v>
      </c>
      <c r="E31" s="37" t="e">
        <f t="shared" si="1"/>
        <v>#DIV/0!</v>
      </c>
      <c r="F31" s="37" t="e">
        <f t="shared" si="2"/>
        <v>#DIV/0!</v>
      </c>
      <c r="G31" s="37" t="e">
        <f t="shared" si="3"/>
        <v>#DIV/0!</v>
      </c>
      <c r="H31" s="39" t="e">
        <f t="shared" si="18"/>
        <v>#DIV/0!</v>
      </c>
      <c r="I31" s="39" t="e">
        <f t="shared" si="18"/>
        <v>#DIV/0!</v>
      </c>
      <c r="J31" s="40" t="e">
        <f t="shared" si="18"/>
        <v>#DIV/0!</v>
      </c>
      <c r="K31" s="35" t="n">
        <v>5885.0</v>
      </c>
      <c r="L31" s="36" t="n">
        <v>63776.0</v>
      </c>
      <c r="M31" s="36" t="n">
        <v>9792.0</v>
      </c>
      <c r="N31" s="37" t="e">
        <f t="shared" si="4"/>
        <v>#DIV/0!</v>
      </c>
      <c r="O31" s="37" t="e">
        <f t="shared" si="5"/>
        <v>#DIV/0!</v>
      </c>
      <c r="P31" s="37" t="e">
        <f t="shared" si="6"/>
        <v>#DIV/0!</v>
      </c>
      <c r="Q31" s="39" t="e">
        <f t="shared" si="19"/>
        <v>#DIV/0!</v>
      </c>
      <c r="R31" s="39" t="e">
        <f t="shared" si="19"/>
        <v>#DIV/0!</v>
      </c>
      <c r="S31" s="40" t="e">
        <f t="shared" si="19"/>
        <v>#DIV/0!</v>
      </c>
      <c r="AG31" s="35">
        <f t="shared" si="7"/>
        <v>0</v>
      </c>
      <c r="AH31" s="36">
        <f t="shared" si="0"/>
        <v>0</v>
      </c>
      <c r="AI31" s="36">
        <f t="shared" si="0"/>
        <v>0</v>
      </c>
      <c r="AJ31" s="37" t="e">
        <f t="shared" si="8"/>
        <v>#DIV/0!</v>
      </c>
      <c r="AK31" s="37" t="e">
        <f t="shared" si="9"/>
        <v>#DIV/0!</v>
      </c>
      <c r="AL31" s="37" t="e">
        <f t="shared" si="10"/>
        <v>#DIV/0!</v>
      </c>
      <c r="AM31" s="39" t="e">
        <f t="shared" si="17"/>
        <v>#DIV/0!</v>
      </c>
      <c r="AN31" s="39" t="e">
        <f t="shared" si="14"/>
        <v>#DIV/0!</v>
      </c>
      <c r="AO31" s="40" t="e">
        <f t="shared" si="14"/>
        <v>#DIV/0!</v>
      </c>
    </row>
    <row r="32" spans="1:41" x14ac:dyDescent="0.25">
      <c r="A32" s="34">
        <f t="shared" si="11"/>
        <v>41817</v>
      </c>
      <c r="B32" s="35" t="n">
        <v>1286.0</v>
      </c>
      <c r="C32" s="36" t="n">
        <v>9625.0</v>
      </c>
      <c r="D32" s="36" t="n">
        <v>7549.0</v>
      </c>
      <c r="E32" s="37" t="e">
        <f t="shared" si="1"/>
        <v>#DIV/0!</v>
      </c>
      <c r="F32" s="37" t="e">
        <f t="shared" si="2"/>
        <v>#DIV/0!</v>
      </c>
      <c r="G32" s="37" t="e">
        <f t="shared" si="3"/>
        <v>#DIV/0!</v>
      </c>
      <c r="H32" s="39" t="e">
        <f t="shared" si="18"/>
        <v>#DIV/0!</v>
      </c>
      <c r="I32" s="39" t="e">
        <f t="shared" si="18"/>
        <v>#DIV/0!</v>
      </c>
      <c r="J32" s="40" t="e">
        <f t="shared" si="18"/>
        <v>#DIV/0!</v>
      </c>
      <c r="K32" s="35" t="n">
        <v>6379.0</v>
      </c>
      <c r="L32" s="36" t="n">
        <v>66948.0</v>
      </c>
      <c r="M32" s="36" t="n">
        <v>9815.0</v>
      </c>
      <c r="N32" s="37" t="e">
        <f t="shared" si="4"/>
        <v>#DIV/0!</v>
      </c>
      <c r="O32" s="37" t="e">
        <f t="shared" si="5"/>
        <v>#DIV/0!</v>
      </c>
      <c r="P32" s="37" t="e">
        <f t="shared" si="6"/>
        <v>#DIV/0!</v>
      </c>
      <c r="Q32" s="39" t="e">
        <f t="shared" si="19"/>
        <v>#DIV/0!</v>
      </c>
      <c r="R32" s="39" t="e">
        <f t="shared" si="19"/>
        <v>#DIV/0!</v>
      </c>
      <c r="S32" s="40" t="e">
        <f t="shared" si="19"/>
        <v>#DIV/0!</v>
      </c>
      <c r="AG32" s="35">
        <f t="shared" si="7"/>
        <v>0</v>
      </c>
      <c r="AH32" s="36">
        <f t="shared" si="0"/>
        <v>0</v>
      </c>
      <c r="AI32" s="36">
        <f t="shared" si="0"/>
        <v>0</v>
      </c>
      <c r="AJ32" s="37" t="e">
        <f t="shared" si="8"/>
        <v>#DIV/0!</v>
      </c>
      <c r="AK32" s="37" t="e">
        <f t="shared" si="9"/>
        <v>#DIV/0!</v>
      </c>
      <c r="AL32" s="37" t="e">
        <f t="shared" si="10"/>
        <v>#DIV/0!</v>
      </c>
      <c r="AM32" s="39" t="e">
        <f t="shared" si="17"/>
        <v>#DIV/0!</v>
      </c>
      <c r="AN32" s="39" t="e">
        <f t="shared" si="14"/>
        <v>#DIV/0!</v>
      </c>
      <c r="AO32" s="40" t="e">
        <f t="shared" si="14"/>
        <v>#DIV/0!</v>
      </c>
    </row>
    <row r="33" spans="1:41" x14ac:dyDescent="0.25">
      <c r="A33" s="9">
        <f t="shared" si="11"/>
        <v>41818</v>
      </c>
      <c r="B33" s="24" t="n">
        <v>1145.0</v>
      </c>
      <c r="C33" s="10" t="n">
        <v>9026.0</v>
      </c>
      <c r="D33" s="10" t="n">
        <v>5361.0</v>
      </c>
      <c r="E33" s="11" t="e">
        <f t="shared" si="1"/>
        <v>#DIV/0!</v>
      </c>
      <c r="F33" s="11" t="e">
        <f t="shared" si="2"/>
        <v>#DIV/0!</v>
      </c>
      <c r="G33" s="11" t="e">
        <f t="shared" si="3"/>
        <v>#DIV/0!</v>
      </c>
      <c r="H33" s="17" t="e">
        <f t="shared" si="18"/>
        <v>#DIV/0!</v>
      </c>
      <c r="I33" s="17" t="e">
        <f t="shared" si="18"/>
        <v>#DIV/0!</v>
      </c>
      <c r="J33" s="18" t="e">
        <f t="shared" si="18"/>
        <v>#DIV/0!</v>
      </c>
      <c r="K33" s="24" t="n">
        <v>5325.0</v>
      </c>
      <c r="L33" s="10" t="n">
        <v>61358.0</v>
      </c>
      <c r="M33" s="10" t="n">
        <v>7695.0</v>
      </c>
      <c r="N33" s="11" t="e">
        <f t="shared" si="4"/>
        <v>#DIV/0!</v>
      </c>
      <c r="O33" s="11" t="e">
        <f t="shared" si="5"/>
        <v>#DIV/0!</v>
      </c>
      <c r="P33" s="11" t="e">
        <f t="shared" si="6"/>
        <v>#DIV/0!</v>
      </c>
      <c r="Q33" s="17" t="e">
        <f t="shared" si="19"/>
        <v>#DIV/0!</v>
      </c>
      <c r="R33" s="17" t="e">
        <f t="shared" si="19"/>
        <v>#DIV/0!</v>
      </c>
      <c r="S33" s="18" t="e">
        <f t="shared" si="19"/>
        <v>#DIV/0!</v>
      </c>
      <c r="AG33" s="24">
        <f t="shared" si="7"/>
        <v>0</v>
      </c>
      <c r="AH33" s="10">
        <f t="shared" si="0"/>
        <v>0</v>
      </c>
      <c r="AI33" s="10">
        <f t="shared" si="0"/>
        <v>0</v>
      </c>
      <c r="AJ33" s="11" t="e">
        <f t="shared" si="8"/>
        <v>#DIV/0!</v>
      </c>
      <c r="AK33" s="11" t="e">
        <f t="shared" si="9"/>
        <v>#DIV/0!</v>
      </c>
      <c r="AL33" s="11" t="e">
        <f t="shared" si="10"/>
        <v>#DIV/0!</v>
      </c>
      <c r="AM33" s="17" t="e">
        <f t="shared" si="17"/>
        <v>#DIV/0!</v>
      </c>
      <c r="AN33" s="17" t="e">
        <f t="shared" si="14"/>
        <v>#DIV/0!</v>
      </c>
      <c r="AO33" s="18" t="e">
        <f t="shared" si="14"/>
        <v>#DIV/0!</v>
      </c>
    </row>
    <row r="34" spans="1:41" x14ac:dyDescent="0.25">
      <c r="A34" s="9">
        <f t="shared" si="11"/>
        <v>41819</v>
      </c>
      <c r="B34" s="24" t="n">
        <v>919.0</v>
      </c>
      <c r="C34" s="10" t="n">
        <v>6658.0</v>
      </c>
      <c r="D34" s="10" t="n">
        <v>4804.0</v>
      </c>
      <c r="E34" s="11" t="e">
        <f t="shared" si="1"/>
        <v>#DIV/0!</v>
      </c>
      <c r="F34" s="11" t="e">
        <f t="shared" si="2"/>
        <v>#DIV/0!</v>
      </c>
      <c r="G34" s="11" t="e">
        <f t="shared" si="3"/>
        <v>#DIV/0!</v>
      </c>
      <c r="H34" s="17" t="e">
        <f t="shared" si="18"/>
        <v>#DIV/0!</v>
      </c>
      <c r="I34" s="17" t="e">
        <f t="shared" si="18"/>
        <v>#DIV/0!</v>
      </c>
      <c r="J34" s="18" t="e">
        <f t="shared" si="18"/>
        <v>#DIV/0!</v>
      </c>
      <c r="K34" s="24" t="n">
        <v>4232.0</v>
      </c>
      <c r="L34" s="10" t="n">
        <v>54102.0</v>
      </c>
      <c r="M34" s="10" t="n">
        <v>6454.0</v>
      </c>
      <c r="N34" s="11" t="e">
        <f t="shared" si="4"/>
        <v>#DIV/0!</v>
      </c>
      <c r="O34" s="11" t="e">
        <f t="shared" si="5"/>
        <v>#DIV/0!</v>
      </c>
      <c r="P34" s="11" t="e">
        <f t="shared" si="6"/>
        <v>#DIV/0!</v>
      </c>
      <c r="Q34" s="17" t="e">
        <f t="shared" si="19"/>
        <v>#DIV/0!</v>
      </c>
      <c r="R34" s="17" t="e">
        <f t="shared" si="19"/>
        <v>#DIV/0!</v>
      </c>
      <c r="S34" s="18" t="e">
        <f t="shared" si="19"/>
        <v>#DIV/0!</v>
      </c>
      <c r="AG34" s="24">
        <f t="shared" si="7"/>
        <v>0</v>
      </c>
      <c r="AH34" s="10">
        <f t="shared" si="0"/>
        <v>0</v>
      </c>
      <c r="AI34" s="10">
        <f t="shared" si="0"/>
        <v>0</v>
      </c>
      <c r="AJ34" s="11" t="e">
        <f t="shared" si="8"/>
        <v>#DIV/0!</v>
      </c>
      <c r="AK34" s="11" t="e">
        <f t="shared" si="9"/>
        <v>#DIV/0!</v>
      </c>
      <c r="AL34" s="11" t="e">
        <f t="shared" si="10"/>
        <v>#DIV/0!</v>
      </c>
      <c r="AM34" s="17" t="e">
        <f t="shared" si="17"/>
        <v>#DIV/0!</v>
      </c>
      <c r="AN34" s="17" t="e">
        <f t="shared" si="14"/>
        <v>#DIV/0!</v>
      </c>
      <c r="AO34" s="18" t="e">
        <f t="shared" si="14"/>
        <v>#DIV/0!</v>
      </c>
    </row>
    <row r="35" spans="1:41" x14ac:dyDescent="0.25">
      <c r="A35" s="34">
        <f t="shared" si="11"/>
        <v>41820</v>
      </c>
      <c r="B35" s="35" t="n">
        <v>1069.0</v>
      </c>
      <c r="C35" s="36" t="n">
        <v>8118.0</v>
      </c>
      <c r="D35" s="36" t="n">
        <v>4147.0</v>
      </c>
      <c r="E35" s="37" t="e">
        <f t="shared" si="1"/>
        <v>#DIV/0!</v>
      </c>
      <c r="F35" s="37" t="e">
        <f t="shared" si="2"/>
        <v>#DIV/0!</v>
      </c>
      <c r="G35" s="37" t="e">
        <f t="shared" si="3"/>
        <v>#DIV/0!</v>
      </c>
      <c r="H35" s="39" t="e">
        <f t="shared" si="18"/>
        <v>#DIV/0!</v>
      </c>
      <c r="I35" s="39" t="e">
        <f t="shared" si="18"/>
        <v>#DIV/0!</v>
      </c>
      <c r="J35" s="40" t="e">
        <f t="shared" si="18"/>
        <v>#DIV/0!</v>
      </c>
      <c r="K35" s="35" t="n">
        <v>5805.0</v>
      </c>
      <c r="L35" s="36" t="n">
        <v>64119.0</v>
      </c>
      <c r="M35" s="36" t="n">
        <v>12240.0</v>
      </c>
      <c r="N35" s="37" t="e">
        <f t="shared" si="4"/>
        <v>#DIV/0!</v>
      </c>
      <c r="O35" s="37" t="e">
        <f t="shared" si="5"/>
        <v>#DIV/0!</v>
      </c>
      <c r="P35" s="37" t="e">
        <f t="shared" si="6"/>
        <v>#DIV/0!</v>
      </c>
      <c r="Q35" s="39" t="e">
        <f t="shared" si="19"/>
        <v>#DIV/0!</v>
      </c>
      <c r="R35" s="39" t="e">
        <f t="shared" si="19"/>
        <v>#DIV/0!</v>
      </c>
      <c r="S35" s="40" t="e">
        <f t="shared" si="19"/>
        <v>#DIV/0!</v>
      </c>
      <c r="AG35" s="35">
        <f t="shared" si="7"/>
        <v>0</v>
      </c>
      <c r="AH35" s="36">
        <f t="shared" si="0"/>
        <v>0</v>
      </c>
      <c r="AI35" s="36">
        <f t="shared" si="0"/>
        <v>0</v>
      </c>
      <c r="AJ35" s="37" t="e">
        <f t="shared" si="8"/>
        <v>#DIV/0!</v>
      </c>
      <c r="AK35" s="37" t="e">
        <f t="shared" si="9"/>
        <v>#DIV/0!</v>
      </c>
      <c r="AL35" s="37" t="e">
        <f t="shared" si="10"/>
        <v>#DIV/0!</v>
      </c>
      <c r="AM35" s="39" t="e">
        <f t="shared" si="17"/>
        <v>#DIV/0!</v>
      </c>
      <c r="AN35" s="39" t="e">
        <f t="shared" si="14"/>
        <v>#DIV/0!</v>
      </c>
      <c r="AO35" s="40" t="e">
        <f t="shared" si="14"/>
        <v>#DIV/0!</v>
      </c>
    </row>
    <row r="36" spans="1:41" ht="15.75" thickBot="1" x14ac:dyDescent="0.3">
      <c r="A36" s="41">
        <f t="shared" si="11"/>
        <v>41821</v>
      </c>
      <c r="B36" s="42"/>
      <c r="C36" s="43"/>
      <c r="D36" s="43"/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 t="e">
        <f t="shared" si="18"/>
        <v>#DIV/0!</v>
      </c>
      <c r="I36" s="45" t="e">
        <f t="shared" si="18"/>
        <v>#DIV/0!</v>
      </c>
      <c r="J36" s="46" t="e">
        <f t="shared" si="18"/>
        <v>#DIV/0!</v>
      </c>
      <c r="K36" s="42"/>
      <c r="L36" s="43"/>
      <c r="M36" s="43"/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 t="e">
        <f t="shared" si="19"/>
        <v>#DIV/0!</v>
      </c>
      <c r="R36" s="45" t="e">
        <f t="shared" si="19"/>
        <v>#DIV/0!</v>
      </c>
      <c r="S36" s="46" t="e">
        <f t="shared" si="19"/>
        <v>#DIV/0!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 t="e">
        <f t="shared" si="17"/>
        <v>#DIV/0!</v>
      </c>
      <c r="AN36" s="45" t="e">
        <f t="shared" si="14"/>
        <v>#DIV/0!</v>
      </c>
      <c r="AO36" s="46" t="e">
        <f t="shared" si="14"/>
        <v>#DIV/0!</v>
      </c>
    </row>
    <row r="37" spans="1:41" ht="15.75" thickBot="1" x14ac:dyDescent="0.3">
      <c r="A37" s="33" t="s">
        <v>17</v>
      </c>
      <c r="B37" s="28" t="n">
        <v>0.0</v>
      </c>
      <c r="C37" s="29">
        <f>SUM(C6:C36)</f>
        <v>82715</v>
      </c>
      <c r="D37" s="29">
        <f t="shared" ref="D37" si="20">SUM(D6:D36)</f>
        <v>57647.630859375</v>
      </c>
      <c r="E37" s="30">
        <f t="shared" si="1"/>
        <v>16.946322474902683</v>
      </c>
      <c r="F37" s="30">
        <f t="shared" si="2"/>
        <v>11.810618901736325</v>
      </c>
      <c r="G37" s="30">
        <f t="shared" si="3"/>
        <v>0.69694288653055669</v>
      </c>
      <c r="H37" s="31">
        <f>B37/REP_DATOS_MAYO!B37</f>
        <v>0.48795361391582526</v>
      </c>
      <c r="I37" s="31">
        <f>C37/REP_DATOS_MAYO!C37</f>
        <v>0.44401917471428493</v>
      </c>
      <c r="J37" s="32">
        <f>D37/REP_DATOS_MAYO!D37</f>
        <v>0.51377466630724911</v>
      </c>
      <c r="K37" s="29" t="n">
        <v>0.0</v>
      </c>
      <c r="L37" s="29">
        <f>SUM(L6:L36)</f>
        <v>675578</v>
      </c>
      <c r="M37" s="29">
        <f t="shared" ref="M37" si="21">SUM(M6:M36)</f>
        <v>94209.828125</v>
      </c>
      <c r="N37" s="30">
        <f t="shared" si="4"/>
        <v>23.220526569052037</v>
      </c>
      <c r="O37" s="30">
        <f t="shared" si="5"/>
        <v>3.2381187916752596</v>
      </c>
      <c r="P37" s="30">
        <f t="shared" si="6"/>
        <v>0.13945070461885969</v>
      </c>
      <c r="Q37" s="31">
        <f>K37/REP_DATOS_MAYO!K37</f>
        <v>0.54349815994470496</v>
      </c>
      <c r="R37" s="31">
        <f>L37/REP_DATOS_MAYO!L37</f>
        <v>0.42426343371923975</v>
      </c>
      <c r="S37" s="32">
        <f>M37/REP_DATOS_MAYO!M37</f>
        <v>0.53253385630814076</v>
      </c>
      <c r="AG37" s="29">
        <f t="shared" si="7"/>
        <v>33975</v>
      </c>
      <c r="AH37" s="29">
        <f>SUM(AH6:AH36)</f>
        <v>758293</v>
      </c>
      <c r="AI37" s="29">
        <f t="shared" ref="AI37" si="22">SUM(AI6:AI36)</f>
        <v>151857.458984375</v>
      </c>
      <c r="AJ37" s="30">
        <f t="shared" si="8"/>
        <v>22.31914643119941</v>
      </c>
      <c r="AK37" s="30">
        <f t="shared" si="9"/>
        <v>4.4696823836460631</v>
      </c>
      <c r="AL37" s="30">
        <f t="shared" si="10"/>
        <v>0.2002622455757537</v>
      </c>
      <c r="AM37" s="31">
        <f>AG37/REP_DATOS_MAYO!AG37</f>
        <v>0.53475304561337234</v>
      </c>
      <c r="AN37" s="31">
        <f>AH37/REP_DATOS_MAYO!AH37</f>
        <v>0.42633256158350025</v>
      </c>
      <c r="AO37" s="32">
        <f>AI37/REP_DATOS_MAYO!AI37</f>
        <v>0.52525344953908615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sheetCalcPr fullCalcOnLoad="true"/>
  <mergeCells count="4">
    <mergeCell ref="A4:A5"/>
    <mergeCell ref="B4:J4"/>
    <mergeCell ref="K4:S4"/>
    <mergeCell ref="AG4:AO4"/>
  </mergeCells>
  <conditionalFormatting sqref="H21:J21 H28:J28 H35:J36 H6:J11 H14:J14">
    <cfRule type="cellIs" dxfId="1037" priority="125" operator="greaterThan">
      <formula>1.2</formula>
    </cfRule>
    <cfRule type="cellIs" dxfId="1036" priority="126" operator="lessThan">
      <formula>0.8</formula>
    </cfRule>
  </conditionalFormatting>
  <conditionalFormatting sqref="H37:J37">
    <cfRule type="cellIs" dxfId="1035" priority="123" operator="greaterThan">
      <formula>1.2</formula>
    </cfRule>
    <cfRule type="cellIs" dxfId="1034" priority="124" operator="lessThan">
      <formula>0.8</formula>
    </cfRule>
  </conditionalFormatting>
  <conditionalFormatting sqref="Q14:S14 Q21:S21 Q28:S28 Q35:S36">
    <cfRule type="cellIs" dxfId="1033" priority="121" operator="greaterThan">
      <formula>1.2</formula>
    </cfRule>
    <cfRule type="cellIs" dxfId="1032" priority="122" operator="lessThan">
      <formula>0.8</formula>
    </cfRule>
  </conditionalFormatting>
  <conditionalFormatting sqref="H17:J18">
    <cfRule type="cellIs" dxfId="1031" priority="119" operator="greaterThan">
      <formula>1.2</formula>
    </cfRule>
    <cfRule type="cellIs" dxfId="1030" priority="120" operator="lessThan">
      <formula>0.8</formula>
    </cfRule>
  </conditionalFormatting>
  <conditionalFormatting sqref="Q17:S18">
    <cfRule type="cellIs" dxfId="1029" priority="117" operator="greaterThan">
      <formula>1.2</formula>
    </cfRule>
    <cfRule type="cellIs" dxfId="1028" priority="118" operator="lessThan">
      <formula>0.8</formula>
    </cfRule>
  </conditionalFormatting>
  <conditionalFormatting sqref="H24:J25">
    <cfRule type="cellIs" dxfId="1027" priority="115" operator="greaterThan">
      <formula>1.2</formula>
    </cfRule>
    <cfRule type="cellIs" dxfId="1026" priority="116" operator="lessThan">
      <formula>0.8</formula>
    </cfRule>
  </conditionalFormatting>
  <conditionalFormatting sqref="Q24:S25">
    <cfRule type="cellIs" dxfId="1025" priority="113" operator="greaterThan">
      <formula>1.2</formula>
    </cfRule>
    <cfRule type="cellIs" dxfId="1024" priority="114" operator="lessThan">
      <formula>0.8</formula>
    </cfRule>
  </conditionalFormatting>
  <conditionalFormatting sqref="H31:J32">
    <cfRule type="cellIs" dxfId="1023" priority="111" operator="greaterThan">
      <formula>1.2</formula>
    </cfRule>
    <cfRule type="cellIs" dxfId="1022" priority="112" operator="lessThan">
      <formula>0.8</formula>
    </cfRule>
  </conditionalFormatting>
  <conditionalFormatting sqref="Q31:S32">
    <cfRule type="cellIs" dxfId="1021" priority="109" operator="greaterThan">
      <formula>1.2</formula>
    </cfRule>
    <cfRule type="cellIs" dxfId="1020" priority="110" operator="lessThan">
      <formula>0.8</formula>
    </cfRule>
  </conditionalFormatting>
  <conditionalFormatting sqref="H15:J16">
    <cfRule type="cellIs" dxfId="1017" priority="105" operator="greaterThan">
      <formula>1.2</formula>
    </cfRule>
    <cfRule type="cellIs" dxfId="1016" priority="106" operator="lessThan">
      <formula>0.8</formula>
    </cfRule>
  </conditionalFormatting>
  <conditionalFormatting sqref="Q15:S16">
    <cfRule type="cellIs" dxfId="1015" priority="103" operator="greaterThan">
      <formula>1.2</formula>
    </cfRule>
    <cfRule type="cellIs" dxfId="1014" priority="104" operator="lessThan">
      <formula>0.8</formula>
    </cfRule>
  </conditionalFormatting>
  <conditionalFormatting sqref="H22:J23">
    <cfRule type="cellIs" dxfId="1013" priority="101" operator="greaterThan">
      <formula>1.2</formula>
    </cfRule>
    <cfRule type="cellIs" dxfId="1012" priority="102" operator="lessThan">
      <formula>0.8</formula>
    </cfRule>
  </conditionalFormatting>
  <conditionalFormatting sqref="Q22:S23">
    <cfRule type="cellIs" dxfId="1011" priority="99" operator="greaterThan">
      <formula>1.2</formula>
    </cfRule>
    <cfRule type="cellIs" dxfId="1010" priority="100" operator="lessThan">
      <formula>0.8</formula>
    </cfRule>
  </conditionalFormatting>
  <conditionalFormatting sqref="H29:J30">
    <cfRule type="cellIs" dxfId="1009" priority="97" operator="greaterThan">
      <formula>1.2</formula>
    </cfRule>
    <cfRule type="cellIs" dxfId="1008" priority="98" operator="lessThan">
      <formula>0.8</formula>
    </cfRule>
  </conditionalFormatting>
  <conditionalFormatting sqref="Q29:S30">
    <cfRule type="cellIs" dxfId="1007" priority="95" operator="greaterThan">
      <formula>1.2</formula>
    </cfRule>
    <cfRule type="cellIs" dxfId="1006" priority="96" operator="lessThan">
      <formula>0.8</formula>
    </cfRule>
  </conditionalFormatting>
  <conditionalFormatting sqref="Q6:S11">
    <cfRule type="cellIs" dxfId="985" priority="73" operator="greaterThan">
      <formula>1.2</formula>
    </cfRule>
    <cfRule type="cellIs" dxfId="984" priority="74" operator="lessThan">
      <formula>0.8</formula>
    </cfRule>
  </conditionalFormatting>
  <conditionalFormatting sqref="Q37:S37">
    <cfRule type="cellIs" dxfId="981" priority="69" operator="greaterThan">
      <formula>1.2</formula>
    </cfRule>
    <cfRule type="cellIs" dxfId="980" priority="70" operator="lessThan">
      <formula>0.8</formula>
    </cfRule>
  </conditionalFormatting>
  <conditionalFormatting sqref="H12:J12">
    <cfRule type="cellIs" dxfId="977" priority="65" operator="greaterThan">
      <formula>1.2</formula>
    </cfRule>
    <cfRule type="cellIs" dxfId="976" priority="66" operator="lessThan">
      <formula>0.8</formula>
    </cfRule>
  </conditionalFormatting>
  <conditionalFormatting sqref="Q12:S12">
    <cfRule type="cellIs" dxfId="975" priority="63" operator="greaterThan">
      <formula>1.2</formula>
    </cfRule>
    <cfRule type="cellIs" dxfId="974" priority="64" operator="lessThan">
      <formula>0.8</formula>
    </cfRule>
  </conditionalFormatting>
  <conditionalFormatting sqref="H13:J13">
    <cfRule type="cellIs" dxfId="973" priority="61" operator="greaterThan">
      <formula>1.2</formula>
    </cfRule>
    <cfRule type="cellIs" dxfId="972" priority="62" operator="lessThan">
      <formula>0.8</formula>
    </cfRule>
  </conditionalFormatting>
  <conditionalFormatting sqref="Q13:S13">
    <cfRule type="cellIs" dxfId="971" priority="59" operator="greaterThan">
      <formula>1.2</formula>
    </cfRule>
    <cfRule type="cellIs" dxfId="970" priority="60" operator="lessThan">
      <formula>0.8</formula>
    </cfRule>
  </conditionalFormatting>
  <conditionalFormatting sqref="H19:J19">
    <cfRule type="cellIs" dxfId="969" priority="57" operator="greaterThan">
      <formula>1.2</formula>
    </cfRule>
    <cfRule type="cellIs" dxfId="968" priority="58" operator="lessThan">
      <formula>0.8</formula>
    </cfRule>
  </conditionalFormatting>
  <conditionalFormatting sqref="Q19:S19">
    <cfRule type="cellIs" dxfId="967" priority="55" operator="greaterThan">
      <formula>1.2</formula>
    </cfRule>
    <cfRule type="cellIs" dxfId="966" priority="56" operator="lessThan">
      <formula>0.8</formula>
    </cfRule>
  </conditionalFormatting>
  <conditionalFormatting sqref="H20:J20">
    <cfRule type="cellIs" dxfId="965" priority="53" operator="greaterThan">
      <formula>1.2</formula>
    </cfRule>
    <cfRule type="cellIs" dxfId="964" priority="54" operator="lessThan">
      <formula>0.8</formula>
    </cfRule>
  </conditionalFormatting>
  <conditionalFormatting sqref="Q20:S20">
    <cfRule type="cellIs" dxfId="963" priority="51" operator="greaterThan">
      <formula>1.2</formula>
    </cfRule>
    <cfRule type="cellIs" dxfId="962" priority="52" operator="lessThan">
      <formula>0.8</formula>
    </cfRule>
  </conditionalFormatting>
  <conditionalFormatting sqref="H26:J26">
    <cfRule type="cellIs" dxfId="961" priority="49" operator="greaterThan">
      <formula>1.2</formula>
    </cfRule>
    <cfRule type="cellIs" dxfId="960" priority="50" operator="lessThan">
      <formula>0.8</formula>
    </cfRule>
  </conditionalFormatting>
  <conditionalFormatting sqref="Q26:S26">
    <cfRule type="cellIs" dxfId="959" priority="47" operator="greaterThan">
      <formula>1.2</formula>
    </cfRule>
    <cfRule type="cellIs" dxfId="958" priority="48" operator="lessThan">
      <formula>0.8</formula>
    </cfRule>
  </conditionalFormatting>
  <conditionalFormatting sqref="H27:J27">
    <cfRule type="cellIs" dxfId="957" priority="45" operator="greaterThan">
      <formula>1.2</formula>
    </cfRule>
    <cfRule type="cellIs" dxfId="956" priority="46" operator="lessThan">
      <formula>0.8</formula>
    </cfRule>
  </conditionalFormatting>
  <conditionalFormatting sqref="Q27:S27">
    <cfRule type="cellIs" dxfId="955" priority="43" operator="greaterThan">
      <formula>1.2</formula>
    </cfRule>
    <cfRule type="cellIs" dxfId="954" priority="44" operator="lessThan">
      <formula>0.8</formula>
    </cfRule>
  </conditionalFormatting>
  <conditionalFormatting sqref="H33:J33">
    <cfRule type="cellIs" dxfId="953" priority="41" operator="greaterThan">
      <formula>1.2</formula>
    </cfRule>
    <cfRule type="cellIs" dxfId="952" priority="42" operator="lessThan">
      <formula>0.8</formula>
    </cfRule>
  </conditionalFormatting>
  <conditionalFormatting sqref="Q33:S33">
    <cfRule type="cellIs" dxfId="951" priority="39" operator="greaterThan">
      <formula>1.2</formula>
    </cfRule>
    <cfRule type="cellIs" dxfId="950" priority="40" operator="lessThan">
      <formula>0.8</formula>
    </cfRule>
  </conditionalFormatting>
  <conditionalFormatting sqref="H34:J34">
    <cfRule type="cellIs" dxfId="949" priority="37" operator="greaterThan">
      <formula>1.2</formula>
    </cfRule>
    <cfRule type="cellIs" dxfId="948" priority="38" operator="lessThan">
      <formula>0.8</formula>
    </cfRule>
  </conditionalFormatting>
  <conditionalFormatting sqref="Q34:S34">
    <cfRule type="cellIs" dxfId="947" priority="35" operator="greaterThan">
      <formula>1.2</formula>
    </cfRule>
    <cfRule type="cellIs" dxfId="946" priority="36" operator="lessThan">
      <formula>0.8</formula>
    </cfRule>
  </conditionalFormatting>
  <conditionalFormatting sqref="AM14:AO14 AM21:AO21 AM28:AO28 AM35:AO36">
    <cfRule type="cellIs" dxfId="945" priority="33" operator="greaterThan">
      <formula>1.2</formula>
    </cfRule>
    <cfRule type="cellIs" dxfId="944" priority="34" operator="lessThan">
      <formula>0.8</formula>
    </cfRule>
  </conditionalFormatting>
  <conditionalFormatting sqref="AM17:AO18">
    <cfRule type="cellIs" dxfId="943" priority="31" operator="greaterThan">
      <formula>1.2</formula>
    </cfRule>
    <cfRule type="cellIs" dxfId="942" priority="32" operator="lessThan">
      <formula>0.8</formula>
    </cfRule>
  </conditionalFormatting>
  <conditionalFormatting sqref="AM24:AO25">
    <cfRule type="cellIs" dxfId="941" priority="29" operator="greaterThan">
      <formula>1.2</formula>
    </cfRule>
    <cfRule type="cellIs" dxfId="940" priority="30" operator="lessThan">
      <formula>0.8</formula>
    </cfRule>
  </conditionalFormatting>
  <conditionalFormatting sqref="AM31:AO32">
    <cfRule type="cellIs" dxfId="939" priority="27" operator="greaterThan">
      <formula>1.2</formula>
    </cfRule>
    <cfRule type="cellIs" dxfId="938" priority="28" operator="lessThan">
      <formula>0.8</formula>
    </cfRule>
  </conditionalFormatting>
  <conditionalFormatting sqref="AM15:AO16">
    <cfRule type="cellIs" dxfId="937" priority="25" operator="greaterThan">
      <formula>1.2</formula>
    </cfRule>
    <cfRule type="cellIs" dxfId="936" priority="26" operator="lessThan">
      <formula>0.8</formula>
    </cfRule>
  </conditionalFormatting>
  <conditionalFormatting sqref="AM22:AO23">
    <cfRule type="cellIs" dxfId="935" priority="23" operator="greaterThan">
      <formula>1.2</formula>
    </cfRule>
    <cfRule type="cellIs" dxfId="934" priority="24" operator="lessThan">
      <formula>0.8</formula>
    </cfRule>
  </conditionalFormatting>
  <conditionalFormatting sqref="AM29:AO30">
    <cfRule type="cellIs" dxfId="933" priority="21" operator="greaterThan">
      <formula>1.2</formula>
    </cfRule>
    <cfRule type="cellIs" dxfId="932" priority="22" operator="lessThan">
      <formula>0.8</formula>
    </cfRule>
  </conditionalFormatting>
  <conditionalFormatting sqref="AM6:AO11">
    <cfRule type="cellIs" dxfId="931" priority="19" operator="greaterThan">
      <formula>1.2</formula>
    </cfRule>
    <cfRule type="cellIs" dxfId="930" priority="20" operator="lessThan">
      <formula>0.8</formula>
    </cfRule>
  </conditionalFormatting>
  <conditionalFormatting sqref="AM37:AO37">
    <cfRule type="cellIs" dxfId="929" priority="17" operator="greaterThan">
      <formula>1.2</formula>
    </cfRule>
    <cfRule type="cellIs" dxfId="928" priority="18" operator="lessThan">
      <formula>0.8</formula>
    </cfRule>
  </conditionalFormatting>
  <conditionalFormatting sqref="AM12:AO12">
    <cfRule type="cellIs" dxfId="927" priority="15" operator="greaterThan">
      <formula>1.2</formula>
    </cfRule>
    <cfRule type="cellIs" dxfId="926" priority="16" operator="lessThan">
      <formula>0.8</formula>
    </cfRule>
  </conditionalFormatting>
  <conditionalFormatting sqref="AM13:AO13">
    <cfRule type="cellIs" dxfId="925" priority="13" operator="greaterThan">
      <formula>1.2</formula>
    </cfRule>
    <cfRule type="cellIs" dxfId="924" priority="14" operator="lessThan">
      <formula>0.8</formula>
    </cfRule>
  </conditionalFormatting>
  <conditionalFormatting sqref="AM19:AO19">
    <cfRule type="cellIs" dxfId="923" priority="11" operator="greaterThan">
      <formula>1.2</formula>
    </cfRule>
    <cfRule type="cellIs" dxfId="922" priority="12" operator="lessThan">
      <formula>0.8</formula>
    </cfRule>
  </conditionalFormatting>
  <conditionalFormatting sqref="AM20:AO20">
    <cfRule type="cellIs" dxfId="921" priority="9" operator="greaterThan">
      <formula>1.2</formula>
    </cfRule>
    <cfRule type="cellIs" dxfId="920" priority="10" operator="lessThan">
      <formula>0.8</formula>
    </cfRule>
  </conditionalFormatting>
  <conditionalFormatting sqref="AM26:AO26">
    <cfRule type="cellIs" dxfId="919" priority="7" operator="greaterThan">
      <formula>1.2</formula>
    </cfRule>
    <cfRule type="cellIs" dxfId="918" priority="8" operator="lessThan">
      <formula>0.8</formula>
    </cfRule>
  </conditionalFormatting>
  <conditionalFormatting sqref="AM27:AO27">
    <cfRule type="cellIs" dxfId="917" priority="5" operator="greaterThan">
      <formula>1.2</formula>
    </cfRule>
    <cfRule type="cellIs" dxfId="916" priority="6" operator="lessThan">
      <formula>0.8</formula>
    </cfRule>
  </conditionalFormatting>
  <conditionalFormatting sqref="AM33:AO33">
    <cfRule type="cellIs" dxfId="915" priority="3" operator="greaterThan">
      <formula>1.2</formula>
    </cfRule>
    <cfRule type="cellIs" dxfId="914" priority="4" operator="lessThan">
      <formula>0.8</formula>
    </cfRule>
  </conditionalFormatting>
  <conditionalFormatting sqref="AM34:AO34">
    <cfRule type="cellIs" dxfId="913" priority="1" operator="greaterThan">
      <formula>1.2</formula>
    </cfRule>
    <cfRule type="cellIs" dxfId="912" priority="2" operator="lessThan">
      <formula>0.8</formula>
    </cfRule>
  </conditionalFormatting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41821</v>
      </c>
      <c r="B6" s="35"/>
      <c r="C6" s="36"/>
      <c r="D6" s="36"/>
      <c r="E6" s="37" t="e">
        <f>C6/B6</f>
        <v>#DIV/0!</v>
      </c>
      <c r="F6" s="37" t="e">
        <f>D6/B6</f>
        <v>#DIV/0!</v>
      </c>
      <c r="G6" s="37" t="e">
        <f>D6/C6</f>
        <v>#DIV/0!</v>
      </c>
      <c r="H6" s="59" t="e">
        <f>B6/REP_DATOS_JUNIO!B29</f>
        <v>#DIV/0!</v>
      </c>
      <c r="I6" s="59" t="e">
        <f>C6/REP_DATOS_JUNIO!C29</f>
        <v>#DIV/0!</v>
      </c>
      <c r="J6" s="60" t="e">
        <f>D6/REP_DATOS_JUNIO!D29</f>
        <v>#DIV/0!</v>
      </c>
      <c r="K6" s="35"/>
      <c r="L6" s="36"/>
      <c r="M6" s="36"/>
      <c r="N6" s="37" t="e">
        <f>L6/K6</f>
        <v>#DIV/0!</v>
      </c>
      <c r="O6" s="37" t="e">
        <f>M6/K6</f>
        <v>#DIV/0!</v>
      </c>
      <c r="P6" s="37" t="e">
        <f>M6/L6</f>
        <v>#DIV/0!</v>
      </c>
      <c r="Q6" s="59" t="e">
        <f>K6/REP_DATOS_JUNIO!K29</f>
        <v>#DIV/0!</v>
      </c>
      <c r="R6" s="59" t="e">
        <f>L6/REP_DATOS_JUNIO!L29</f>
        <v>#DIV/0!</v>
      </c>
      <c r="S6" s="60" t="e">
        <f>M6/REP_DATOS_JUNIO!M29</f>
        <v>#DIV/0!</v>
      </c>
      <c r="AG6" s="24">
        <f>B6+K6</f>
        <v>0</v>
      </c>
      <c r="AH6" s="10">
        <f t="shared" ref="AH6:AI36" si="0">C6+L6</f>
        <v>0</v>
      </c>
      <c r="AI6" s="10">
        <f t="shared" si="0"/>
        <v>0</v>
      </c>
      <c r="AJ6" s="11" t="e">
        <f>AH6/AG6</f>
        <v>#DIV/0!</v>
      </c>
      <c r="AK6" s="11" t="e">
        <f>AI6/AG6</f>
        <v>#DIV/0!</v>
      </c>
      <c r="AL6" s="11" t="e">
        <f>AI6/AH6</f>
        <v>#DIV/0!</v>
      </c>
      <c r="AM6" s="59" t="e">
        <f>AG6/REP_DATOS_JUNIO!AG29</f>
        <v>#DIV/0!</v>
      </c>
      <c r="AN6" s="59" t="e">
        <f>AH6/REP_DATOS_JUNIO!AH29</f>
        <v>#DIV/0!</v>
      </c>
      <c r="AO6" s="60" t="e">
        <f>AI6/REP_DATOS_JUNIO!AI29</f>
        <v>#DIV/0!</v>
      </c>
    </row>
    <row r="7" spans="1:41" x14ac:dyDescent="0.25">
      <c r="A7" s="34">
        <f>A6+1</f>
        <v>41822</v>
      </c>
      <c r="B7" s="35"/>
      <c r="C7" s="36"/>
      <c r="D7" s="36"/>
      <c r="E7" s="37" t="e">
        <f t="shared" ref="E7:E37" si="1">C7/B7</f>
        <v>#DIV/0!</v>
      </c>
      <c r="F7" s="37" t="e">
        <f t="shared" ref="F7:F37" si="2">D7/B7</f>
        <v>#DIV/0!</v>
      </c>
      <c r="G7" s="37" t="e">
        <f t="shared" ref="G7:G37" si="3">D7/C7</f>
        <v>#DIV/0!</v>
      </c>
      <c r="H7" s="39" t="e">
        <f>B7/REP_DATOS_JUNIO!B30</f>
        <v>#DIV/0!</v>
      </c>
      <c r="I7" s="39" t="e">
        <f>C7/REP_DATOS_JUNIO!C30</f>
        <v>#DIV/0!</v>
      </c>
      <c r="J7" s="40" t="e">
        <f>D7/REP_DATOS_JUNIO!D30</f>
        <v>#DIV/0!</v>
      </c>
      <c r="K7" s="35"/>
      <c r="L7" s="36"/>
      <c r="M7" s="36"/>
      <c r="N7" s="37" t="e">
        <f t="shared" ref="N7:N37" si="4">L7/K7</f>
        <v>#DIV/0!</v>
      </c>
      <c r="O7" s="37" t="e">
        <f t="shared" ref="O7:O37" si="5">M7/K7</f>
        <v>#DIV/0!</v>
      </c>
      <c r="P7" s="37" t="e">
        <f t="shared" ref="P7:P37" si="6">M7/L7</f>
        <v>#DIV/0!</v>
      </c>
      <c r="Q7" s="39" t="e">
        <f>K7/REP_DATOS_JUNIO!K30</f>
        <v>#DIV/0!</v>
      </c>
      <c r="R7" s="39" t="e">
        <f>L7/REP_DATOS_JUNIO!L30</f>
        <v>#DIV/0!</v>
      </c>
      <c r="S7" s="40" t="e">
        <f>M7/REP_DATOS_JUNIO!M30</f>
        <v>#DIV/0!</v>
      </c>
      <c r="AG7" s="35">
        <f t="shared" ref="AG7:AG37" si="7">B7+K7</f>
        <v>0</v>
      </c>
      <c r="AH7" s="36">
        <f t="shared" si="0"/>
        <v>0</v>
      </c>
      <c r="AI7" s="36">
        <f t="shared" si="0"/>
        <v>0</v>
      </c>
      <c r="AJ7" s="37" t="e">
        <f t="shared" ref="AJ7:AJ37" si="8">AH7/AG7</f>
        <v>#DIV/0!</v>
      </c>
      <c r="AK7" s="37" t="e">
        <f t="shared" ref="AK7:AK37" si="9">AI7/AG7</f>
        <v>#DIV/0!</v>
      </c>
      <c r="AL7" s="37" t="e">
        <f t="shared" ref="AL7:AL37" si="10">AI7/AH7</f>
        <v>#DIV/0!</v>
      </c>
      <c r="AM7" s="39" t="e">
        <f>AG7/REP_DATOS_JUNIO!AG30</f>
        <v>#DIV/0!</v>
      </c>
      <c r="AN7" s="39" t="e">
        <f>AH7/REP_DATOS_JUNIO!AH30</f>
        <v>#DIV/0!</v>
      </c>
      <c r="AO7" s="40" t="e">
        <f>AI7/REP_DATOS_JUNIO!AI30</f>
        <v>#DIV/0!</v>
      </c>
    </row>
    <row r="8" spans="1:41" x14ac:dyDescent="0.25">
      <c r="A8" s="34">
        <f t="shared" ref="A8:A36" si="11">A7+1</f>
        <v>41823</v>
      </c>
      <c r="B8" s="35"/>
      <c r="C8" s="36"/>
      <c r="D8" s="36"/>
      <c r="E8" s="37" t="e">
        <f t="shared" si="1"/>
        <v>#DIV/0!</v>
      </c>
      <c r="F8" s="37" t="e">
        <f t="shared" si="2"/>
        <v>#DIV/0!</v>
      </c>
      <c r="G8" s="37" t="e">
        <f t="shared" si="3"/>
        <v>#DIV/0!</v>
      </c>
      <c r="H8" s="39" t="e">
        <f>B8/REP_DATOS_JUNIO!B31</f>
        <v>#DIV/0!</v>
      </c>
      <c r="I8" s="39" t="e">
        <f>C8/REP_DATOS_JUNIO!C31</f>
        <v>#DIV/0!</v>
      </c>
      <c r="J8" s="40" t="e">
        <f>D8/REP_DATOS_JUNIO!D31</f>
        <v>#DIV/0!</v>
      </c>
      <c r="K8" s="35"/>
      <c r="L8" s="36"/>
      <c r="M8" s="36"/>
      <c r="N8" s="37" t="e">
        <f t="shared" si="4"/>
        <v>#DIV/0!</v>
      </c>
      <c r="O8" s="37" t="e">
        <f t="shared" si="5"/>
        <v>#DIV/0!</v>
      </c>
      <c r="P8" s="37" t="e">
        <f t="shared" si="6"/>
        <v>#DIV/0!</v>
      </c>
      <c r="Q8" s="39" t="e">
        <f>K8/REP_DATOS_JUNIO!K31</f>
        <v>#DIV/0!</v>
      </c>
      <c r="R8" s="39" t="e">
        <f>L8/REP_DATOS_JUNIO!L31</f>
        <v>#DIV/0!</v>
      </c>
      <c r="S8" s="40" t="e">
        <f>M8/REP_DATOS_JUNIO!M31</f>
        <v>#DIV/0!</v>
      </c>
      <c r="AG8" s="35">
        <f t="shared" si="7"/>
        <v>0</v>
      </c>
      <c r="AH8" s="36">
        <f t="shared" si="0"/>
        <v>0</v>
      </c>
      <c r="AI8" s="36">
        <f t="shared" si="0"/>
        <v>0</v>
      </c>
      <c r="AJ8" s="37" t="e">
        <f t="shared" si="8"/>
        <v>#DIV/0!</v>
      </c>
      <c r="AK8" s="37" t="e">
        <f t="shared" si="9"/>
        <v>#DIV/0!</v>
      </c>
      <c r="AL8" s="37" t="e">
        <f t="shared" si="10"/>
        <v>#DIV/0!</v>
      </c>
      <c r="AM8" s="39" t="e">
        <f>AG8/REP_DATOS_JUNIO!AG31</f>
        <v>#DIV/0!</v>
      </c>
      <c r="AN8" s="39" t="e">
        <f>AH8/REP_DATOS_JUNIO!AH31</f>
        <v>#DIV/0!</v>
      </c>
      <c r="AO8" s="40" t="e">
        <f>AI8/REP_DATOS_JUNIO!AI31</f>
        <v>#DIV/0!</v>
      </c>
    </row>
    <row r="9" spans="1:41" x14ac:dyDescent="0.25">
      <c r="A9" s="34">
        <f t="shared" si="11"/>
        <v>41824</v>
      </c>
      <c r="B9" s="35"/>
      <c r="C9" s="36"/>
      <c r="D9" s="36"/>
      <c r="E9" s="37" t="e">
        <f t="shared" si="1"/>
        <v>#DIV/0!</v>
      </c>
      <c r="F9" s="37" t="e">
        <f t="shared" si="2"/>
        <v>#DIV/0!</v>
      </c>
      <c r="G9" s="37" t="e">
        <f t="shared" si="3"/>
        <v>#DIV/0!</v>
      </c>
      <c r="H9" s="39" t="e">
        <f>B9/REP_DATOS_JUNIO!B32</f>
        <v>#DIV/0!</v>
      </c>
      <c r="I9" s="39" t="e">
        <f>C9/REP_DATOS_JUNIO!C32</f>
        <v>#DIV/0!</v>
      </c>
      <c r="J9" s="40" t="e">
        <f>D9/REP_DATOS_JUNIO!D32</f>
        <v>#DIV/0!</v>
      </c>
      <c r="K9" s="35"/>
      <c r="L9" s="36"/>
      <c r="M9" s="36"/>
      <c r="N9" s="37" t="e">
        <f t="shared" si="4"/>
        <v>#DIV/0!</v>
      </c>
      <c r="O9" s="37" t="e">
        <f t="shared" si="5"/>
        <v>#DIV/0!</v>
      </c>
      <c r="P9" s="37" t="e">
        <f t="shared" si="6"/>
        <v>#DIV/0!</v>
      </c>
      <c r="Q9" s="39" t="e">
        <f>K9/REP_DATOS_JUNIO!K32</f>
        <v>#DIV/0!</v>
      </c>
      <c r="R9" s="39" t="e">
        <f>L9/REP_DATOS_JUNIO!L32</f>
        <v>#DIV/0!</v>
      </c>
      <c r="S9" s="40" t="e">
        <f>M9/REP_DATOS_JUNIO!M32</f>
        <v>#DIV/0!</v>
      </c>
      <c r="AG9" s="35">
        <f t="shared" si="7"/>
        <v>0</v>
      </c>
      <c r="AH9" s="36">
        <f t="shared" si="0"/>
        <v>0</v>
      </c>
      <c r="AI9" s="36">
        <f t="shared" si="0"/>
        <v>0</v>
      </c>
      <c r="AJ9" s="37" t="e">
        <f t="shared" si="8"/>
        <v>#DIV/0!</v>
      </c>
      <c r="AK9" s="37" t="e">
        <f t="shared" si="9"/>
        <v>#DIV/0!</v>
      </c>
      <c r="AL9" s="37" t="e">
        <f t="shared" si="10"/>
        <v>#DIV/0!</v>
      </c>
      <c r="AM9" s="39" t="e">
        <f>AG9/REP_DATOS_JUNIO!AG32</f>
        <v>#DIV/0!</v>
      </c>
      <c r="AN9" s="39" t="e">
        <f>AH9/REP_DATOS_JUNIO!AH32</f>
        <v>#DIV/0!</v>
      </c>
      <c r="AO9" s="40" t="e">
        <f>AI9/REP_DATOS_JUNIO!AI32</f>
        <v>#DIV/0!</v>
      </c>
    </row>
    <row r="10" spans="1:41" x14ac:dyDescent="0.25">
      <c r="A10" s="9">
        <f t="shared" si="11"/>
        <v>41825</v>
      </c>
      <c r="B10" s="24"/>
      <c r="C10" s="10"/>
      <c r="D10" s="10"/>
      <c r="E10" s="11" t="e">
        <f t="shared" si="1"/>
        <v>#DIV/0!</v>
      </c>
      <c r="F10" s="11" t="e">
        <f t="shared" si="2"/>
        <v>#DIV/0!</v>
      </c>
      <c r="G10" s="11" t="e">
        <f t="shared" si="3"/>
        <v>#DIV/0!</v>
      </c>
      <c r="H10" s="17" t="e">
        <f>B10/REP_DATOS_JUNIO!B33</f>
        <v>#DIV/0!</v>
      </c>
      <c r="I10" s="17" t="e">
        <f>C10/REP_DATOS_JUNIO!C33</f>
        <v>#DIV/0!</v>
      </c>
      <c r="J10" s="18" t="e">
        <f>D10/REP_DATOS_JUNIO!D33</f>
        <v>#DIV/0!</v>
      </c>
      <c r="K10" s="24"/>
      <c r="L10" s="10"/>
      <c r="M10" s="10"/>
      <c r="N10" s="11" t="e">
        <f t="shared" si="4"/>
        <v>#DIV/0!</v>
      </c>
      <c r="O10" s="11" t="e">
        <f t="shared" si="5"/>
        <v>#DIV/0!</v>
      </c>
      <c r="P10" s="11" t="e">
        <f t="shared" si="6"/>
        <v>#DIV/0!</v>
      </c>
      <c r="Q10" s="17" t="e">
        <f>K10/REP_DATOS_JUNIO!K33</f>
        <v>#DIV/0!</v>
      </c>
      <c r="R10" s="17" t="e">
        <f>L10/REP_DATOS_JUNIO!L33</f>
        <v>#DIV/0!</v>
      </c>
      <c r="S10" s="18" t="e">
        <f>M10/REP_DATOS_JUNIO!M33</f>
        <v>#DIV/0!</v>
      </c>
      <c r="AG10" s="35">
        <f t="shared" si="7"/>
        <v>0</v>
      </c>
      <c r="AH10" s="36">
        <f t="shared" si="0"/>
        <v>0</v>
      </c>
      <c r="AI10" s="36">
        <f t="shared" si="0"/>
        <v>0</v>
      </c>
      <c r="AJ10" s="37" t="e">
        <f t="shared" si="8"/>
        <v>#DIV/0!</v>
      </c>
      <c r="AK10" s="37" t="e">
        <f t="shared" si="9"/>
        <v>#DIV/0!</v>
      </c>
      <c r="AL10" s="37" t="e">
        <f t="shared" si="10"/>
        <v>#DIV/0!</v>
      </c>
      <c r="AM10" s="39" t="e">
        <f>AG10/REP_DATOS_JUNIO!AG33</f>
        <v>#DIV/0!</v>
      </c>
      <c r="AN10" s="39" t="e">
        <f>AH10/REP_DATOS_JUNIO!AH33</f>
        <v>#DIV/0!</v>
      </c>
      <c r="AO10" s="40" t="e">
        <f>AI10/REP_DATOS_JUNIO!AI33</f>
        <v>#DIV/0!</v>
      </c>
    </row>
    <row r="11" spans="1:41" x14ac:dyDescent="0.25">
      <c r="A11" s="9">
        <f t="shared" si="11"/>
        <v>41826</v>
      </c>
      <c r="B11" s="24"/>
      <c r="C11" s="10"/>
      <c r="D11" s="10"/>
      <c r="E11" s="11" t="e">
        <f t="shared" si="1"/>
        <v>#DIV/0!</v>
      </c>
      <c r="F11" s="11" t="e">
        <f t="shared" si="2"/>
        <v>#DIV/0!</v>
      </c>
      <c r="G11" s="11" t="e">
        <f t="shared" si="3"/>
        <v>#DIV/0!</v>
      </c>
      <c r="H11" s="17" t="e">
        <f>B11/REP_DATOS_JUNIO!B34</f>
        <v>#DIV/0!</v>
      </c>
      <c r="I11" s="17" t="e">
        <f>C11/REP_DATOS_JUNIO!C34</f>
        <v>#DIV/0!</v>
      </c>
      <c r="J11" s="18" t="e">
        <f>D11/REP_DATOS_JUNIO!D34</f>
        <v>#DIV/0!</v>
      </c>
      <c r="K11" s="24"/>
      <c r="L11" s="10"/>
      <c r="M11" s="10"/>
      <c r="N11" s="11" t="e">
        <f t="shared" si="4"/>
        <v>#DIV/0!</v>
      </c>
      <c r="O11" s="11" t="e">
        <f t="shared" si="5"/>
        <v>#DIV/0!</v>
      </c>
      <c r="P11" s="11" t="e">
        <f t="shared" si="6"/>
        <v>#DIV/0!</v>
      </c>
      <c r="Q11" s="17" t="e">
        <f>K11/REP_DATOS_JUNIO!K34</f>
        <v>#DIV/0!</v>
      </c>
      <c r="R11" s="17" t="e">
        <f>L11/REP_DATOS_JUNIO!L34</f>
        <v>#DIV/0!</v>
      </c>
      <c r="S11" s="18" t="e">
        <f>M11/REP_DATOS_JUNIO!M34</f>
        <v>#DIV/0!</v>
      </c>
      <c r="AG11" s="35">
        <f t="shared" si="7"/>
        <v>0</v>
      </c>
      <c r="AH11" s="36">
        <f t="shared" si="0"/>
        <v>0</v>
      </c>
      <c r="AI11" s="36">
        <f t="shared" si="0"/>
        <v>0</v>
      </c>
      <c r="AJ11" s="37" t="e">
        <f t="shared" si="8"/>
        <v>#DIV/0!</v>
      </c>
      <c r="AK11" s="37" t="e">
        <f t="shared" si="9"/>
        <v>#DIV/0!</v>
      </c>
      <c r="AL11" s="37" t="e">
        <f t="shared" si="10"/>
        <v>#DIV/0!</v>
      </c>
      <c r="AM11" s="39" t="e">
        <f>AG11/REP_DATOS_JUNIO!AG34</f>
        <v>#DIV/0!</v>
      </c>
      <c r="AN11" s="39" t="e">
        <f>AH11/REP_DATOS_JUNIO!AH34</f>
        <v>#DIV/0!</v>
      </c>
      <c r="AO11" s="40" t="e">
        <f>AI11/REP_DATOS_JUNIO!AI34</f>
        <v>#DIV/0!</v>
      </c>
    </row>
    <row r="12" spans="1:41" x14ac:dyDescent="0.25">
      <c r="A12" s="34">
        <f t="shared" si="11"/>
        <v>41827</v>
      </c>
      <c r="B12" s="35"/>
      <c r="C12" s="36"/>
      <c r="D12" s="36"/>
      <c r="E12" s="37" t="e">
        <f t="shared" si="1"/>
        <v>#DIV/0!</v>
      </c>
      <c r="F12" s="37" t="e">
        <f t="shared" si="2"/>
        <v>#DIV/0!</v>
      </c>
      <c r="G12" s="37" t="e">
        <f t="shared" si="3"/>
        <v>#DIV/0!</v>
      </c>
      <c r="H12" s="39" t="e">
        <f>B12/REP_DATOS_JUNIO!B35</f>
        <v>#DIV/0!</v>
      </c>
      <c r="I12" s="39" t="e">
        <f>C12/REP_DATOS_JUNIO!C35</f>
        <v>#DIV/0!</v>
      </c>
      <c r="J12" s="40" t="e">
        <f>D12/REP_DATOS_JUNIO!D35</f>
        <v>#DIV/0!</v>
      </c>
      <c r="K12" s="35"/>
      <c r="L12" s="36"/>
      <c r="M12" s="36"/>
      <c r="N12" s="37" t="e">
        <f t="shared" si="4"/>
        <v>#DIV/0!</v>
      </c>
      <c r="O12" s="37" t="e">
        <f t="shared" si="5"/>
        <v>#DIV/0!</v>
      </c>
      <c r="P12" s="37" t="e">
        <f t="shared" si="6"/>
        <v>#DIV/0!</v>
      </c>
      <c r="Q12" s="39" t="e">
        <f>K12/REP_DATOS_JUNIO!K35</f>
        <v>#DIV/0!</v>
      </c>
      <c r="R12" s="39" t="e">
        <f>L12/REP_DATOS_JUNIO!L35</f>
        <v>#DIV/0!</v>
      </c>
      <c r="S12" s="40" t="e">
        <f>M12/REP_DATOS_JUNIO!M35</f>
        <v>#DIV/0!</v>
      </c>
      <c r="AG12" s="24">
        <f t="shared" si="7"/>
        <v>0</v>
      </c>
      <c r="AH12" s="10">
        <f t="shared" si="0"/>
        <v>0</v>
      </c>
      <c r="AI12" s="10">
        <f t="shared" si="0"/>
        <v>0</v>
      </c>
      <c r="AJ12" s="11" t="e">
        <f t="shared" si="8"/>
        <v>#DIV/0!</v>
      </c>
      <c r="AK12" s="11" t="e">
        <f t="shared" si="9"/>
        <v>#DIV/0!</v>
      </c>
      <c r="AL12" s="11" t="e">
        <f t="shared" si="10"/>
        <v>#DIV/0!</v>
      </c>
      <c r="AM12" s="39" t="e">
        <f>AG12/REP_DATOS_JUNIO!AG35</f>
        <v>#DIV/0!</v>
      </c>
      <c r="AN12" s="39" t="e">
        <f>AH12/REP_DATOS_JUNIO!AH35</f>
        <v>#DIV/0!</v>
      </c>
      <c r="AO12" s="40" t="e">
        <f>AI12/REP_DATOS_JUNIO!AI35</f>
        <v>#DIV/0!</v>
      </c>
    </row>
    <row r="13" spans="1:41" x14ac:dyDescent="0.25">
      <c r="A13" s="34">
        <f t="shared" si="11"/>
        <v>41828</v>
      </c>
      <c r="B13" s="35"/>
      <c r="C13" s="36"/>
      <c r="D13" s="36"/>
      <c r="E13" s="37" t="e">
        <f t="shared" si="1"/>
        <v>#DIV/0!</v>
      </c>
      <c r="F13" s="37" t="e">
        <f t="shared" si="2"/>
        <v>#DIV/0!</v>
      </c>
      <c r="G13" s="37" t="e">
        <f t="shared" si="3"/>
        <v>#DIV/0!</v>
      </c>
      <c r="H13" s="39" t="e">
        <f>B13/B6</f>
        <v>#DIV/0!</v>
      </c>
      <c r="I13" s="39" t="e">
        <f t="shared" ref="I13:J28" si="12">C13/C6</f>
        <v>#DIV/0!</v>
      </c>
      <c r="J13" s="40" t="e">
        <f t="shared" si="12"/>
        <v>#DIV/0!</v>
      </c>
      <c r="K13" s="35"/>
      <c r="L13" s="36"/>
      <c r="M13" s="36"/>
      <c r="N13" s="37" t="e">
        <f t="shared" si="4"/>
        <v>#DIV/0!</v>
      </c>
      <c r="O13" s="37" t="e">
        <f t="shared" si="5"/>
        <v>#DIV/0!</v>
      </c>
      <c r="P13" s="37" t="e">
        <f t="shared" si="6"/>
        <v>#DIV/0!</v>
      </c>
      <c r="Q13" s="39" t="e">
        <f>K13/K6</f>
        <v>#DIV/0!</v>
      </c>
      <c r="R13" s="39" t="e">
        <f t="shared" ref="R13:S28" si="13">L13/L6</f>
        <v>#DIV/0!</v>
      </c>
      <c r="S13" s="40" t="e">
        <f t="shared" si="13"/>
        <v>#DIV/0!</v>
      </c>
      <c r="AG13" s="24">
        <f t="shared" si="7"/>
        <v>0</v>
      </c>
      <c r="AH13" s="10">
        <f t="shared" si="0"/>
        <v>0</v>
      </c>
      <c r="AI13" s="10">
        <f t="shared" si="0"/>
        <v>0</v>
      </c>
      <c r="AJ13" s="11" t="e">
        <f t="shared" si="8"/>
        <v>#DIV/0!</v>
      </c>
      <c r="AK13" s="11" t="e">
        <f t="shared" si="9"/>
        <v>#DIV/0!</v>
      </c>
      <c r="AL13" s="11" t="e">
        <f t="shared" si="10"/>
        <v>#DIV/0!</v>
      </c>
      <c r="AM13" s="17" t="e">
        <f>AG13/AG6</f>
        <v>#DIV/0!</v>
      </c>
      <c r="AN13" s="17" t="e">
        <f t="shared" ref="AN13:AO36" si="14">AH13/AH6</f>
        <v>#DIV/0!</v>
      </c>
      <c r="AO13" s="18" t="e">
        <f t="shared" si="14"/>
        <v>#DIV/0!</v>
      </c>
    </row>
    <row r="14" spans="1:41" x14ac:dyDescent="0.25">
      <c r="A14" s="34">
        <f t="shared" si="11"/>
        <v>41829</v>
      </c>
      <c r="B14" s="35"/>
      <c r="C14" s="36"/>
      <c r="D14" s="36"/>
      <c r="E14" s="37" t="e">
        <f t="shared" si="1"/>
        <v>#DIV/0!</v>
      </c>
      <c r="F14" s="37" t="e">
        <f t="shared" si="2"/>
        <v>#DIV/0!</v>
      </c>
      <c r="G14" s="37" t="e">
        <f t="shared" si="3"/>
        <v>#DIV/0!</v>
      </c>
      <c r="H14" s="39" t="e">
        <f t="shared" ref="H14:J29" si="15">B14/B7</f>
        <v>#DIV/0!</v>
      </c>
      <c r="I14" s="39" t="e">
        <f t="shared" si="12"/>
        <v>#DIV/0!</v>
      </c>
      <c r="J14" s="40" t="e">
        <f t="shared" si="12"/>
        <v>#DIV/0!</v>
      </c>
      <c r="K14" s="35"/>
      <c r="L14" s="36"/>
      <c r="M14" s="36"/>
      <c r="N14" s="37" t="e">
        <f t="shared" si="4"/>
        <v>#DIV/0!</v>
      </c>
      <c r="O14" s="37" t="e">
        <f t="shared" si="5"/>
        <v>#DIV/0!</v>
      </c>
      <c r="P14" s="37" t="e">
        <f t="shared" si="6"/>
        <v>#DIV/0!</v>
      </c>
      <c r="Q14" s="39" t="e">
        <f t="shared" ref="Q14:S29" si="16">K14/K7</f>
        <v>#DIV/0!</v>
      </c>
      <c r="R14" s="39" t="e">
        <f t="shared" si="13"/>
        <v>#DIV/0!</v>
      </c>
      <c r="S14" s="40" t="e">
        <f t="shared" si="13"/>
        <v>#DIV/0!</v>
      </c>
      <c r="AG14" s="35">
        <f t="shared" si="7"/>
        <v>0</v>
      </c>
      <c r="AH14" s="36">
        <f t="shared" si="0"/>
        <v>0</v>
      </c>
      <c r="AI14" s="36">
        <f t="shared" si="0"/>
        <v>0</v>
      </c>
      <c r="AJ14" s="37" t="e">
        <f t="shared" si="8"/>
        <v>#DIV/0!</v>
      </c>
      <c r="AK14" s="37" t="e">
        <f t="shared" si="9"/>
        <v>#DIV/0!</v>
      </c>
      <c r="AL14" s="37" t="e">
        <f t="shared" si="10"/>
        <v>#DIV/0!</v>
      </c>
      <c r="AM14" s="39" t="e">
        <f t="shared" ref="AM14:AM36" si="17">AG14/AG7</f>
        <v>#DIV/0!</v>
      </c>
      <c r="AN14" s="39" t="e">
        <f t="shared" si="14"/>
        <v>#DIV/0!</v>
      </c>
      <c r="AO14" s="40" t="e">
        <f t="shared" si="14"/>
        <v>#DIV/0!</v>
      </c>
    </row>
    <row r="15" spans="1:41" x14ac:dyDescent="0.25">
      <c r="A15" s="34">
        <f t="shared" si="11"/>
        <v>41830</v>
      </c>
      <c r="B15" s="35"/>
      <c r="C15" s="36"/>
      <c r="D15" s="36"/>
      <c r="E15" s="37" t="e">
        <f t="shared" si="1"/>
        <v>#DIV/0!</v>
      </c>
      <c r="F15" s="37" t="e">
        <f t="shared" si="2"/>
        <v>#DIV/0!</v>
      </c>
      <c r="G15" s="37" t="e">
        <f t="shared" si="3"/>
        <v>#DIV/0!</v>
      </c>
      <c r="H15" s="39" t="e">
        <f t="shared" si="15"/>
        <v>#DIV/0!</v>
      </c>
      <c r="I15" s="39" t="e">
        <f t="shared" si="12"/>
        <v>#DIV/0!</v>
      </c>
      <c r="J15" s="40" t="e">
        <f t="shared" si="12"/>
        <v>#DIV/0!</v>
      </c>
      <c r="K15" s="35"/>
      <c r="L15" s="36"/>
      <c r="M15" s="36"/>
      <c r="N15" s="37" t="e">
        <f t="shared" si="4"/>
        <v>#DIV/0!</v>
      </c>
      <c r="O15" s="37" t="e">
        <f t="shared" si="5"/>
        <v>#DIV/0!</v>
      </c>
      <c r="P15" s="37" t="e">
        <f t="shared" si="6"/>
        <v>#DIV/0!</v>
      </c>
      <c r="Q15" s="39" t="e">
        <f t="shared" si="16"/>
        <v>#DIV/0!</v>
      </c>
      <c r="R15" s="39" t="e">
        <f t="shared" si="13"/>
        <v>#DIV/0!</v>
      </c>
      <c r="S15" s="40" t="e">
        <f t="shared" si="13"/>
        <v>#DIV/0!</v>
      </c>
      <c r="AG15" s="35">
        <f t="shared" si="7"/>
        <v>0</v>
      </c>
      <c r="AH15" s="36">
        <f t="shared" si="0"/>
        <v>0</v>
      </c>
      <c r="AI15" s="36">
        <f t="shared" si="0"/>
        <v>0</v>
      </c>
      <c r="AJ15" s="37" t="e">
        <f t="shared" si="8"/>
        <v>#DIV/0!</v>
      </c>
      <c r="AK15" s="37" t="e">
        <f t="shared" si="9"/>
        <v>#DIV/0!</v>
      </c>
      <c r="AL15" s="37" t="e">
        <f t="shared" si="10"/>
        <v>#DIV/0!</v>
      </c>
      <c r="AM15" s="39" t="e">
        <f t="shared" si="17"/>
        <v>#DIV/0!</v>
      </c>
      <c r="AN15" s="39" t="e">
        <f t="shared" si="14"/>
        <v>#DIV/0!</v>
      </c>
      <c r="AO15" s="40" t="e">
        <f t="shared" si="14"/>
        <v>#DIV/0!</v>
      </c>
    </row>
    <row r="16" spans="1:41" x14ac:dyDescent="0.25">
      <c r="A16" s="34">
        <f t="shared" si="11"/>
        <v>41831</v>
      </c>
      <c r="B16" s="35"/>
      <c r="C16" s="36"/>
      <c r="D16" s="36"/>
      <c r="E16" s="37" t="e">
        <f t="shared" si="1"/>
        <v>#DIV/0!</v>
      </c>
      <c r="F16" s="37" t="e">
        <f t="shared" si="2"/>
        <v>#DIV/0!</v>
      </c>
      <c r="G16" s="37" t="e">
        <f t="shared" si="3"/>
        <v>#DIV/0!</v>
      </c>
      <c r="H16" s="39" t="e">
        <f t="shared" si="15"/>
        <v>#DIV/0!</v>
      </c>
      <c r="I16" s="39" t="e">
        <f t="shared" si="12"/>
        <v>#DIV/0!</v>
      </c>
      <c r="J16" s="40" t="e">
        <f t="shared" si="12"/>
        <v>#DIV/0!</v>
      </c>
      <c r="K16" s="35"/>
      <c r="L16" s="36"/>
      <c r="M16" s="36"/>
      <c r="N16" s="37" t="e">
        <f t="shared" si="4"/>
        <v>#DIV/0!</v>
      </c>
      <c r="O16" s="37" t="e">
        <f t="shared" si="5"/>
        <v>#DIV/0!</v>
      </c>
      <c r="P16" s="37" t="e">
        <f t="shared" si="6"/>
        <v>#DIV/0!</v>
      </c>
      <c r="Q16" s="39" t="e">
        <f t="shared" si="16"/>
        <v>#DIV/0!</v>
      </c>
      <c r="R16" s="39" t="e">
        <f t="shared" si="13"/>
        <v>#DIV/0!</v>
      </c>
      <c r="S16" s="40" t="e">
        <f t="shared" si="13"/>
        <v>#DIV/0!</v>
      </c>
      <c r="AG16" s="35">
        <f t="shared" si="7"/>
        <v>0</v>
      </c>
      <c r="AH16" s="36">
        <f t="shared" si="0"/>
        <v>0</v>
      </c>
      <c r="AI16" s="36">
        <f t="shared" si="0"/>
        <v>0</v>
      </c>
      <c r="AJ16" s="37" t="e">
        <f t="shared" si="8"/>
        <v>#DIV/0!</v>
      </c>
      <c r="AK16" s="37" t="e">
        <f t="shared" si="9"/>
        <v>#DIV/0!</v>
      </c>
      <c r="AL16" s="37" t="e">
        <f t="shared" si="10"/>
        <v>#DIV/0!</v>
      </c>
      <c r="AM16" s="39" t="e">
        <f t="shared" si="17"/>
        <v>#DIV/0!</v>
      </c>
      <c r="AN16" s="39" t="e">
        <f t="shared" si="14"/>
        <v>#DIV/0!</v>
      </c>
      <c r="AO16" s="40" t="e">
        <f t="shared" si="14"/>
        <v>#DIV/0!</v>
      </c>
    </row>
    <row r="17" spans="1:41" x14ac:dyDescent="0.25">
      <c r="A17" s="9">
        <f t="shared" si="11"/>
        <v>41832</v>
      </c>
      <c r="B17" s="24"/>
      <c r="C17" s="10"/>
      <c r="D17" s="10"/>
      <c r="E17" s="11" t="e">
        <f t="shared" si="1"/>
        <v>#DIV/0!</v>
      </c>
      <c r="F17" s="11" t="e">
        <f t="shared" si="2"/>
        <v>#DIV/0!</v>
      </c>
      <c r="G17" s="11" t="e">
        <f t="shared" si="3"/>
        <v>#DIV/0!</v>
      </c>
      <c r="H17" s="17" t="e">
        <f t="shared" si="15"/>
        <v>#DIV/0!</v>
      </c>
      <c r="I17" s="17" t="e">
        <f t="shared" si="12"/>
        <v>#DIV/0!</v>
      </c>
      <c r="J17" s="18" t="e">
        <f t="shared" si="12"/>
        <v>#DIV/0!</v>
      </c>
      <c r="K17" s="24"/>
      <c r="L17" s="10"/>
      <c r="M17" s="10"/>
      <c r="N17" s="11" t="e">
        <f t="shared" si="4"/>
        <v>#DIV/0!</v>
      </c>
      <c r="O17" s="11" t="e">
        <f t="shared" si="5"/>
        <v>#DIV/0!</v>
      </c>
      <c r="P17" s="11" t="e">
        <f t="shared" si="6"/>
        <v>#DIV/0!</v>
      </c>
      <c r="Q17" s="17" t="e">
        <f t="shared" si="16"/>
        <v>#DIV/0!</v>
      </c>
      <c r="R17" s="17" t="e">
        <f t="shared" si="13"/>
        <v>#DIV/0!</v>
      </c>
      <c r="S17" s="18" t="e">
        <f t="shared" si="13"/>
        <v>#DIV/0!</v>
      </c>
      <c r="AG17" s="35">
        <f t="shared" si="7"/>
        <v>0</v>
      </c>
      <c r="AH17" s="36">
        <f t="shared" si="0"/>
        <v>0</v>
      </c>
      <c r="AI17" s="36">
        <f t="shared" si="0"/>
        <v>0</v>
      </c>
      <c r="AJ17" s="37" t="e">
        <f t="shared" si="8"/>
        <v>#DIV/0!</v>
      </c>
      <c r="AK17" s="37" t="e">
        <f t="shared" si="9"/>
        <v>#DIV/0!</v>
      </c>
      <c r="AL17" s="37" t="e">
        <f t="shared" si="10"/>
        <v>#DIV/0!</v>
      </c>
      <c r="AM17" s="39" t="e">
        <f t="shared" si="17"/>
        <v>#DIV/0!</v>
      </c>
      <c r="AN17" s="39" t="e">
        <f t="shared" si="14"/>
        <v>#DIV/0!</v>
      </c>
      <c r="AO17" s="40" t="e">
        <f t="shared" si="14"/>
        <v>#DIV/0!</v>
      </c>
    </row>
    <row r="18" spans="1:41" x14ac:dyDescent="0.25">
      <c r="A18" s="9">
        <f t="shared" si="11"/>
        <v>41833</v>
      </c>
      <c r="B18" s="24"/>
      <c r="C18" s="10"/>
      <c r="D18" s="10"/>
      <c r="E18" s="11" t="e">
        <f t="shared" si="1"/>
        <v>#DIV/0!</v>
      </c>
      <c r="F18" s="11" t="e">
        <f t="shared" si="2"/>
        <v>#DIV/0!</v>
      </c>
      <c r="G18" s="11" t="e">
        <f t="shared" si="3"/>
        <v>#DIV/0!</v>
      </c>
      <c r="H18" s="17" t="e">
        <f t="shared" si="15"/>
        <v>#DIV/0!</v>
      </c>
      <c r="I18" s="17" t="e">
        <f t="shared" si="12"/>
        <v>#DIV/0!</v>
      </c>
      <c r="J18" s="18" t="e">
        <f t="shared" si="12"/>
        <v>#DIV/0!</v>
      </c>
      <c r="K18" s="24"/>
      <c r="L18" s="10"/>
      <c r="M18" s="10"/>
      <c r="N18" s="11" t="e">
        <f t="shared" si="4"/>
        <v>#DIV/0!</v>
      </c>
      <c r="O18" s="11" t="e">
        <f t="shared" si="5"/>
        <v>#DIV/0!</v>
      </c>
      <c r="P18" s="11" t="e">
        <f t="shared" si="6"/>
        <v>#DIV/0!</v>
      </c>
      <c r="Q18" s="17" t="e">
        <f t="shared" si="16"/>
        <v>#DIV/0!</v>
      </c>
      <c r="R18" s="17" t="e">
        <f t="shared" si="13"/>
        <v>#DIV/0!</v>
      </c>
      <c r="S18" s="18" t="e">
        <f t="shared" si="13"/>
        <v>#DIV/0!</v>
      </c>
      <c r="AG18" s="35">
        <f t="shared" si="7"/>
        <v>0</v>
      </c>
      <c r="AH18" s="36">
        <f t="shared" si="0"/>
        <v>0</v>
      </c>
      <c r="AI18" s="36">
        <f t="shared" si="0"/>
        <v>0</v>
      </c>
      <c r="AJ18" s="37" t="e">
        <f t="shared" si="8"/>
        <v>#DIV/0!</v>
      </c>
      <c r="AK18" s="37" t="e">
        <f t="shared" si="9"/>
        <v>#DIV/0!</v>
      </c>
      <c r="AL18" s="37" t="e">
        <f t="shared" si="10"/>
        <v>#DIV/0!</v>
      </c>
      <c r="AM18" s="39" t="e">
        <f t="shared" si="17"/>
        <v>#DIV/0!</v>
      </c>
      <c r="AN18" s="39" t="e">
        <f t="shared" si="14"/>
        <v>#DIV/0!</v>
      </c>
      <c r="AO18" s="40" t="e">
        <f t="shared" si="14"/>
        <v>#DIV/0!</v>
      </c>
    </row>
    <row r="19" spans="1:41" x14ac:dyDescent="0.25">
      <c r="A19" s="34">
        <f t="shared" si="11"/>
        <v>41834</v>
      </c>
      <c r="B19" s="35"/>
      <c r="C19" s="36"/>
      <c r="D19" s="36"/>
      <c r="E19" s="37" t="e">
        <f t="shared" si="1"/>
        <v>#DIV/0!</v>
      </c>
      <c r="F19" s="37" t="e">
        <f t="shared" si="2"/>
        <v>#DIV/0!</v>
      </c>
      <c r="G19" s="37" t="e">
        <f t="shared" si="3"/>
        <v>#DIV/0!</v>
      </c>
      <c r="H19" s="39" t="e">
        <f t="shared" si="15"/>
        <v>#DIV/0!</v>
      </c>
      <c r="I19" s="39" t="e">
        <f t="shared" si="12"/>
        <v>#DIV/0!</v>
      </c>
      <c r="J19" s="40" t="e">
        <f t="shared" si="12"/>
        <v>#DIV/0!</v>
      </c>
      <c r="K19" s="35"/>
      <c r="L19" s="36"/>
      <c r="M19" s="36"/>
      <c r="N19" s="37" t="e">
        <f t="shared" si="4"/>
        <v>#DIV/0!</v>
      </c>
      <c r="O19" s="37" t="e">
        <f t="shared" si="5"/>
        <v>#DIV/0!</v>
      </c>
      <c r="P19" s="37" t="e">
        <f t="shared" si="6"/>
        <v>#DIV/0!</v>
      </c>
      <c r="Q19" s="39" t="e">
        <f t="shared" si="16"/>
        <v>#DIV/0!</v>
      </c>
      <c r="R19" s="39" t="e">
        <f t="shared" si="13"/>
        <v>#DIV/0!</v>
      </c>
      <c r="S19" s="40" t="e">
        <f t="shared" si="13"/>
        <v>#DIV/0!</v>
      </c>
      <c r="AG19" s="24">
        <f t="shared" si="7"/>
        <v>0</v>
      </c>
      <c r="AH19" s="10">
        <f t="shared" si="0"/>
        <v>0</v>
      </c>
      <c r="AI19" s="10">
        <f t="shared" si="0"/>
        <v>0</v>
      </c>
      <c r="AJ19" s="11" t="e">
        <f t="shared" si="8"/>
        <v>#DIV/0!</v>
      </c>
      <c r="AK19" s="11" t="e">
        <f t="shared" si="9"/>
        <v>#DIV/0!</v>
      </c>
      <c r="AL19" s="11" t="e">
        <f t="shared" si="10"/>
        <v>#DIV/0!</v>
      </c>
      <c r="AM19" s="17" t="e">
        <f t="shared" si="17"/>
        <v>#DIV/0!</v>
      </c>
      <c r="AN19" s="17" t="e">
        <f t="shared" si="14"/>
        <v>#DIV/0!</v>
      </c>
      <c r="AO19" s="18" t="e">
        <f t="shared" si="14"/>
        <v>#DIV/0!</v>
      </c>
    </row>
    <row r="20" spans="1:41" x14ac:dyDescent="0.25">
      <c r="A20" s="34">
        <f t="shared" si="11"/>
        <v>41835</v>
      </c>
      <c r="B20" s="35"/>
      <c r="C20" s="36"/>
      <c r="D20" s="36"/>
      <c r="E20" s="37" t="e">
        <f t="shared" si="1"/>
        <v>#DIV/0!</v>
      </c>
      <c r="F20" s="37" t="e">
        <f t="shared" si="2"/>
        <v>#DIV/0!</v>
      </c>
      <c r="G20" s="37" t="e">
        <f t="shared" si="3"/>
        <v>#DIV/0!</v>
      </c>
      <c r="H20" s="39" t="e">
        <f t="shared" si="15"/>
        <v>#DIV/0!</v>
      </c>
      <c r="I20" s="39" t="e">
        <f t="shared" si="12"/>
        <v>#DIV/0!</v>
      </c>
      <c r="J20" s="40" t="e">
        <f t="shared" si="12"/>
        <v>#DIV/0!</v>
      </c>
      <c r="K20" s="35"/>
      <c r="L20" s="36"/>
      <c r="M20" s="36"/>
      <c r="N20" s="37" t="e">
        <f t="shared" si="4"/>
        <v>#DIV/0!</v>
      </c>
      <c r="O20" s="37" t="e">
        <f t="shared" si="5"/>
        <v>#DIV/0!</v>
      </c>
      <c r="P20" s="37" t="e">
        <f t="shared" si="6"/>
        <v>#DIV/0!</v>
      </c>
      <c r="Q20" s="39" t="e">
        <f t="shared" si="16"/>
        <v>#DIV/0!</v>
      </c>
      <c r="R20" s="39" t="e">
        <f t="shared" si="13"/>
        <v>#DIV/0!</v>
      </c>
      <c r="S20" s="40" t="e">
        <f t="shared" si="13"/>
        <v>#DIV/0!</v>
      </c>
      <c r="AG20" s="24">
        <f t="shared" si="7"/>
        <v>0</v>
      </c>
      <c r="AH20" s="10">
        <f t="shared" si="0"/>
        <v>0</v>
      </c>
      <c r="AI20" s="10">
        <f t="shared" si="0"/>
        <v>0</v>
      </c>
      <c r="AJ20" s="11" t="e">
        <f t="shared" si="8"/>
        <v>#DIV/0!</v>
      </c>
      <c r="AK20" s="11" t="e">
        <f t="shared" si="9"/>
        <v>#DIV/0!</v>
      </c>
      <c r="AL20" s="11" t="e">
        <f t="shared" si="10"/>
        <v>#DIV/0!</v>
      </c>
      <c r="AM20" s="17" t="e">
        <f t="shared" si="17"/>
        <v>#DIV/0!</v>
      </c>
      <c r="AN20" s="17" t="e">
        <f t="shared" si="14"/>
        <v>#DIV/0!</v>
      </c>
      <c r="AO20" s="18" t="e">
        <f t="shared" si="14"/>
        <v>#DIV/0!</v>
      </c>
    </row>
    <row r="21" spans="1:41" x14ac:dyDescent="0.25">
      <c r="A21" s="34">
        <f t="shared" si="11"/>
        <v>41836</v>
      </c>
      <c r="B21" s="35"/>
      <c r="C21" s="36"/>
      <c r="D21" s="36"/>
      <c r="E21" s="37" t="e">
        <f t="shared" si="1"/>
        <v>#DIV/0!</v>
      </c>
      <c r="F21" s="37" t="e">
        <f t="shared" si="2"/>
        <v>#DIV/0!</v>
      </c>
      <c r="G21" s="37" t="e">
        <f t="shared" si="3"/>
        <v>#DIV/0!</v>
      </c>
      <c r="H21" s="39" t="e">
        <f t="shared" si="15"/>
        <v>#DIV/0!</v>
      </c>
      <c r="I21" s="39" t="e">
        <f t="shared" si="12"/>
        <v>#DIV/0!</v>
      </c>
      <c r="J21" s="40" t="e">
        <f t="shared" si="12"/>
        <v>#DIV/0!</v>
      </c>
      <c r="K21" s="35"/>
      <c r="L21" s="36"/>
      <c r="M21" s="36"/>
      <c r="N21" s="37" t="e">
        <f t="shared" si="4"/>
        <v>#DIV/0!</v>
      </c>
      <c r="O21" s="37" t="e">
        <f t="shared" si="5"/>
        <v>#DIV/0!</v>
      </c>
      <c r="P21" s="37" t="e">
        <f t="shared" si="6"/>
        <v>#DIV/0!</v>
      </c>
      <c r="Q21" s="39" t="e">
        <f t="shared" si="16"/>
        <v>#DIV/0!</v>
      </c>
      <c r="R21" s="39" t="e">
        <f t="shared" si="13"/>
        <v>#DIV/0!</v>
      </c>
      <c r="S21" s="40" t="e">
        <f t="shared" si="13"/>
        <v>#DIV/0!</v>
      </c>
      <c r="AG21" s="35">
        <f t="shared" si="7"/>
        <v>0</v>
      </c>
      <c r="AH21" s="36">
        <f t="shared" si="0"/>
        <v>0</v>
      </c>
      <c r="AI21" s="36">
        <f t="shared" si="0"/>
        <v>0</v>
      </c>
      <c r="AJ21" s="37" t="e">
        <f t="shared" si="8"/>
        <v>#DIV/0!</v>
      </c>
      <c r="AK21" s="37" t="e">
        <f t="shared" si="9"/>
        <v>#DIV/0!</v>
      </c>
      <c r="AL21" s="37" t="e">
        <f t="shared" si="10"/>
        <v>#DIV/0!</v>
      </c>
      <c r="AM21" s="39" t="e">
        <f t="shared" si="17"/>
        <v>#DIV/0!</v>
      </c>
      <c r="AN21" s="39" t="e">
        <f t="shared" si="14"/>
        <v>#DIV/0!</v>
      </c>
      <c r="AO21" s="40" t="e">
        <f t="shared" si="14"/>
        <v>#DIV/0!</v>
      </c>
    </row>
    <row r="22" spans="1:41" x14ac:dyDescent="0.25">
      <c r="A22" s="34">
        <f t="shared" si="11"/>
        <v>41837</v>
      </c>
      <c r="B22" s="35"/>
      <c r="C22" s="36"/>
      <c r="D22" s="36"/>
      <c r="E22" s="37" t="e">
        <f t="shared" si="1"/>
        <v>#DIV/0!</v>
      </c>
      <c r="F22" s="37" t="e">
        <f t="shared" si="2"/>
        <v>#DIV/0!</v>
      </c>
      <c r="G22" s="37" t="e">
        <f t="shared" si="3"/>
        <v>#DIV/0!</v>
      </c>
      <c r="H22" s="39" t="e">
        <f t="shared" si="15"/>
        <v>#DIV/0!</v>
      </c>
      <c r="I22" s="39" t="e">
        <f t="shared" si="12"/>
        <v>#DIV/0!</v>
      </c>
      <c r="J22" s="40" t="e">
        <f t="shared" si="12"/>
        <v>#DIV/0!</v>
      </c>
      <c r="K22" s="35"/>
      <c r="L22" s="36"/>
      <c r="M22" s="36"/>
      <c r="N22" s="37" t="e">
        <f t="shared" si="4"/>
        <v>#DIV/0!</v>
      </c>
      <c r="O22" s="37" t="e">
        <f t="shared" si="5"/>
        <v>#DIV/0!</v>
      </c>
      <c r="P22" s="37" t="e">
        <f t="shared" si="6"/>
        <v>#DIV/0!</v>
      </c>
      <c r="Q22" s="39" t="e">
        <f t="shared" si="16"/>
        <v>#DIV/0!</v>
      </c>
      <c r="R22" s="39" t="e">
        <f t="shared" si="13"/>
        <v>#DIV/0!</v>
      </c>
      <c r="S22" s="40" t="e">
        <f t="shared" si="13"/>
        <v>#DIV/0!</v>
      </c>
      <c r="AG22" s="35">
        <f t="shared" si="7"/>
        <v>0</v>
      </c>
      <c r="AH22" s="36">
        <f t="shared" si="0"/>
        <v>0</v>
      </c>
      <c r="AI22" s="36">
        <f t="shared" si="0"/>
        <v>0</v>
      </c>
      <c r="AJ22" s="37" t="e">
        <f t="shared" si="8"/>
        <v>#DIV/0!</v>
      </c>
      <c r="AK22" s="37" t="e">
        <f t="shared" si="9"/>
        <v>#DIV/0!</v>
      </c>
      <c r="AL22" s="37" t="e">
        <f t="shared" si="10"/>
        <v>#DIV/0!</v>
      </c>
      <c r="AM22" s="39" t="e">
        <f t="shared" si="17"/>
        <v>#DIV/0!</v>
      </c>
      <c r="AN22" s="39" t="e">
        <f t="shared" si="14"/>
        <v>#DIV/0!</v>
      </c>
      <c r="AO22" s="40" t="e">
        <f t="shared" si="14"/>
        <v>#DIV/0!</v>
      </c>
    </row>
    <row r="23" spans="1:41" x14ac:dyDescent="0.25">
      <c r="A23" s="34">
        <f t="shared" si="11"/>
        <v>41838</v>
      </c>
      <c r="B23" s="35"/>
      <c r="C23" s="36"/>
      <c r="D23" s="36"/>
      <c r="E23" s="37" t="e">
        <f t="shared" si="1"/>
        <v>#DIV/0!</v>
      </c>
      <c r="F23" s="37" t="e">
        <f t="shared" si="2"/>
        <v>#DIV/0!</v>
      </c>
      <c r="G23" s="37" t="e">
        <f t="shared" si="3"/>
        <v>#DIV/0!</v>
      </c>
      <c r="H23" s="39" t="e">
        <f t="shared" si="15"/>
        <v>#DIV/0!</v>
      </c>
      <c r="I23" s="39" t="e">
        <f t="shared" si="12"/>
        <v>#DIV/0!</v>
      </c>
      <c r="J23" s="40" t="e">
        <f t="shared" si="12"/>
        <v>#DIV/0!</v>
      </c>
      <c r="K23" s="35"/>
      <c r="L23" s="36"/>
      <c r="M23" s="36"/>
      <c r="N23" s="37" t="e">
        <f t="shared" si="4"/>
        <v>#DIV/0!</v>
      </c>
      <c r="O23" s="37" t="e">
        <f t="shared" si="5"/>
        <v>#DIV/0!</v>
      </c>
      <c r="P23" s="37" t="e">
        <f t="shared" si="6"/>
        <v>#DIV/0!</v>
      </c>
      <c r="Q23" s="39" t="e">
        <f t="shared" si="16"/>
        <v>#DIV/0!</v>
      </c>
      <c r="R23" s="39" t="e">
        <f t="shared" si="13"/>
        <v>#DIV/0!</v>
      </c>
      <c r="S23" s="40" t="e">
        <f t="shared" si="13"/>
        <v>#DIV/0!</v>
      </c>
      <c r="AG23" s="35">
        <f t="shared" si="7"/>
        <v>0</v>
      </c>
      <c r="AH23" s="36">
        <f t="shared" si="0"/>
        <v>0</v>
      </c>
      <c r="AI23" s="36">
        <f t="shared" si="0"/>
        <v>0</v>
      </c>
      <c r="AJ23" s="37" t="e">
        <f t="shared" si="8"/>
        <v>#DIV/0!</v>
      </c>
      <c r="AK23" s="37" t="e">
        <f t="shared" si="9"/>
        <v>#DIV/0!</v>
      </c>
      <c r="AL23" s="37" t="e">
        <f t="shared" si="10"/>
        <v>#DIV/0!</v>
      </c>
      <c r="AM23" s="39" t="e">
        <f t="shared" si="17"/>
        <v>#DIV/0!</v>
      </c>
      <c r="AN23" s="39" t="e">
        <f t="shared" si="14"/>
        <v>#DIV/0!</v>
      </c>
      <c r="AO23" s="40" t="e">
        <f t="shared" si="14"/>
        <v>#DIV/0!</v>
      </c>
    </row>
    <row r="24" spans="1:41" x14ac:dyDescent="0.25">
      <c r="A24" s="9">
        <f t="shared" si="11"/>
        <v>41839</v>
      </c>
      <c r="B24" s="24"/>
      <c r="C24" s="10"/>
      <c r="D24" s="10"/>
      <c r="E24" s="11" t="e">
        <f t="shared" si="1"/>
        <v>#DIV/0!</v>
      </c>
      <c r="F24" s="11" t="e">
        <f t="shared" si="2"/>
        <v>#DIV/0!</v>
      </c>
      <c r="G24" s="11" t="e">
        <f t="shared" si="3"/>
        <v>#DIV/0!</v>
      </c>
      <c r="H24" s="17" t="e">
        <f t="shared" si="15"/>
        <v>#DIV/0!</v>
      </c>
      <c r="I24" s="17" t="e">
        <f t="shared" si="12"/>
        <v>#DIV/0!</v>
      </c>
      <c r="J24" s="18" t="e">
        <f t="shared" si="12"/>
        <v>#DIV/0!</v>
      </c>
      <c r="K24" s="24"/>
      <c r="L24" s="10"/>
      <c r="M24" s="10"/>
      <c r="N24" s="11" t="e">
        <f t="shared" si="4"/>
        <v>#DIV/0!</v>
      </c>
      <c r="O24" s="11" t="e">
        <f t="shared" si="5"/>
        <v>#DIV/0!</v>
      </c>
      <c r="P24" s="11" t="e">
        <f t="shared" si="6"/>
        <v>#DIV/0!</v>
      </c>
      <c r="Q24" s="17" t="e">
        <f t="shared" si="16"/>
        <v>#DIV/0!</v>
      </c>
      <c r="R24" s="17" t="e">
        <f t="shared" si="13"/>
        <v>#DIV/0!</v>
      </c>
      <c r="S24" s="18" t="e">
        <f t="shared" si="13"/>
        <v>#DIV/0!</v>
      </c>
      <c r="AG24" s="35">
        <f t="shared" si="7"/>
        <v>0</v>
      </c>
      <c r="AH24" s="36">
        <f t="shared" si="0"/>
        <v>0</v>
      </c>
      <c r="AI24" s="36">
        <f t="shared" si="0"/>
        <v>0</v>
      </c>
      <c r="AJ24" s="37" t="e">
        <f t="shared" si="8"/>
        <v>#DIV/0!</v>
      </c>
      <c r="AK24" s="37" t="e">
        <f t="shared" si="9"/>
        <v>#DIV/0!</v>
      </c>
      <c r="AL24" s="37" t="e">
        <f t="shared" si="10"/>
        <v>#DIV/0!</v>
      </c>
      <c r="AM24" s="39" t="e">
        <f t="shared" si="17"/>
        <v>#DIV/0!</v>
      </c>
      <c r="AN24" s="39" t="e">
        <f t="shared" si="14"/>
        <v>#DIV/0!</v>
      </c>
      <c r="AO24" s="40" t="e">
        <f t="shared" si="14"/>
        <v>#DIV/0!</v>
      </c>
    </row>
    <row r="25" spans="1:41" x14ac:dyDescent="0.25">
      <c r="A25" s="9">
        <f t="shared" si="11"/>
        <v>41840</v>
      </c>
      <c r="B25" s="24"/>
      <c r="C25" s="10"/>
      <c r="D25" s="10"/>
      <c r="E25" s="11" t="e">
        <f t="shared" si="1"/>
        <v>#DIV/0!</v>
      </c>
      <c r="F25" s="11" t="e">
        <f t="shared" si="2"/>
        <v>#DIV/0!</v>
      </c>
      <c r="G25" s="11" t="e">
        <f t="shared" si="3"/>
        <v>#DIV/0!</v>
      </c>
      <c r="H25" s="17" t="e">
        <f t="shared" si="15"/>
        <v>#DIV/0!</v>
      </c>
      <c r="I25" s="17" t="e">
        <f t="shared" si="12"/>
        <v>#DIV/0!</v>
      </c>
      <c r="J25" s="18" t="e">
        <f t="shared" si="12"/>
        <v>#DIV/0!</v>
      </c>
      <c r="K25" s="24"/>
      <c r="L25" s="10"/>
      <c r="M25" s="10"/>
      <c r="N25" s="11" t="e">
        <f t="shared" si="4"/>
        <v>#DIV/0!</v>
      </c>
      <c r="O25" s="11" t="e">
        <f t="shared" si="5"/>
        <v>#DIV/0!</v>
      </c>
      <c r="P25" s="11" t="e">
        <f t="shared" si="6"/>
        <v>#DIV/0!</v>
      </c>
      <c r="Q25" s="17" t="e">
        <f t="shared" si="16"/>
        <v>#DIV/0!</v>
      </c>
      <c r="R25" s="17" t="e">
        <f t="shared" si="13"/>
        <v>#DIV/0!</v>
      </c>
      <c r="S25" s="18" t="e">
        <f t="shared" si="13"/>
        <v>#DIV/0!</v>
      </c>
      <c r="AG25" s="35">
        <f t="shared" si="7"/>
        <v>0</v>
      </c>
      <c r="AH25" s="36">
        <f t="shared" si="0"/>
        <v>0</v>
      </c>
      <c r="AI25" s="36">
        <f t="shared" si="0"/>
        <v>0</v>
      </c>
      <c r="AJ25" s="37" t="e">
        <f t="shared" si="8"/>
        <v>#DIV/0!</v>
      </c>
      <c r="AK25" s="37" t="e">
        <f t="shared" si="9"/>
        <v>#DIV/0!</v>
      </c>
      <c r="AL25" s="37" t="e">
        <f t="shared" si="10"/>
        <v>#DIV/0!</v>
      </c>
      <c r="AM25" s="39" t="e">
        <f t="shared" si="17"/>
        <v>#DIV/0!</v>
      </c>
      <c r="AN25" s="39" t="e">
        <f t="shared" si="14"/>
        <v>#DIV/0!</v>
      </c>
      <c r="AO25" s="40" t="e">
        <f t="shared" si="14"/>
        <v>#DIV/0!</v>
      </c>
    </row>
    <row r="26" spans="1:41" x14ac:dyDescent="0.25">
      <c r="A26" s="34">
        <f t="shared" si="11"/>
        <v>41841</v>
      </c>
      <c r="B26" s="35"/>
      <c r="C26" s="36"/>
      <c r="D26" s="36"/>
      <c r="E26" s="37" t="e">
        <f t="shared" si="1"/>
        <v>#DIV/0!</v>
      </c>
      <c r="F26" s="37" t="e">
        <f t="shared" si="2"/>
        <v>#DIV/0!</v>
      </c>
      <c r="G26" s="37" t="e">
        <f t="shared" si="3"/>
        <v>#DIV/0!</v>
      </c>
      <c r="H26" s="39" t="e">
        <f t="shared" si="15"/>
        <v>#DIV/0!</v>
      </c>
      <c r="I26" s="39" t="e">
        <f t="shared" si="12"/>
        <v>#DIV/0!</v>
      </c>
      <c r="J26" s="40" t="e">
        <f t="shared" si="12"/>
        <v>#DIV/0!</v>
      </c>
      <c r="K26" s="35"/>
      <c r="L26" s="36"/>
      <c r="M26" s="36"/>
      <c r="N26" s="37" t="e">
        <f t="shared" si="4"/>
        <v>#DIV/0!</v>
      </c>
      <c r="O26" s="37" t="e">
        <f t="shared" si="5"/>
        <v>#DIV/0!</v>
      </c>
      <c r="P26" s="37" t="e">
        <f t="shared" si="6"/>
        <v>#DIV/0!</v>
      </c>
      <c r="Q26" s="39" t="e">
        <f t="shared" si="16"/>
        <v>#DIV/0!</v>
      </c>
      <c r="R26" s="39" t="e">
        <f t="shared" si="13"/>
        <v>#DIV/0!</v>
      </c>
      <c r="S26" s="40" t="e">
        <f t="shared" si="13"/>
        <v>#DIV/0!</v>
      </c>
      <c r="AG26" s="24">
        <f t="shared" si="7"/>
        <v>0</v>
      </c>
      <c r="AH26" s="10">
        <f t="shared" si="0"/>
        <v>0</v>
      </c>
      <c r="AI26" s="10">
        <f t="shared" si="0"/>
        <v>0</v>
      </c>
      <c r="AJ26" s="11" t="e">
        <f t="shared" si="8"/>
        <v>#DIV/0!</v>
      </c>
      <c r="AK26" s="11" t="e">
        <f t="shared" si="9"/>
        <v>#DIV/0!</v>
      </c>
      <c r="AL26" s="11" t="e">
        <f t="shared" si="10"/>
        <v>#DIV/0!</v>
      </c>
      <c r="AM26" s="17" t="e">
        <f t="shared" si="17"/>
        <v>#DIV/0!</v>
      </c>
      <c r="AN26" s="17" t="e">
        <f t="shared" si="14"/>
        <v>#DIV/0!</v>
      </c>
      <c r="AO26" s="18" t="e">
        <f t="shared" si="14"/>
        <v>#DIV/0!</v>
      </c>
    </row>
    <row r="27" spans="1:41" x14ac:dyDescent="0.25">
      <c r="A27" s="34">
        <f t="shared" si="11"/>
        <v>41842</v>
      </c>
      <c r="B27" s="35"/>
      <c r="C27" s="36"/>
      <c r="D27" s="36"/>
      <c r="E27" s="37" t="e">
        <f t="shared" si="1"/>
        <v>#DIV/0!</v>
      </c>
      <c r="F27" s="37" t="e">
        <f t="shared" si="2"/>
        <v>#DIV/0!</v>
      </c>
      <c r="G27" s="37" t="e">
        <f t="shared" si="3"/>
        <v>#DIV/0!</v>
      </c>
      <c r="H27" s="39" t="e">
        <f t="shared" si="15"/>
        <v>#DIV/0!</v>
      </c>
      <c r="I27" s="39" t="e">
        <f t="shared" si="12"/>
        <v>#DIV/0!</v>
      </c>
      <c r="J27" s="40" t="e">
        <f t="shared" si="12"/>
        <v>#DIV/0!</v>
      </c>
      <c r="K27" s="35"/>
      <c r="L27" s="36"/>
      <c r="M27" s="36"/>
      <c r="N27" s="37" t="e">
        <f t="shared" si="4"/>
        <v>#DIV/0!</v>
      </c>
      <c r="O27" s="37" t="e">
        <f t="shared" si="5"/>
        <v>#DIV/0!</v>
      </c>
      <c r="P27" s="37" t="e">
        <f t="shared" si="6"/>
        <v>#DIV/0!</v>
      </c>
      <c r="Q27" s="39" t="e">
        <f t="shared" si="16"/>
        <v>#DIV/0!</v>
      </c>
      <c r="R27" s="39" t="e">
        <f t="shared" si="13"/>
        <v>#DIV/0!</v>
      </c>
      <c r="S27" s="40" t="e">
        <f t="shared" si="13"/>
        <v>#DIV/0!</v>
      </c>
      <c r="AG27" s="24">
        <f t="shared" si="7"/>
        <v>0</v>
      </c>
      <c r="AH27" s="10">
        <f t="shared" si="0"/>
        <v>0</v>
      </c>
      <c r="AI27" s="10">
        <f t="shared" si="0"/>
        <v>0</v>
      </c>
      <c r="AJ27" s="11" t="e">
        <f t="shared" si="8"/>
        <v>#DIV/0!</v>
      </c>
      <c r="AK27" s="11" t="e">
        <f t="shared" si="9"/>
        <v>#DIV/0!</v>
      </c>
      <c r="AL27" s="11" t="e">
        <f t="shared" si="10"/>
        <v>#DIV/0!</v>
      </c>
      <c r="AM27" s="17" t="e">
        <f t="shared" si="17"/>
        <v>#DIV/0!</v>
      </c>
      <c r="AN27" s="17" t="e">
        <f t="shared" si="14"/>
        <v>#DIV/0!</v>
      </c>
      <c r="AO27" s="18" t="e">
        <f t="shared" si="14"/>
        <v>#DIV/0!</v>
      </c>
    </row>
    <row r="28" spans="1:41" x14ac:dyDescent="0.25">
      <c r="A28" s="34">
        <f t="shared" si="11"/>
        <v>41843</v>
      </c>
      <c r="B28" s="35"/>
      <c r="C28" s="36"/>
      <c r="D28" s="36"/>
      <c r="E28" s="37" t="e">
        <f t="shared" si="1"/>
        <v>#DIV/0!</v>
      </c>
      <c r="F28" s="37" t="e">
        <f t="shared" si="2"/>
        <v>#DIV/0!</v>
      </c>
      <c r="G28" s="37" t="e">
        <f t="shared" si="3"/>
        <v>#DIV/0!</v>
      </c>
      <c r="H28" s="39" t="e">
        <f t="shared" si="15"/>
        <v>#DIV/0!</v>
      </c>
      <c r="I28" s="39" t="e">
        <f t="shared" si="12"/>
        <v>#DIV/0!</v>
      </c>
      <c r="J28" s="40" t="e">
        <f t="shared" si="12"/>
        <v>#DIV/0!</v>
      </c>
      <c r="K28" s="35"/>
      <c r="L28" s="36"/>
      <c r="M28" s="36"/>
      <c r="N28" s="37" t="e">
        <f t="shared" si="4"/>
        <v>#DIV/0!</v>
      </c>
      <c r="O28" s="37" t="e">
        <f t="shared" si="5"/>
        <v>#DIV/0!</v>
      </c>
      <c r="P28" s="37" t="e">
        <f t="shared" si="6"/>
        <v>#DIV/0!</v>
      </c>
      <c r="Q28" s="39" t="e">
        <f t="shared" si="16"/>
        <v>#DIV/0!</v>
      </c>
      <c r="R28" s="39" t="e">
        <f t="shared" si="13"/>
        <v>#DIV/0!</v>
      </c>
      <c r="S28" s="40" t="e">
        <f t="shared" si="13"/>
        <v>#DIV/0!</v>
      </c>
      <c r="AG28" s="35">
        <f t="shared" si="7"/>
        <v>0</v>
      </c>
      <c r="AH28" s="36">
        <f t="shared" si="0"/>
        <v>0</v>
      </c>
      <c r="AI28" s="36">
        <f t="shared" si="0"/>
        <v>0</v>
      </c>
      <c r="AJ28" s="37" t="e">
        <f t="shared" si="8"/>
        <v>#DIV/0!</v>
      </c>
      <c r="AK28" s="37" t="e">
        <f t="shared" si="9"/>
        <v>#DIV/0!</v>
      </c>
      <c r="AL28" s="37" t="e">
        <f t="shared" si="10"/>
        <v>#DIV/0!</v>
      </c>
      <c r="AM28" s="39" t="e">
        <f t="shared" si="17"/>
        <v>#DIV/0!</v>
      </c>
      <c r="AN28" s="39" t="e">
        <f t="shared" si="14"/>
        <v>#DIV/0!</v>
      </c>
      <c r="AO28" s="40" t="e">
        <f t="shared" si="14"/>
        <v>#DIV/0!</v>
      </c>
    </row>
    <row r="29" spans="1:41" x14ac:dyDescent="0.25">
      <c r="A29" s="34">
        <f t="shared" si="11"/>
        <v>41844</v>
      </c>
      <c r="B29" s="35"/>
      <c r="C29" s="36"/>
      <c r="D29" s="36"/>
      <c r="E29" s="37" t="e">
        <f t="shared" si="1"/>
        <v>#DIV/0!</v>
      </c>
      <c r="F29" s="37" t="e">
        <f t="shared" si="2"/>
        <v>#DIV/0!</v>
      </c>
      <c r="G29" s="37" t="e">
        <f t="shared" si="3"/>
        <v>#DIV/0!</v>
      </c>
      <c r="H29" s="39" t="e">
        <f t="shared" si="15"/>
        <v>#DIV/0!</v>
      </c>
      <c r="I29" s="39" t="e">
        <f t="shared" si="15"/>
        <v>#DIV/0!</v>
      </c>
      <c r="J29" s="40" t="e">
        <f t="shared" si="15"/>
        <v>#DIV/0!</v>
      </c>
      <c r="K29" s="35"/>
      <c r="L29" s="36"/>
      <c r="M29" s="36"/>
      <c r="N29" s="37" t="e">
        <f t="shared" si="4"/>
        <v>#DIV/0!</v>
      </c>
      <c r="O29" s="37" t="e">
        <f t="shared" si="5"/>
        <v>#DIV/0!</v>
      </c>
      <c r="P29" s="37" t="e">
        <f t="shared" si="6"/>
        <v>#DIV/0!</v>
      </c>
      <c r="Q29" s="39" t="e">
        <f t="shared" si="16"/>
        <v>#DIV/0!</v>
      </c>
      <c r="R29" s="39" t="e">
        <f t="shared" si="16"/>
        <v>#DIV/0!</v>
      </c>
      <c r="S29" s="40" t="e">
        <f t="shared" si="16"/>
        <v>#DIV/0!</v>
      </c>
      <c r="AG29" s="35">
        <f t="shared" si="7"/>
        <v>0</v>
      </c>
      <c r="AH29" s="36">
        <f t="shared" si="0"/>
        <v>0</v>
      </c>
      <c r="AI29" s="36">
        <f t="shared" si="0"/>
        <v>0</v>
      </c>
      <c r="AJ29" s="37" t="e">
        <f t="shared" si="8"/>
        <v>#DIV/0!</v>
      </c>
      <c r="AK29" s="37" t="e">
        <f t="shared" si="9"/>
        <v>#DIV/0!</v>
      </c>
      <c r="AL29" s="37" t="e">
        <f t="shared" si="10"/>
        <v>#DIV/0!</v>
      </c>
      <c r="AM29" s="39" t="e">
        <f t="shared" si="17"/>
        <v>#DIV/0!</v>
      </c>
      <c r="AN29" s="39" t="e">
        <f t="shared" si="14"/>
        <v>#DIV/0!</v>
      </c>
      <c r="AO29" s="40" t="e">
        <f t="shared" si="14"/>
        <v>#DIV/0!</v>
      </c>
    </row>
    <row r="30" spans="1:41" x14ac:dyDescent="0.25">
      <c r="A30" s="34">
        <f t="shared" si="11"/>
        <v>41845</v>
      </c>
      <c r="B30" s="35"/>
      <c r="C30" s="36"/>
      <c r="D30" s="36"/>
      <c r="E30" s="37" t="e">
        <f t="shared" si="1"/>
        <v>#DIV/0!</v>
      </c>
      <c r="F30" s="37" t="e">
        <f t="shared" si="2"/>
        <v>#DIV/0!</v>
      </c>
      <c r="G30" s="37" t="e">
        <f t="shared" si="3"/>
        <v>#DIV/0!</v>
      </c>
      <c r="H30" s="39" t="e">
        <f t="shared" ref="H30:J36" si="18">B30/B23</f>
        <v>#DIV/0!</v>
      </c>
      <c r="I30" s="39" t="e">
        <f t="shared" si="18"/>
        <v>#DIV/0!</v>
      </c>
      <c r="J30" s="40" t="e">
        <f t="shared" si="18"/>
        <v>#DIV/0!</v>
      </c>
      <c r="K30" s="35"/>
      <c r="L30" s="36"/>
      <c r="M30" s="36"/>
      <c r="N30" s="37" t="e">
        <f t="shared" si="4"/>
        <v>#DIV/0!</v>
      </c>
      <c r="O30" s="37" t="e">
        <f t="shared" si="5"/>
        <v>#DIV/0!</v>
      </c>
      <c r="P30" s="37" t="e">
        <f t="shared" si="6"/>
        <v>#DIV/0!</v>
      </c>
      <c r="Q30" s="39" t="e">
        <f t="shared" ref="Q30:S36" si="19">K30/K23</f>
        <v>#DIV/0!</v>
      </c>
      <c r="R30" s="39" t="e">
        <f t="shared" si="19"/>
        <v>#DIV/0!</v>
      </c>
      <c r="S30" s="40" t="e">
        <f t="shared" si="19"/>
        <v>#DIV/0!</v>
      </c>
      <c r="AG30" s="35">
        <f t="shared" si="7"/>
        <v>0</v>
      </c>
      <c r="AH30" s="36">
        <f t="shared" si="0"/>
        <v>0</v>
      </c>
      <c r="AI30" s="36">
        <f t="shared" si="0"/>
        <v>0</v>
      </c>
      <c r="AJ30" s="37" t="e">
        <f t="shared" si="8"/>
        <v>#DIV/0!</v>
      </c>
      <c r="AK30" s="37" t="e">
        <f t="shared" si="9"/>
        <v>#DIV/0!</v>
      </c>
      <c r="AL30" s="37" t="e">
        <f t="shared" si="10"/>
        <v>#DIV/0!</v>
      </c>
      <c r="AM30" s="39" t="e">
        <f t="shared" si="17"/>
        <v>#DIV/0!</v>
      </c>
      <c r="AN30" s="39" t="e">
        <f t="shared" si="14"/>
        <v>#DIV/0!</v>
      </c>
      <c r="AO30" s="40" t="e">
        <f t="shared" si="14"/>
        <v>#DIV/0!</v>
      </c>
    </row>
    <row r="31" spans="1:41" x14ac:dyDescent="0.25">
      <c r="A31" s="9">
        <f t="shared" si="11"/>
        <v>41846</v>
      </c>
      <c r="B31" s="24"/>
      <c r="C31" s="10"/>
      <c r="D31" s="10"/>
      <c r="E31" s="11" t="e">
        <f t="shared" si="1"/>
        <v>#DIV/0!</v>
      </c>
      <c r="F31" s="11" t="e">
        <f t="shared" si="2"/>
        <v>#DIV/0!</v>
      </c>
      <c r="G31" s="11" t="e">
        <f t="shared" si="3"/>
        <v>#DIV/0!</v>
      </c>
      <c r="H31" s="17" t="e">
        <f t="shared" si="18"/>
        <v>#DIV/0!</v>
      </c>
      <c r="I31" s="17" t="e">
        <f t="shared" si="18"/>
        <v>#DIV/0!</v>
      </c>
      <c r="J31" s="18" t="e">
        <f t="shared" si="18"/>
        <v>#DIV/0!</v>
      </c>
      <c r="K31" s="24"/>
      <c r="L31" s="10"/>
      <c r="M31" s="10"/>
      <c r="N31" s="11" t="e">
        <f t="shared" si="4"/>
        <v>#DIV/0!</v>
      </c>
      <c r="O31" s="11" t="e">
        <f t="shared" si="5"/>
        <v>#DIV/0!</v>
      </c>
      <c r="P31" s="11" t="e">
        <f t="shared" si="6"/>
        <v>#DIV/0!</v>
      </c>
      <c r="Q31" s="17" t="e">
        <f t="shared" si="19"/>
        <v>#DIV/0!</v>
      </c>
      <c r="R31" s="17" t="e">
        <f t="shared" si="19"/>
        <v>#DIV/0!</v>
      </c>
      <c r="S31" s="18" t="e">
        <f t="shared" si="19"/>
        <v>#DIV/0!</v>
      </c>
      <c r="AG31" s="35">
        <f t="shared" si="7"/>
        <v>0</v>
      </c>
      <c r="AH31" s="36">
        <f t="shared" si="0"/>
        <v>0</v>
      </c>
      <c r="AI31" s="36">
        <f t="shared" si="0"/>
        <v>0</v>
      </c>
      <c r="AJ31" s="37" t="e">
        <f t="shared" si="8"/>
        <v>#DIV/0!</v>
      </c>
      <c r="AK31" s="37" t="e">
        <f t="shared" si="9"/>
        <v>#DIV/0!</v>
      </c>
      <c r="AL31" s="37" t="e">
        <f t="shared" si="10"/>
        <v>#DIV/0!</v>
      </c>
      <c r="AM31" s="39" t="e">
        <f t="shared" si="17"/>
        <v>#DIV/0!</v>
      </c>
      <c r="AN31" s="39" t="e">
        <f t="shared" si="14"/>
        <v>#DIV/0!</v>
      </c>
      <c r="AO31" s="40" t="e">
        <f t="shared" si="14"/>
        <v>#DIV/0!</v>
      </c>
    </row>
    <row r="32" spans="1:41" x14ac:dyDescent="0.25">
      <c r="A32" s="9">
        <f t="shared" si="11"/>
        <v>41847</v>
      </c>
      <c r="B32" s="24"/>
      <c r="C32" s="10"/>
      <c r="D32" s="10"/>
      <c r="E32" s="11" t="e">
        <f t="shared" si="1"/>
        <v>#DIV/0!</v>
      </c>
      <c r="F32" s="11" t="e">
        <f t="shared" si="2"/>
        <v>#DIV/0!</v>
      </c>
      <c r="G32" s="11" t="e">
        <f t="shared" si="3"/>
        <v>#DIV/0!</v>
      </c>
      <c r="H32" s="17" t="e">
        <f t="shared" si="18"/>
        <v>#DIV/0!</v>
      </c>
      <c r="I32" s="17" t="e">
        <f t="shared" si="18"/>
        <v>#DIV/0!</v>
      </c>
      <c r="J32" s="18" t="e">
        <f t="shared" si="18"/>
        <v>#DIV/0!</v>
      </c>
      <c r="K32" s="24"/>
      <c r="L32" s="10"/>
      <c r="M32" s="10"/>
      <c r="N32" s="11" t="e">
        <f t="shared" si="4"/>
        <v>#DIV/0!</v>
      </c>
      <c r="O32" s="11" t="e">
        <f t="shared" si="5"/>
        <v>#DIV/0!</v>
      </c>
      <c r="P32" s="11" t="e">
        <f t="shared" si="6"/>
        <v>#DIV/0!</v>
      </c>
      <c r="Q32" s="17" t="e">
        <f t="shared" si="19"/>
        <v>#DIV/0!</v>
      </c>
      <c r="R32" s="17" t="e">
        <f t="shared" si="19"/>
        <v>#DIV/0!</v>
      </c>
      <c r="S32" s="18" t="e">
        <f t="shared" si="19"/>
        <v>#DIV/0!</v>
      </c>
      <c r="AG32" s="35">
        <f t="shared" si="7"/>
        <v>0</v>
      </c>
      <c r="AH32" s="36">
        <f t="shared" si="0"/>
        <v>0</v>
      </c>
      <c r="AI32" s="36">
        <f t="shared" si="0"/>
        <v>0</v>
      </c>
      <c r="AJ32" s="37" t="e">
        <f t="shared" si="8"/>
        <v>#DIV/0!</v>
      </c>
      <c r="AK32" s="37" t="e">
        <f t="shared" si="9"/>
        <v>#DIV/0!</v>
      </c>
      <c r="AL32" s="37" t="e">
        <f t="shared" si="10"/>
        <v>#DIV/0!</v>
      </c>
      <c r="AM32" s="39" t="e">
        <f t="shared" si="17"/>
        <v>#DIV/0!</v>
      </c>
      <c r="AN32" s="39" t="e">
        <f t="shared" si="14"/>
        <v>#DIV/0!</v>
      </c>
      <c r="AO32" s="40" t="e">
        <f t="shared" si="14"/>
        <v>#DIV/0!</v>
      </c>
    </row>
    <row r="33" spans="1:41" x14ac:dyDescent="0.25">
      <c r="A33" s="34">
        <f t="shared" si="11"/>
        <v>41848</v>
      </c>
      <c r="B33" s="35"/>
      <c r="C33" s="36"/>
      <c r="D33" s="36"/>
      <c r="E33" s="37" t="e">
        <f t="shared" si="1"/>
        <v>#DIV/0!</v>
      </c>
      <c r="F33" s="37" t="e">
        <f t="shared" si="2"/>
        <v>#DIV/0!</v>
      </c>
      <c r="G33" s="37" t="e">
        <f t="shared" si="3"/>
        <v>#DIV/0!</v>
      </c>
      <c r="H33" s="39" t="e">
        <f t="shared" si="18"/>
        <v>#DIV/0!</v>
      </c>
      <c r="I33" s="39" t="e">
        <f t="shared" si="18"/>
        <v>#DIV/0!</v>
      </c>
      <c r="J33" s="40" t="e">
        <f t="shared" si="18"/>
        <v>#DIV/0!</v>
      </c>
      <c r="K33" s="35"/>
      <c r="L33" s="36"/>
      <c r="M33" s="36"/>
      <c r="N33" s="37" t="e">
        <f t="shared" si="4"/>
        <v>#DIV/0!</v>
      </c>
      <c r="O33" s="37" t="e">
        <f t="shared" si="5"/>
        <v>#DIV/0!</v>
      </c>
      <c r="P33" s="37" t="e">
        <f t="shared" si="6"/>
        <v>#DIV/0!</v>
      </c>
      <c r="Q33" s="39" t="e">
        <f t="shared" si="19"/>
        <v>#DIV/0!</v>
      </c>
      <c r="R33" s="39" t="e">
        <f t="shared" si="19"/>
        <v>#DIV/0!</v>
      </c>
      <c r="S33" s="40" t="e">
        <f t="shared" si="19"/>
        <v>#DIV/0!</v>
      </c>
      <c r="AG33" s="24">
        <f t="shared" si="7"/>
        <v>0</v>
      </c>
      <c r="AH33" s="10">
        <f t="shared" si="0"/>
        <v>0</v>
      </c>
      <c r="AI33" s="10">
        <f t="shared" si="0"/>
        <v>0</v>
      </c>
      <c r="AJ33" s="11" t="e">
        <f t="shared" si="8"/>
        <v>#DIV/0!</v>
      </c>
      <c r="AK33" s="11" t="e">
        <f t="shared" si="9"/>
        <v>#DIV/0!</v>
      </c>
      <c r="AL33" s="11" t="e">
        <f t="shared" si="10"/>
        <v>#DIV/0!</v>
      </c>
      <c r="AM33" s="17" t="e">
        <f t="shared" si="17"/>
        <v>#DIV/0!</v>
      </c>
      <c r="AN33" s="17" t="e">
        <f t="shared" si="14"/>
        <v>#DIV/0!</v>
      </c>
      <c r="AO33" s="18" t="e">
        <f t="shared" si="14"/>
        <v>#DIV/0!</v>
      </c>
    </row>
    <row r="34" spans="1:41" x14ac:dyDescent="0.25">
      <c r="A34" s="34">
        <f t="shared" si="11"/>
        <v>41849</v>
      </c>
      <c r="B34" s="35"/>
      <c r="C34" s="36"/>
      <c r="D34" s="36"/>
      <c r="E34" s="37" t="e">
        <f t="shared" si="1"/>
        <v>#DIV/0!</v>
      </c>
      <c r="F34" s="37" t="e">
        <f t="shared" si="2"/>
        <v>#DIV/0!</v>
      </c>
      <c r="G34" s="37" t="e">
        <f t="shared" si="3"/>
        <v>#DIV/0!</v>
      </c>
      <c r="H34" s="39" t="e">
        <f t="shared" si="18"/>
        <v>#DIV/0!</v>
      </c>
      <c r="I34" s="39" t="e">
        <f t="shared" si="18"/>
        <v>#DIV/0!</v>
      </c>
      <c r="J34" s="40" t="e">
        <f t="shared" si="18"/>
        <v>#DIV/0!</v>
      </c>
      <c r="K34" s="35"/>
      <c r="L34" s="36"/>
      <c r="M34" s="36"/>
      <c r="N34" s="37" t="e">
        <f t="shared" si="4"/>
        <v>#DIV/0!</v>
      </c>
      <c r="O34" s="37" t="e">
        <f t="shared" si="5"/>
        <v>#DIV/0!</v>
      </c>
      <c r="P34" s="37" t="e">
        <f t="shared" si="6"/>
        <v>#DIV/0!</v>
      </c>
      <c r="Q34" s="39" t="e">
        <f t="shared" si="19"/>
        <v>#DIV/0!</v>
      </c>
      <c r="R34" s="39" t="e">
        <f t="shared" si="19"/>
        <v>#DIV/0!</v>
      </c>
      <c r="S34" s="40" t="e">
        <f t="shared" si="19"/>
        <v>#DIV/0!</v>
      </c>
      <c r="AG34" s="24">
        <f t="shared" si="7"/>
        <v>0</v>
      </c>
      <c r="AH34" s="10">
        <f t="shared" si="0"/>
        <v>0</v>
      </c>
      <c r="AI34" s="10">
        <f t="shared" si="0"/>
        <v>0</v>
      </c>
      <c r="AJ34" s="11" t="e">
        <f t="shared" si="8"/>
        <v>#DIV/0!</v>
      </c>
      <c r="AK34" s="11" t="e">
        <f t="shared" si="9"/>
        <v>#DIV/0!</v>
      </c>
      <c r="AL34" s="11" t="e">
        <f t="shared" si="10"/>
        <v>#DIV/0!</v>
      </c>
      <c r="AM34" s="17" t="e">
        <f t="shared" si="17"/>
        <v>#DIV/0!</v>
      </c>
      <c r="AN34" s="17" t="e">
        <f t="shared" si="14"/>
        <v>#DIV/0!</v>
      </c>
      <c r="AO34" s="18" t="e">
        <f t="shared" si="14"/>
        <v>#DIV/0!</v>
      </c>
    </row>
    <row r="35" spans="1:41" x14ac:dyDescent="0.25">
      <c r="A35" s="34">
        <f t="shared" si="11"/>
        <v>41850</v>
      </c>
      <c r="B35" s="35"/>
      <c r="C35" s="36"/>
      <c r="D35" s="36"/>
      <c r="E35" s="37" t="e">
        <f t="shared" si="1"/>
        <v>#DIV/0!</v>
      </c>
      <c r="F35" s="37" t="e">
        <f t="shared" si="2"/>
        <v>#DIV/0!</v>
      </c>
      <c r="G35" s="37" t="e">
        <f t="shared" si="3"/>
        <v>#DIV/0!</v>
      </c>
      <c r="H35" s="39" t="e">
        <f t="shared" si="18"/>
        <v>#DIV/0!</v>
      </c>
      <c r="I35" s="39" t="e">
        <f t="shared" si="18"/>
        <v>#DIV/0!</v>
      </c>
      <c r="J35" s="40" t="e">
        <f t="shared" si="18"/>
        <v>#DIV/0!</v>
      </c>
      <c r="K35" s="35"/>
      <c r="L35" s="36"/>
      <c r="M35" s="36"/>
      <c r="N35" s="37" t="e">
        <f t="shared" si="4"/>
        <v>#DIV/0!</v>
      </c>
      <c r="O35" s="37" t="e">
        <f t="shared" si="5"/>
        <v>#DIV/0!</v>
      </c>
      <c r="P35" s="37" t="e">
        <f t="shared" si="6"/>
        <v>#DIV/0!</v>
      </c>
      <c r="Q35" s="39" t="e">
        <f t="shared" si="19"/>
        <v>#DIV/0!</v>
      </c>
      <c r="R35" s="39" t="e">
        <f t="shared" si="19"/>
        <v>#DIV/0!</v>
      </c>
      <c r="S35" s="40" t="e">
        <f t="shared" si="19"/>
        <v>#DIV/0!</v>
      </c>
      <c r="AG35" s="35">
        <f t="shared" si="7"/>
        <v>0</v>
      </c>
      <c r="AH35" s="36">
        <f t="shared" si="0"/>
        <v>0</v>
      </c>
      <c r="AI35" s="36">
        <f t="shared" si="0"/>
        <v>0</v>
      </c>
      <c r="AJ35" s="37" t="e">
        <f t="shared" si="8"/>
        <v>#DIV/0!</v>
      </c>
      <c r="AK35" s="37" t="e">
        <f t="shared" si="9"/>
        <v>#DIV/0!</v>
      </c>
      <c r="AL35" s="37" t="e">
        <f t="shared" si="10"/>
        <v>#DIV/0!</v>
      </c>
      <c r="AM35" s="39" t="e">
        <f t="shared" si="17"/>
        <v>#DIV/0!</v>
      </c>
      <c r="AN35" s="39" t="e">
        <f t="shared" si="14"/>
        <v>#DIV/0!</v>
      </c>
      <c r="AO35" s="40" t="e">
        <f t="shared" si="14"/>
        <v>#DIV/0!</v>
      </c>
    </row>
    <row r="36" spans="1:41" ht="15.75" thickBot="1" x14ac:dyDescent="0.3">
      <c r="A36" s="41">
        <f t="shared" si="11"/>
        <v>41851</v>
      </c>
      <c r="B36" s="42"/>
      <c r="C36" s="43"/>
      <c r="D36" s="43"/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 t="e">
        <f t="shared" si="18"/>
        <v>#DIV/0!</v>
      </c>
      <c r="I36" s="45" t="e">
        <f t="shared" si="18"/>
        <v>#DIV/0!</v>
      </c>
      <c r="J36" s="46" t="e">
        <f t="shared" si="18"/>
        <v>#DIV/0!</v>
      </c>
      <c r="K36" s="42"/>
      <c r="L36" s="43"/>
      <c r="M36" s="43"/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 t="e">
        <f t="shared" si="19"/>
        <v>#DIV/0!</v>
      </c>
      <c r="R36" s="45" t="e">
        <f t="shared" si="19"/>
        <v>#DIV/0!</v>
      </c>
      <c r="S36" s="46" t="e">
        <f t="shared" si="19"/>
        <v>#DIV/0!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 t="e">
        <f t="shared" si="17"/>
        <v>#DIV/0!</v>
      </c>
      <c r="AN36" s="45" t="e">
        <f t="shared" si="14"/>
        <v>#DIV/0!</v>
      </c>
      <c r="AO36" s="46" t="e">
        <f t="shared" si="14"/>
        <v>#DIV/0!</v>
      </c>
    </row>
    <row r="37" spans="1:41" ht="15.75" thickBot="1" x14ac:dyDescent="0.3">
      <c r="A37" s="33" t="s">
        <v>17</v>
      </c>
      <c r="B37" s="28"/>
      <c r="C37" s="29">
        <f>SUM(C6:C36)</f>
        <v>0</v>
      </c>
      <c r="D37" s="29">
        <f t="shared" ref="D37" si="20">SUM(D6:D36)</f>
        <v>0</v>
      </c>
      <c r="E37" s="30" t="e">
        <f t="shared" si="1"/>
        <v>#DIV/0!</v>
      </c>
      <c r="F37" s="30" t="e">
        <f t="shared" si="2"/>
        <v>#DIV/0!</v>
      </c>
      <c r="G37" s="30" t="e">
        <f t="shared" si="3"/>
        <v>#DIV/0!</v>
      </c>
      <c r="H37" s="31">
        <f>B37/REP_DATOS_JUNIO!B37</f>
        <v>0</v>
      </c>
      <c r="I37" s="31">
        <f>C37/REP_DATOS_JUNIO!C37</f>
        <v>0</v>
      </c>
      <c r="J37" s="32">
        <f>D37/REP_DATOS_JUNIO!D37</f>
        <v>0</v>
      </c>
      <c r="K37" s="29"/>
      <c r="L37" s="29">
        <f>SUM(L6:L36)</f>
        <v>0</v>
      </c>
      <c r="M37" s="29">
        <f t="shared" ref="M37" si="21">SUM(M6:M36)</f>
        <v>0</v>
      </c>
      <c r="N37" s="30" t="e">
        <f t="shared" si="4"/>
        <v>#DIV/0!</v>
      </c>
      <c r="O37" s="30" t="e">
        <f t="shared" si="5"/>
        <v>#DIV/0!</v>
      </c>
      <c r="P37" s="30" t="e">
        <f t="shared" si="6"/>
        <v>#DIV/0!</v>
      </c>
      <c r="Q37" s="31">
        <f>K37/REP_DATOS_JUNIO!K37</f>
        <v>0</v>
      </c>
      <c r="R37" s="31">
        <f>L37/REP_DATOS_JUNIO!L37</f>
        <v>0</v>
      </c>
      <c r="S37" s="32">
        <f>M37/REP_DATOS_JUNIO!M37</f>
        <v>0</v>
      </c>
      <c r="AG37" s="29">
        <f t="shared" si="7"/>
        <v>0</v>
      </c>
      <c r="AH37" s="29">
        <f>SUM(AH6:AH36)</f>
        <v>0</v>
      </c>
      <c r="AI37" s="29">
        <f t="shared" ref="AI37" si="22">SUM(AI6:AI36)</f>
        <v>0</v>
      </c>
      <c r="AJ37" s="30" t="e">
        <f t="shared" si="8"/>
        <v>#DIV/0!</v>
      </c>
      <c r="AK37" s="30" t="e">
        <f t="shared" si="9"/>
        <v>#DIV/0!</v>
      </c>
      <c r="AL37" s="30" t="e">
        <f t="shared" si="10"/>
        <v>#DIV/0!</v>
      </c>
      <c r="AM37" s="31">
        <f>AG37/REP_DATOS_JUNIO!AG37</f>
        <v>0</v>
      </c>
      <c r="AN37" s="31">
        <f>AH37/REP_DATOS_JUNIO!AH37</f>
        <v>0</v>
      </c>
      <c r="AO37" s="32">
        <f>AI37/REP_DATOS_JUNIO!AI37</f>
        <v>0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21:J21 H28:J28 H35:J36 H6:J11 H14:J14">
    <cfRule type="cellIs" dxfId="911" priority="123" operator="greaterThan">
      <formula>1.2</formula>
    </cfRule>
    <cfRule type="cellIs" dxfId="910" priority="124" operator="lessThan">
      <formula>0.8</formula>
    </cfRule>
  </conditionalFormatting>
  <conditionalFormatting sqref="H37:J37">
    <cfRule type="cellIs" dxfId="909" priority="121" operator="greaterThan">
      <formula>1.2</formula>
    </cfRule>
    <cfRule type="cellIs" dxfId="908" priority="122" operator="lessThan">
      <formula>0.8</formula>
    </cfRule>
  </conditionalFormatting>
  <conditionalFormatting sqref="Q14:S14 Q21:S21 Q28:S28 Q35:S36">
    <cfRule type="cellIs" dxfId="907" priority="119" operator="greaterThan">
      <formula>1.2</formula>
    </cfRule>
    <cfRule type="cellIs" dxfId="906" priority="120" operator="lessThan">
      <formula>0.8</formula>
    </cfRule>
  </conditionalFormatting>
  <conditionalFormatting sqref="H15:J16">
    <cfRule type="cellIs" dxfId="893" priority="105" operator="greaterThan">
      <formula>1.2</formula>
    </cfRule>
    <cfRule type="cellIs" dxfId="892" priority="106" operator="lessThan">
      <formula>0.8</formula>
    </cfRule>
  </conditionalFormatting>
  <conditionalFormatting sqref="Q15:S16">
    <cfRule type="cellIs" dxfId="891" priority="103" operator="greaterThan">
      <formula>1.2</formula>
    </cfRule>
    <cfRule type="cellIs" dxfId="890" priority="104" operator="lessThan">
      <formula>0.8</formula>
    </cfRule>
  </conditionalFormatting>
  <conditionalFormatting sqref="H22:J23">
    <cfRule type="cellIs" dxfId="889" priority="101" operator="greaterThan">
      <formula>1.2</formula>
    </cfRule>
    <cfRule type="cellIs" dxfId="888" priority="102" operator="lessThan">
      <formula>0.8</formula>
    </cfRule>
  </conditionalFormatting>
  <conditionalFormatting sqref="Q22:S23">
    <cfRule type="cellIs" dxfId="887" priority="99" operator="greaterThan">
      <formula>1.2</formula>
    </cfRule>
    <cfRule type="cellIs" dxfId="886" priority="100" operator="lessThan">
      <formula>0.8</formula>
    </cfRule>
  </conditionalFormatting>
  <conditionalFormatting sqref="H29:J30">
    <cfRule type="cellIs" dxfId="885" priority="97" operator="greaterThan">
      <formula>1.2</formula>
    </cfRule>
    <cfRule type="cellIs" dxfId="884" priority="98" operator="lessThan">
      <formula>0.8</formula>
    </cfRule>
  </conditionalFormatting>
  <conditionalFormatting sqref="Q29:S30">
    <cfRule type="cellIs" dxfId="883" priority="95" operator="greaterThan">
      <formula>1.2</formula>
    </cfRule>
    <cfRule type="cellIs" dxfId="882" priority="96" operator="lessThan">
      <formula>0.8</formula>
    </cfRule>
  </conditionalFormatting>
  <conditionalFormatting sqref="H12:J12">
    <cfRule type="cellIs" dxfId="877" priority="89" operator="greaterThan">
      <formula>1.2</formula>
    </cfRule>
    <cfRule type="cellIs" dxfId="876" priority="90" operator="lessThan">
      <formula>0.8</formula>
    </cfRule>
  </conditionalFormatting>
  <conditionalFormatting sqref="H13:J13">
    <cfRule type="cellIs" dxfId="873" priority="85" operator="greaterThan">
      <formula>1.2</formula>
    </cfRule>
    <cfRule type="cellIs" dxfId="872" priority="86" operator="lessThan">
      <formula>0.8</formula>
    </cfRule>
  </conditionalFormatting>
  <conditionalFormatting sqref="Q13:S13">
    <cfRule type="cellIs" dxfId="871" priority="83" operator="greaterThan">
      <formula>1.2</formula>
    </cfRule>
    <cfRule type="cellIs" dxfId="870" priority="84" operator="lessThan">
      <formula>0.8</formula>
    </cfRule>
  </conditionalFormatting>
  <conditionalFormatting sqref="H19:J19">
    <cfRule type="cellIs" dxfId="869" priority="81" operator="greaterThan">
      <formula>1.2</formula>
    </cfRule>
    <cfRule type="cellIs" dxfId="868" priority="82" operator="lessThan">
      <formula>0.8</formula>
    </cfRule>
  </conditionalFormatting>
  <conditionalFormatting sqref="Q19:S19">
    <cfRule type="cellIs" dxfId="867" priority="79" operator="greaterThan">
      <formula>1.2</formula>
    </cfRule>
    <cfRule type="cellIs" dxfId="866" priority="80" operator="lessThan">
      <formula>0.8</formula>
    </cfRule>
  </conditionalFormatting>
  <conditionalFormatting sqref="H20:J20">
    <cfRule type="cellIs" dxfId="865" priority="77" operator="greaterThan">
      <formula>1.2</formula>
    </cfRule>
    <cfRule type="cellIs" dxfId="864" priority="78" operator="lessThan">
      <formula>0.8</formula>
    </cfRule>
  </conditionalFormatting>
  <conditionalFormatting sqref="Q20:S20">
    <cfRule type="cellIs" dxfId="863" priority="75" operator="greaterThan">
      <formula>1.2</formula>
    </cfRule>
    <cfRule type="cellIs" dxfId="862" priority="76" operator="lessThan">
      <formula>0.8</formula>
    </cfRule>
  </conditionalFormatting>
  <conditionalFormatting sqref="H26:J26">
    <cfRule type="cellIs" dxfId="861" priority="73" operator="greaterThan">
      <formula>1.2</formula>
    </cfRule>
    <cfRule type="cellIs" dxfId="860" priority="74" operator="lessThan">
      <formula>0.8</formula>
    </cfRule>
  </conditionalFormatting>
  <conditionalFormatting sqref="Q26:S26">
    <cfRule type="cellIs" dxfId="859" priority="71" operator="greaterThan">
      <formula>1.2</formula>
    </cfRule>
    <cfRule type="cellIs" dxfId="858" priority="72" operator="lessThan">
      <formula>0.8</formula>
    </cfRule>
  </conditionalFormatting>
  <conditionalFormatting sqref="H27:J27">
    <cfRule type="cellIs" dxfId="857" priority="69" operator="greaterThan">
      <formula>1.2</formula>
    </cfRule>
    <cfRule type="cellIs" dxfId="856" priority="70" operator="lessThan">
      <formula>0.8</formula>
    </cfRule>
  </conditionalFormatting>
  <conditionalFormatting sqref="Q27:S27">
    <cfRule type="cellIs" dxfId="855" priority="67" operator="greaterThan">
      <formula>1.2</formula>
    </cfRule>
    <cfRule type="cellIs" dxfId="854" priority="68" operator="lessThan">
      <formula>0.8</formula>
    </cfRule>
  </conditionalFormatting>
  <conditionalFormatting sqref="H33:J33">
    <cfRule type="cellIs" dxfId="853" priority="65" operator="greaterThan">
      <formula>1.2</formula>
    </cfRule>
    <cfRule type="cellIs" dxfId="852" priority="66" operator="lessThan">
      <formula>0.8</formula>
    </cfRule>
  </conditionalFormatting>
  <conditionalFormatting sqref="Q33:S33">
    <cfRule type="cellIs" dxfId="851" priority="63" operator="greaterThan">
      <formula>1.2</formula>
    </cfRule>
    <cfRule type="cellIs" dxfId="850" priority="64" operator="lessThan">
      <formula>0.8</formula>
    </cfRule>
  </conditionalFormatting>
  <conditionalFormatting sqref="H34:J34">
    <cfRule type="cellIs" dxfId="849" priority="61" operator="greaterThan">
      <formula>1.2</formula>
    </cfRule>
    <cfRule type="cellIs" dxfId="848" priority="62" operator="lessThan">
      <formula>0.8</formula>
    </cfRule>
  </conditionalFormatting>
  <conditionalFormatting sqref="Q34:S34">
    <cfRule type="cellIs" dxfId="847" priority="59" operator="greaterThan">
      <formula>1.2</formula>
    </cfRule>
    <cfRule type="cellIs" dxfId="846" priority="60" operator="lessThan">
      <formula>0.8</formula>
    </cfRule>
  </conditionalFormatting>
  <conditionalFormatting sqref="AM14:AO14 AM21:AO21 AM28:AO28 AM35:AO36">
    <cfRule type="cellIs" dxfId="845" priority="57" operator="greaterThan">
      <formula>1.2</formula>
    </cfRule>
    <cfRule type="cellIs" dxfId="844" priority="58" operator="lessThan">
      <formula>0.8</formula>
    </cfRule>
  </conditionalFormatting>
  <conditionalFormatting sqref="AM17:AO18">
    <cfRule type="cellIs" dxfId="843" priority="55" operator="greaterThan">
      <formula>1.2</formula>
    </cfRule>
    <cfRule type="cellIs" dxfId="842" priority="56" operator="lessThan">
      <formula>0.8</formula>
    </cfRule>
  </conditionalFormatting>
  <conditionalFormatting sqref="AM24:AO25">
    <cfRule type="cellIs" dxfId="841" priority="53" operator="greaterThan">
      <formula>1.2</formula>
    </cfRule>
    <cfRule type="cellIs" dxfId="840" priority="54" operator="lessThan">
      <formula>0.8</formula>
    </cfRule>
  </conditionalFormatting>
  <conditionalFormatting sqref="AM31:AO32">
    <cfRule type="cellIs" dxfId="839" priority="51" operator="greaterThan">
      <formula>1.2</formula>
    </cfRule>
    <cfRule type="cellIs" dxfId="838" priority="52" operator="lessThan">
      <formula>0.8</formula>
    </cfRule>
  </conditionalFormatting>
  <conditionalFormatting sqref="AM15:AO16">
    <cfRule type="cellIs" dxfId="837" priority="49" operator="greaterThan">
      <formula>1.2</formula>
    </cfRule>
    <cfRule type="cellIs" dxfId="836" priority="50" operator="lessThan">
      <formula>0.8</formula>
    </cfRule>
  </conditionalFormatting>
  <conditionalFormatting sqref="AM22:AO23">
    <cfRule type="cellIs" dxfId="835" priority="47" operator="greaterThan">
      <formula>1.2</formula>
    </cfRule>
    <cfRule type="cellIs" dxfId="834" priority="48" operator="lessThan">
      <formula>0.8</formula>
    </cfRule>
  </conditionalFormatting>
  <conditionalFormatting sqref="AM29:AO30">
    <cfRule type="cellIs" dxfId="833" priority="45" operator="greaterThan">
      <formula>1.2</formula>
    </cfRule>
    <cfRule type="cellIs" dxfId="832" priority="46" operator="lessThan">
      <formula>0.8</formula>
    </cfRule>
  </conditionalFormatting>
  <conditionalFormatting sqref="AM13:AO13">
    <cfRule type="cellIs" dxfId="825" priority="37" operator="greaterThan">
      <formula>1.2</formula>
    </cfRule>
    <cfRule type="cellIs" dxfId="824" priority="38" operator="lessThan">
      <formula>0.8</formula>
    </cfRule>
  </conditionalFormatting>
  <conditionalFormatting sqref="AM19:AO19">
    <cfRule type="cellIs" dxfId="823" priority="35" operator="greaterThan">
      <formula>1.2</formula>
    </cfRule>
    <cfRule type="cellIs" dxfId="822" priority="36" operator="lessThan">
      <formula>0.8</formula>
    </cfRule>
  </conditionalFormatting>
  <conditionalFormatting sqref="AM20:AO20">
    <cfRule type="cellIs" dxfId="821" priority="33" operator="greaterThan">
      <formula>1.2</formula>
    </cfRule>
    <cfRule type="cellIs" dxfId="820" priority="34" operator="lessThan">
      <formula>0.8</formula>
    </cfRule>
  </conditionalFormatting>
  <conditionalFormatting sqref="AM26:AO26">
    <cfRule type="cellIs" dxfId="819" priority="31" operator="greaterThan">
      <formula>1.2</formula>
    </cfRule>
    <cfRule type="cellIs" dxfId="818" priority="32" operator="lessThan">
      <formula>0.8</formula>
    </cfRule>
  </conditionalFormatting>
  <conditionalFormatting sqref="AM27:AO27">
    <cfRule type="cellIs" dxfId="817" priority="29" operator="greaterThan">
      <formula>1.2</formula>
    </cfRule>
    <cfRule type="cellIs" dxfId="816" priority="30" operator="lessThan">
      <formula>0.8</formula>
    </cfRule>
  </conditionalFormatting>
  <conditionalFormatting sqref="AM33:AO33">
    <cfRule type="cellIs" dxfId="815" priority="27" operator="greaterThan">
      <formula>1.2</formula>
    </cfRule>
    <cfRule type="cellIs" dxfId="814" priority="28" operator="lessThan">
      <formula>0.8</formula>
    </cfRule>
  </conditionalFormatting>
  <conditionalFormatting sqref="AM34:AO34">
    <cfRule type="cellIs" dxfId="813" priority="25" operator="greaterThan">
      <formula>1.2</formula>
    </cfRule>
    <cfRule type="cellIs" dxfId="812" priority="26" operator="lessThan">
      <formula>0.8</formula>
    </cfRule>
  </conditionalFormatting>
  <conditionalFormatting sqref="Q6:S11">
    <cfRule type="cellIs" dxfId="811" priority="23" operator="greaterThan">
      <formula>1.2</formula>
    </cfRule>
    <cfRule type="cellIs" dxfId="810" priority="24" operator="lessThan">
      <formula>0.8</formula>
    </cfRule>
  </conditionalFormatting>
  <conditionalFormatting sqref="Q12:S12">
    <cfRule type="cellIs" dxfId="809" priority="21" operator="greaterThan">
      <formula>1.2</formula>
    </cfRule>
    <cfRule type="cellIs" dxfId="808" priority="22" operator="lessThan">
      <formula>0.8</formula>
    </cfRule>
  </conditionalFormatting>
  <conditionalFormatting sqref="AM6:AO11">
    <cfRule type="cellIs" dxfId="807" priority="19" operator="greaterThan">
      <formula>1.2</formula>
    </cfRule>
    <cfRule type="cellIs" dxfId="806" priority="20" operator="lessThan">
      <formula>0.8</formula>
    </cfRule>
  </conditionalFormatting>
  <conditionalFormatting sqref="AM12:AO12">
    <cfRule type="cellIs" dxfId="805" priority="17" operator="greaterThan">
      <formula>1.2</formula>
    </cfRule>
    <cfRule type="cellIs" dxfId="804" priority="18" operator="lessThan">
      <formula>0.8</formula>
    </cfRule>
  </conditionalFormatting>
  <conditionalFormatting sqref="Q37:S37">
    <cfRule type="cellIs" dxfId="803" priority="15" operator="greaterThan">
      <formula>1.2</formula>
    </cfRule>
    <cfRule type="cellIs" dxfId="802" priority="16" operator="lessThan">
      <formula>0.8</formula>
    </cfRule>
  </conditionalFormatting>
  <conditionalFormatting sqref="AM37:AO37">
    <cfRule type="cellIs" dxfId="801" priority="13" operator="greaterThan">
      <formula>1.2</formula>
    </cfRule>
    <cfRule type="cellIs" dxfId="800" priority="14" operator="lessThan">
      <formula>0.8</formula>
    </cfRule>
  </conditionalFormatting>
  <conditionalFormatting sqref="H17:J18">
    <cfRule type="cellIs" dxfId="799" priority="11" operator="greaterThan">
      <formula>1.2</formula>
    </cfRule>
    <cfRule type="cellIs" dxfId="798" priority="12" operator="lessThan">
      <formula>0.8</formula>
    </cfRule>
  </conditionalFormatting>
  <conditionalFormatting sqref="Q17:S18">
    <cfRule type="cellIs" dxfId="797" priority="9" operator="greaterThan">
      <formula>1.2</formula>
    </cfRule>
    <cfRule type="cellIs" dxfId="796" priority="10" operator="lessThan">
      <formula>0.8</formula>
    </cfRule>
  </conditionalFormatting>
  <conditionalFormatting sqref="H24:J25">
    <cfRule type="cellIs" dxfId="795" priority="7" operator="greaterThan">
      <formula>1.2</formula>
    </cfRule>
    <cfRule type="cellIs" dxfId="794" priority="8" operator="lessThan">
      <formula>0.8</formula>
    </cfRule>
  </conditionalFormatting>
  <conditionalFormatting sqref="Q24:S25">
    <cfRule type="cellIs" dxfId="793" priority="5" operator="greaterThan">
      <formula>1.2</formula>
    </cfRule>
    <cfRule type="cellIs" dxfId="792" priority="6" operator="lessThan">
      <formula>0.8</formula>
    </cfRule>
  </conditionalFormatting>
  <conditionalFormatting sqref="H31:J32">
    <cfRule type="cellIs" dxfId="791" priority="3" operator="greaterThan">
      <formula>1.2</formula>
    </cfRule>
    <cfRule type="cellIs" dxfId="790" priority="4" operator="lessThan">
      <formula>0.8</formula>
    </cfRule>
  </conditionalFormatting>
  <conditionalFormatting sqref="Q31:S32">
    <cfRule type="cellIs" dxfId="789" priority="1" operator="greaterThan">
      <formula>1.2</formula>
    </cfRule>
    <cfRule type="cellIs" dxfId="788" priority="2" operator="lessThan">
      <formula>0.8</formula>
    </cfRule>
  </conditionalFormatting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7" sqref="A7"/>
    </sheetView>
  </sheetViews>
  <sheetFormatPr baseColWidth="10" defaultRowHeight="15" x14ac:dyDescent="0.25"/>
  <cols>
    <col min="1" max="1" bestFit="true" customWidth="true" width="28.710937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41609</v>
      </c>
      <c r="B6" s="24">
        <v>11</v>
      </c>
      <c r="C6" s="10">
        <v>54</v>
      </c>
      <c r="D6" s="10">
        <v>6.9091796875</v>
      </c>
      <c r="E6" s="11">
        <f>C6/B6</f>
        <v>4.9090909090909092</v>
      </c>
      <c r="F6" s="11">
        <f>D6/B6</f>
        <v>0.62810724431818177</v>
      </c>
      <c r="G6" s="11">
        <f>D6/C6</f>
        <v>0.12794777199074073</v>
      </c>
      <c r="H6" s="11"/>
      <c r="I6" s="11"/>
      <c r="J6" s="12"/>
      <c r="K6" s="24">
        <v>104</v>
      </c>
      <c r="L6" s="10">
        <v>392</v>
      </c>
      <c r="M6" s="10">
        <v>89.7138671875</v>
      </c>
      <c r="N6" s="11">
        <f>L6/K6</f>
        <v>3.7692307692307692</v>
      </c>
      <c r="O6" s="11">
        <f>M6/K6</f>
        <v>0.86263333834134615</v>
      </c>
      <c r="P6" s="11">
        <f>M6/L6</f>
        <v>0.22886190609056123</v>
      </c>
      <c r="Q6" s="11"/>
      <c r="R6" s="11"/>
      <c r="S6" s="12"/>
      <c r="AG6" s="24">
        <f>B6+K6</f>
        <v>115</v>
      </c>
      <c r="AH6" s="10">
        <f t="shared" ref="AH6:AI36" si="0">C6+L6</f>
        <v>446</v>
      </c>
      <c r="AI6" s="10">
        <f t="shared" si="0"/>
        <v>96.623046875</v>
      </c>
      <c r="AJ6" s="11">
        <f>AH6/AG6</f>
        <v>3.8782608695652172</v>
      </c>
      <c r="AK6" s="11">
        <f>AI6/AG6</f>
        <v>0.84020040760869563</v>
      </c>
      <c r="AL6" s="11">
        <f>AI6/AH6</f>
        <v>0.2166436028587444</v>
      </c>
      <c r="AM6" s="17"/>
      <c r="AN6" s="17"/>
      <c r="AO6" s="18"/>
    </row>
    <row r="7" spans="1:41" x14ac:dyDescent="0.25">
      <c r="A7" s="34">
        <f>A6+1</f>
        <v>41610</v>
      </c>
      <c r="B7" s="35">
        <v>26</v>
      </c>
      <c r="C7" s="36">
        <v>98</v>
      </c>
      <c r="D7" s="36">
        <v>9.7294921875</v>
      </c>
      <c r="E7" s="37">
        <f t="shared" ref="E7:E37" si="1">C7/B7</f>
        <v>3.7692307692307692</v>
      </c>
      <c r="F7" s="37">
        <f t="shared" ref="F7:F37" si="2">D7/B7</f>
        <v>0.37421123798076922</v>
      </c>
      <c r="G7" s="37">
        <f t="shared" ref="G7:G37" si="3">D7/C7</f>
        <v>9.9280532525510209E-2</v>
      </c>
      <c r="H7" s="37"/>
      <c r="I7" s="37"/>
      <c r="J7" s="38"/>
      <c r="K7" s="35">
        <v>179</v>
      </c>
      <c r="L7" s="36">
        <v>865</v>
      </c>
      <c r="M7" s="36">
        <v>275.0400390625</v>
      </c>
      <c r="N7" s="37">
        <f t="shared" ref="N7:N37" si="4">L7/K7</f>
        <v>4.8324022346368718</v>
      </c>
      <c r="O7" s="37">
        <f t="shared" ref="O7:O37" si="5">M7/K7</f>
        <v>1.5365365310754191</v>
      </c>
      <c r="P7" s="37">
        <f t="shared" ref="P7:P37" si="6">M7/L7</f>
        <v>0.31796536307803469</v>
      </c>
      <c r="Q7" s="37"/>
      <c r="R7" s="37"/>
      <c r="S7" s="38"/>
      <c r="AG7" s="35">
        <f t="shared" ref="AG7:AG37" si="7">B7+K7</f>
        <v>205</v>
      </c>
      <c r="AH7" s="36">
        <f t="shared" si="0"/>
        <v>963</v>
      </c>
      <c r="AI7" s="36">
        <f t="shared" si="0"/>
        <v>284.76953125</v>
      </c>
      <c r="AJ7" s="37">
        <f t="shared" ref="AJ7:AJ37" si="8">AH7/AG7</f>
        <v>4.6975609756097558</v>
      </c>
      <c r="AK7" s="37">
        <f t="shared" ref="AK7:AK37" si="9">AI7/AG7</f>
        <v>1.3891196646341464</v>
      </c>
      <c r="AL7" s="37">
        <f t="shared" ref="AL7:AL37" si="10">AI7/AH7</f>
        <v>0.29571083203530635</v>
      </c>
      <c r="AM7" s="39"/>
      <c r="AN7" s="39"/>
      <c r="AO7" s="40"/>
    </row>
    <row r="8" spans="1:41" x14ac:dyDescent="0.25">
      <c r="A8" s="34">
        <f t="shared" ref="A8:A36" si="11">A7+1</f>
        <v>41611</v>
      </c>
      <c r="B8" s="35">
        <v>27</v>
      </c>
      <c r="C8" s="36">
        <v>108</v>
      </c>
      <c r="D8" s="36">
        <v>10.587890625</v>
      </c>
      <c r="E8" s="37">
        <f t="shared" si="1"/>
        <v>4</v>
      </c>
      <c r="F8" s="37">
        <f t="shared" si="2"/>
        <v>0.39214409722222221</v>
      </c>
      <c r="G8" s="37">
        <f t="shared" si="3"/>
        <v>9.8036024305555552E-2</v>
      </c>
      <c r="H8" s="37"/>
      <c r="I8" s="37"/>
      <c r="J8" s="38"/>
      <c r="K8" s="35">
        <v>172</v>
      </c>
      <c r="L8" s="36">
        <v>1272</v>
      </c>
      <c r="M8" s="36">
        <v>275.3896484375</v>
      </c>
      <c r="N8" s="37">
        <f t="shared" si="4"/>
        <v>7.3953488372093021</v>
      </c>
      <c r="O8" s="37">
        <f t="shared" si="5"/>
        <v>1.6011026071947674</v>
      </c>
      <c r="P8" s="37">
        <f t="shared" si="6"/>
        <v>0.2165012959414308</v>
      </c>
      <c r="Q8" s="37"/>
      <c r="R8" s="37"/>
      <c r="S8" s="38"/>
      <c r="AG8" s="35">
        <f t="shared" si="7"/>
        <v>199</v>
      </c>
      <c r="AH8" s="36">
        <f t="shared" si="0"/>
        <v>1380</v>
      </c>
      <c r="AI8" s="36">
        <f t="shared" si="0"/>
        <v>285.9775390625</v>
      </c>
      <c r="AJ8" s="37">
        <f t="shared" si="8"/>
        <v>6.9346733668341711</v>
      </c>
      <c r="AK8" s="37">
        <f t="shared" si="9"/>
        <v>1.4370730606155779</v>
      </c>
      <c r="AL8" s="37">
        <f t="shared" si="10"/>
        <v>0.20723010076992754</v>
      </c>
      <c r="AM8" s="39"/>
      <c r="AN8" s="39"/>
      <c r="AO8" s="40"/>
    </row>
    <row r="9" spans="1:41" x14ac:dyDescent="0.25">
      <c r="A9" s="34">
        <f t="shared" si="11"/>
        <v>41612</v>
      </c>
      <c r="B9" s="35">
        <v>17</v>
      </c>
      <c r="C9" s="36">
        <v>87</v>
      </c>
      <c r="D9" s="36">
        <v>10.0087890625</v>
      </c>
      <c r="E9" s="37">
        <f t="shared" si="1"/>
        <v>5.117647058823529</v>
      </c>
      <c r="F9" s="37">
        <f t="shared" si="2"/>
        <v>0.58875229779411764</v>
      </c>
      <c r="G9" s="37">
        <f t="shared" si="3"/>
        <v>0.11504355244252873</v>
      </c>
      <c r="H9" s="37"/>
      <c r="I9" s="37"/>
      <c r="J9" s="38"/>
      <c r="K9" s="35">
        <v>177</v>
      </c>
      <c r="L9" s="36">
        <v>779</v>
      </c>
      <c r="M9" s="36">
        <v>354.48828125</v>
      </c>
      <c r="N9" s="37">
        <f t="shared" si="4"/>
        <v>4.4011299435028253</v>
      </c>
      <c r="O9" s="37">
        <f t="shared" si="5"/>
        <v>2.0027586511299433</v>
      </c>
      <c r="P9" s="37">
        <f t="shared" si="6"/>
        <v>0.45505556001283698</v>
      </c>
      <c r="Q9" s="37"/>
      <c r="R9" s="37"/>
      <c r="S9" s="38"/>
      <c r="AG9" s="35">
        <f t="shared" si="7"/>
        <v>194</v>
      </c>
      <c r="AH9" s="36">
        <f t="shared" si="0"/>
        <v>866</v>
      </c>
      <c r="AI9" s="36">
        <f t="shared" si="0"/>
        <v>364.4970703125</v>
      </c>
      <c r="AJ9" s="37">
        <f t="shared" si="8"/>
        <v>4.463917525773196</v>
      </c>
      <c r="AK9" s="37">
        <f t="shared" si="9"/>
        <v>1.8788508778994846</v>
      </c>
      <c r="AL9" s="37">
        <f t="shared" si="10"/>
        <v>0.42089730982967666</v>
      </c>
      <c r="AM9" s="39"/>
      <c r="AN9" s="39"/>
      <c r="AO9" s="40"/>
    </row>
    <row r="10" spans="1:41" x14ac:dyDescent="0.25">
      <c r="A10" s="34">
        <f t="shared" si="11"/>
        <v>41613</v>
      </c>
      <c r="B10" s="35">
        <v>18</v>
      </c>
      <c r="C10" s="36">
        <v>121</v>
      </c>
      <c r="D10" s="36">
        <v>15.3505859375</v>
      </c>
      <c r="E10" s="37">
        <f t="shared" si="1"/>
        <v>6.7222222222222223</v>
      </c>
      <c r="F10" s="37">
        <f t="shared" si="2"/>
        <v>0.85281032986111116</v>
      </c>
      <c r="G10" s="37">
        <f t="shared" si="3"/>
        <v>0.12686434659090909</v>
      </c>
      <c r="H10" s="37"/>
      <c r="I10" s="37"/>
      <c r="J10" s="38"/>
      <c r="K10" s="35">
        <v>185</v>
      </c>
      <c r="L10" s="36">
        <v>933</v>
      </c>
      <c r="M10" s="36">
        <v>333.677734375</v>
      </c>
      <c r="N10" s="37">
        <f t="shared" si="4"/>
        <v>5.0432432432432428</v>
      </c>
      <c r="O10" s="37">
        <f t="shared" si="5"/>
        <v>1.8036634290540541</v>
      </c>
      <c r="P10" s="37">
        <f t="shared" si="6"/>
        <v>0.35763958668274382</v>
      </c>
      <c r="Q10" s="37"/>
      <c r="R10" s="37"/>
      <c r="S10" s="38"/>
      <c r="AG10" s="35">
        <f t="shared" si="7"/>
        <v>203</v>
      </c>
      <c r="AH10" s="36">
        <f t="shared" si="0"/>
        <v>1054</v>
      </c>
      <c r="AI10" s="36">
        <f t="shared" si="0"/>
        <v>349.0283203125</v>
      </c>
      <c r="AJ10" s="37">
        <f t="shared" si="8"/>
        <v>5.1921182266009849</v>
      </c>
      <c r="AK10" s="37">
        <f t="shared" si="9"/>
        <v>1.7193513315886699</v>
      </c>
      <c r="AL10" s="37">
        <f t="shared" si="10"/>
        <v>0.33114641395872868</v>
      </c>
      <c r="AM10" s="39"/>
      <c r="AN10" s="39"/>
      <c r="AO10" s="40"/>
    </row>
    <row r="11" spans="1:41" x14ac:dyDescent="0.25">
      <c r="A11" s="34">
        <f t="shared" si="11"/>
        <v>41614</v>
      </c>
      <c r="B11" s="35">
        <v>22</v>
      </c>
      <c r="C11" s="36">
        <v>105</v>
      </c>
      <c r="D11" s="36">
        <v>5.927734375</v>
      </c>
      <c r="E11" s="37">
        <f t="shared" si="1"/>
        <v>4.7727272727272725</v>
      </c>
      <c r="F11" s="37">
        <f t="shared" si="2"/>
        <v>0.26944247159090912</v>
      </c>
      <c r="G11" s="37">
        <f t="shared" si="3"/>
        <v>5.6454613095238096E-2</v>
      </c>
      <c r="H11" s="37"/>
      <c r="I11" s="37"/>
      <c r="J11" s="38"/>
      <c r="K11" s="35">
        <v>174</v>
      </c>
      <c r="L11" s="36">
        <v>1049</v>
      </c>
      <c r="M11" s="36">
        <v>333.392578125</v>
      </c>
      <c r="N11" s="37">
        <f t="shared" si="4"/>
        <v>6.0287356321839081</v>
      </c>
      <c r="O11" s="37">
        <f t="shared" si="5"/>
        <v>1.9160492995689655</v>
      </c>
      <c r="P11" s="37">
        <f t="shared" si="6"/>
        <v>0.3178194262392755</v>
      </c>
      <c r="Q11" s="37"/>
      <c r="R11" s="37"/>
      <c r="S11" s="38"/>
      <c r="AG11" s="35">
        <f t="shared" si="7"/>
        <v>196</v>
      </c>
      <c r="AH11" s="36">
        <f t="shared" si="0"/>
        <v>1154</v>
      </c>
      <c r="AI11" s="36">
        <f t="shared" si="0"/>
        <v>339.3203125</v>
      </c>
      <c r="AJ11" s="37">
        <f t="shared" si="8"/>
        <v>5.8877551020408161</v>
      </c>
      <c r="AK11" s="37">
        <f t="shared" si="9"/>
        <v>1.7312260841836735</v>
      </c>
      <c r="AL11" s="37">
        <f t="shared" si="10"/>
        <v>0.29403839904679374</v>
      </c>
      <c r="AM11" s="39"/>
      <c r="AN11" s="39"/>
      <c r="AO11" s="40"/>
    </row>
    <row r="12" spans="1:41" x14ac:dyDescent="0.25">
      <c r="A12" s="9">
        <f t="shared" si="11"/>
        <v>41615</v>
      </c>
      <c r="B12" s="24">
        <v>15</v>
      </c>
      <c r="C12" s="10">
        <v>71</v>
      </c>
      <c r="D12" s="10">
        <v>7.1630859375</v>
      </c>
      <c r="E12" s="11">
        <f t="shared" si="1"/>
        <v>4.7333333333333334</v>
      </c>
      <c r="F12" s="11">
        <f t="shared" si="2"/>
        <v>0.4775390625</v>
      </c>
      <c r="G12" s="11">
        <f t="shared" si="3"/>
        <v>0.10088853433098592</v>
      </c>
      <c r="H12" s="11"/>
      <c r="I12" s="11"/>
      <c r="J12" s="12"/>
      <c r="K12" s="24">
        <v>118</v>
      </c>
      <c r="L12" s="10">
        <v>469</v>
      </c>
      <c r="M12" s="10">
        <v>157.9814453125</v>
      </c>
      <c r="N12" s="11">
        <f t="shared" si="4"/>
        <v>3.9745762711864407</v>
      </c>
      <c r="O12" s="11">
        <f t="shared" si="5"/>
        <v>1.3388258077330508</v>
      </c>
      <c r="P12" s="11">
        <f t="shared" si="6"/>
        <v>0.33684743136993606</v>
      </c>
      <c r="Q12" s="11"/>
      <c r="R12" s="11"/>
      <c r="S12" s="12"/>
      <c r="AG12" s="24">
        <f t="shared" si="7"/>
        <v>133</v>
      </c>
      <c r="AH12" s="10">
        <f t="shared" si="0"/>
        <v>540</v>
      </c>
      <c r="AI12" s="10">
        <f t="shared" si="0"/>
        <v>165.14453125</v>
      </c>
      <c r="AJ12" s="11">
        <f t="shared" si="8"/>
        <v>4.0601503759398501</v>
      </c>
      <c r="AK12" s="11">
        <f t="shared" si="9"/>
        <v>1.241688204887218</v>
      </c>
      <c r="AL12" s="11">
        <f t="shared" si="10"/>
        <v>0.30582320601851853</v>
      </c>
      <c r="AM12" s="17"/>
      <c r="AN12" s="17"/>
      <c r="AO12" s="18"/>
    </row>
    <row r="13" spans="1:41" x14ac:dyDescent="0.25">
      <c r="A13" s="9">
        <f t="shared" si="11"/>
        <v>41616</v>
      </c>
      <c r="B13" s="24">
        <v>12</v>
      </c>
      <c r="C13" s="10">
        <v>57</v>
      </c>
      <c r="D13" s="10">
        <v>5.2021484375</v>
      </c>
      <c r="E13" s="11">
        <f t="shared" si="1"/>
        <v>4.75</v>
      </c>
      <c r="F13" s="11">
        <f t="shared" si="2"/>
        <v>0.43351236979166669</v>
      </c>
      <c r="G13" s="11">
        <f t="shared" si="3"/>
        <v>9.1265762061403508E-2</v>
      </c>
      <c r="H13" s="17">
        <f>B13/B6</f>
        <v>1.0909090909090908</v>
      </c>
      <c r="I13" s="17">
        <f t="shared" ref="I13:J28" si="12">C13/C6</f>
        <v>1.0555555555555556</v>
      </c>
      <c r="J13" s="18">
        <f t="shared" si="12"/>
        <v>0.75293286219081268</v>
      </c>
      <c r="K13" s="24">
        <v>100</v>
      </c>
      <c r="L13" s="10">
        <v>387</v>
      </c>
      <c r="M13" s="10">
        <v>111.5146484375</v>
      </c>
      <c r="N13" s="11">
        <f t="shared" si="4"/>
        <v>3.87</v>
      </c>
      <c r="O13" s="11">
        <f t="shared" si="5"/>
        <v>1.1151464843750001</v>
      </c>
      <c r="P13" s="11">
        <f t="shared" si="6"/>
        <v>0.28815154635012918</v>
      </c>
      <c r="Q13" s="17">
        <f>K13/K6</f>
        <v>0.96153846153846156</v>
      </c>
      <c r="R13" s="17">
        <f t="shared" ref="R13:S28" si="13">L13/L6</f>
        <v>0.98724489795918369</v>
      </c>
      <c r="S13" s="18">
        <f t="shared" si="13"/>
        <v>1.2430034724112031</v>
      </c>
      <c r="AG13" s="24">
        <f t="shared" si="7"/>
        <v>112</v>
      </c>
      <c r="AH13" s="10">
        <f t="shared" si="0"/>
        <v>444</v>
      </c>
      <c r="AI13" s="10">
        <f t="shared" si="0"/>
        <v>116.716796875</v>
      </c>
      <c r="AJ13" s="11">
        <f t="shared" si="8"/>
        <v>3.9642857142857144</v>
      </c>
      <c r="AK13" s="11">
        <f t="shared" si="9"/>
        <v>1.0421142578125</v>
      </c>
      <c r="AL13" s="11">
        <f t="shared" si="10"/>
        <v>0.26287566863738737</v>
      </c>
      <c r="AM13" s="17">
        <f>AG13/AG6</f>
        <v>0.97391304347826091</v>
      </c>
      <c r="AN13" s="17">
        <f t="shared" ref="AN13:AO36" si="14">AH13/AH6</f>
        <v>0.99551569506726456</v>
      </c>
      <c r="AO13" s="18">
        <f t="shared" si="14"/>
        <v>1.2079602191182712</v>
      </c>
    </row>
    <row r="14" spans="1:41" x14ac:dyDescent="0.25">
      <c r="A14" s="34">
        <f t="shared" si="11"/>
        <v>41617</v>
      </c>
      <c r="B14" s="35">
        <v>23</v>
      </c>
      <c r="C14" s="36">
        <v>110</v>
      </c>
      <c r="D14" s="36">
        <v>15.9609375</v>
      </c>
      <c r="E14" s="37">
        <f t="shared" si="1"/>
        <v>4.7826086956521738</v>
      </c>
      <c r="F14" s="37">
        <f t="shared" si="2"/>
        <v>0.69395380434782605</v>
      </c>
      <c r="G14" s="37">
        <f t="shared" si="3"/>
        <v>0.14509943181818183</v>
      </c>
      <c r="H14" s="39">
        <f t="shared" ref="H14:J29" si="15">B14/B7</f>
        <v>0.88461538461538458</v>
      </c>
      <c r="I14" s="39">
        <f t="shared" si="12"/>
        <v>1.1224489795918366</v>
      </c>
      <c r="J14" s="40">
        <f t="shared" si="12"/>
        <v>1.6404697380307136</v>
      </c>
      <c r="K14" s="35">
        <v>180</v>
      </c>
      <c r="L14" s="36">
        <v>781</v>
      </c>
      <c r="M14" s="36">
        <v>395.1298828125</v>
      </c>
      <c r="N14" s="37">
        <f t="shared" si="4"/>
        <v>4.3388888888888886</v>
      </c>
      <c r="O14" s="37">
        <f t="shared" si="5"/>
        <v>2.1951660156249999</v>
      </c>
      <c r="P14" s="37">
        <f t="shared" si="6"/>
        <v>0.50592814700704225</v>
      </c>
      <c r="Q14" s="39">
        <f t="shared" ref="Q14:S29" si="16">K14/K7</f>
        <v>1.005586592178771</v>
      </c>
      <c r="R14" s="39">
        <f t="shared" si="13"/>
        <v>0.90289017341040467</v>
      </c>
      <c r="S14" s="40">
        <f t="shared" si="13"/>
        <v>1.4366267695399462</v>
      </c>
      <c r="AG14" s="35">
        <f t="shared" si="7"/>
        <v>203</v>
      </c>
      <c r="AH14" s="36">
        <f t="shared" si="0"/>
        <v>891</v>
      </c>
      <c r="AI14" s="36">
        <f t="shared" si="0"/>
        <v>411.0908203125</v>
      </c>
      <c r="AJ14" s="37">
        <f t="shared" si="8"/>
        <v>4.389162561576355</v>
      </c>
      <c r="AK14" s="37">
        <f t="shared" si="9"/>
        <v>2.0250779325738915</v>
      </c>
      <c r="AL14" s="37">
        <f t="shared" si="10"/>
        <v>0.46138139204545453</v>
      </c>
      <c r="AM14" s="39">
        <f t="shared" ref="AM14:AM36" si="17">AG14/AG7</f>
        <v>0.99024390243902438</v>
      </c>
      <c r="AN14" s="39">
        <f t="shared" si="14"/>
        <v>0.92523364485981308</v>
      </c>
      <c r="AO14" s="40">
        <f t="shared" si="14"/>
        <v>1.4435913087611967</v>
      </c>
    </row>
    <row r="15" spans="1:41" x14ac:dyDescent="0.25">
      <c r="A15" s="34">
        <f t="shared" si="11"/>
        <v>41618</v>
      </c>
      <c r="B15" s="35">
        <v>17</v>
      </c>
      <c r="C15" s="36">
        <v>92</v>
      </c>
      <c r="D15" s="36">
        <v>6.900390625</v>
      </c>
      <c r="E15" s="37">
        <f t="shared" si="1"/>
        <v>5.4117647058823533</v>
      </c>
      <c r="F15" s="37">
        <f t="shared" si="2"/>
        <v>0.40590533088235292</v>
      </c>
      <c r="G15" s="37">
        <f t="shared" si="3"/>
        <v>7.500424592391304E-2</v>
      </c>
      <c r="H15" s="39">
        <f t="shared" si="15"/>
        <v>0.62962962962962965</v>
      </c>
      <c r="I15" s="39">
        <f t="shared" si="12"/>
        <v>0.85185185185185186</v>
      </c>
      <c r="J15" s="40">
        <f t="shared" si="12"/>
        <v>0.6517247740269323</v>
      </c>
      <c r="K15" s="35">
        <v>169</v>
      </c>
      <c r="L15" s="36">
        <v>827</v>
      </c>
      <c r="M15" s="36">
        <v>355.7529296875</v>
      </c>
      <c r="N15" s="37">
        <f t="shared" si="4"/>
        <v>4.8934911242603549</v>
      </c>
      <c r="O15" s="37">
        <f t="shared" si="5"/>
        <v>2.1050469212278107</v>
      </c>
      <c r="P15" s="37">
        <f t="shared" si="6"/>
        <v>0.43017282912636035</v>
      </c>
      <c r="Q15" s="39">
        <f t="shared" si="16"/>
        <v>0.98255813953488369</v>
      </c>
      <c r="R15" s="39">
        <f t="shared" si="13"/>
        <v>0.65015723270440251</v>
      </c>
      <c r="S15" s="40">
        <f t="shared" si="13"/>
        <v>1.2918166376476512</v>
      </c>
      <c r="AG15" s="35">
        <f t="shared" si="7"/>
        <v>186</v>
      </c>
      <c r="AH15" s="36">
        <f t="shared" si="0"/>
        <v>919</v>
      </c>
      <c r="AI15" s="36">
        <f t="shared" si="0"/>
        <v>362.6533203125</v>
      </c>
      <c r="AJ15" s="37">
        <f t="shared" si="8"/>
        <v>4.940860215053763</v>
      </c>
      <c r="AK15" s="37">
        <f t="shared" si="9"/>
        <v>1.949749033938172</v>
      </c>
      <c r="AL15" s="37">
        <f t="shared" si="10"/>
        <v>0.39461732351741025</v>
      </c>
      <c r="AM15" s="39">
        <f t="shared" si="17"/>
        <v>0.9346733668341709</v>
      </c>
      <c r="AN15" s="39">
        <f t="shared" si="14"/>
        <v>0.66594202898550725</v>
      </c>
      <c r="AO15" s="40">
        <f t="shared" si="14"/>
        <v>1.2681181938321477</v>
      </c>
    </row>
    <row r="16" spans="1:41" x14ac:dyDescent="0.25">
      <c r="A16" s="34">
        <f t="shared" si="11"/>
        <v>41619</v>
      </c>
      <c r="B16" s="35">
        <v>21</v>
      </c>
      <c r="C16" s="36">
        <v>84</v>
      </c>
      <c r="D16" s="36">
        <v>9.93359375</v>
      </c>
      <c r="E16" s="37">
        <f t="shared" si="1"/>
        <v>4</v>
      </c>
      <c r="F16" s="37">
        <f t="shared" si="2"/>
        <v>0.47302827380952384</v>
      </c>
      <c r="G16" s="37">
        <f t="shared" si="3"/>
        <v>0.11825706845238096</v>
      </c>
      <c r="H16" s="39">
        <f t="shared" si="15"/>
        <v>1.2352941176470589</v>
      </c>
      <c r="I16" s="39">
        <f t="shared" si="12"/>
        <v>0.96551724137931039</v>
      </c>
      <c r="J16" s="40">
        <f t="shared" si="12"/>
        <v>0.99248707190945462</v>
      </c>
      <c r="K16" s="35">
        <v>175</v>
      </c>
      <c r="L16" s="36">
        <v>873</v>
      </c>
      <c r="M16" s="36">
        <v>381.0556640625</v>
      </c>
      <c r="N16" s="37">
        <f t="shared" si="4"/>
        <v>4.9885714285714284</v>
      </c>
      <c r="O16" s="37">
        <f t="shared" si="5"/>
        <v>2.1774609374999998</v>
      </c>
      <c r="P16" s="37">
        <f t="shared" si="6"/>
        <v>0.43648987865120276</v>
      </c>
      <c r="Q16" s="39">
        <f t="shared" si="16"/>
        <v>0.98870056497175141</v>
      </c>
      <c r="R16" s="39">
        <f t="shared" si="13"/>
        <v>1.1206675224646983</v>
      </c>
      <c r="S16" s="40">
        <f t="shared" si="13"/>
        <v>1.0749457294295255</v>
      </c>
      <c r="AG16" s="35">
        <f t="shared" si="7"/>
        <v>196</v>
      </c>
      <c r="AH16" s="36">
        <f t="shared" si="0"/>
        <v>957</v>
      </c>
      <c r="AI16" s="36">
        <f t="shared" si="0"/>
        <v>390.9892578125</v>
      </c>
      <c r="AJ16" s="37">
        <f t="shared" si="8"/>
        <v>4.8826530612244898</v>
      </c>
      <c r="AK16" s="37">
        <f t="shared" si="9"/>
        <v>1.9948431521045917</v>
      </c>
      <c r="AL16" s="37">
        <f t="shared" si="10"/>
        <v>0.40855721819487983</v>
      </c>
      <c r="AM16" s="39">
        <f t="shared" si="17"/>
        <v>1.0103092783505154</v>
      </c>
      <c r="AN16" s="39">
        <f t="shared" si="14"/>
        <v>1.1050808314087759</v>
      </c>
      <c r="AO16" s="40">
        <f t="shared" si="14"/>
        <v>1.0726814826722395</v>
      </c>
    </row>
    <row r="17" spans="1:41" x14ac:dyDescent="0.25">
      <c r="A17" s="34">
        <f t="shared" si="11"/>
        <v>41620</v>
      </c>
      <c r="B17" s="35">
        <v>17</v>
      </c>
      <c r="C17" s="36">
        <v>111</v>
      </c>
      <c r="D17" s="36">
        <v>14.62890625</v>
      </c>
      <c r="E17" s="37">
        <f t="shared" si="1"/>
        <v>6.5294117647058822</v>
      </c>
      <c r="F17" s="37">
        <f t="shared" si="2"/>
        <v>0.86052389705882348</v>
      </c>
      <c r="G17" s="37">
        <f t="shared" si="3"/>
        <v>0.1317919481981982</v>
      </c>
      <c r="H17" s="39">
        <f t="shared" si="15"/>
        <v>0.94444444444444442</v>
      </c>
      <c r="I17" s="39">
        <f t="shared" si="12"/>
        <v>0.9173553719008265</v>
      </c>
      <c r="J17" s="40">
        <f t="shared" si="12"/>
        <v>0.95298683122336025</v>
      </c>
      <c r="K17" s="35">
        <v>184</v>
      </c>
      <c r="L17" s="36">
        <v>831</v>
      </c>
      <c r="M17" s="36">
        <v>305.705078125</v>
      </c>
      <c r="N17" s="37">
        <f t="shared" si="4"/>
        <v>4.5163043478260869</v>
      </c>
      <c r="O17" s="37">
        <f t="shared" si="5"/>
        <v>1.6614406419836956</v>
      </c>
      <c r="P17" s="37">
        <f t="shared" si="6"/>
        <v>0.36787614696149218</v>
      </c>
      <c r="Q17" s="39">
        <f t="shared" si="16"/>
        <v>0.99459459459459465</v>
      </c>
      <c r="R17" s="39">
        <f t="shared" si="13"/>
        <v>0.89067524115755625</v>
      </c>
      <c r="S17" s="40">
        <f t="shared" si="13"/>
        <v>0.91616864606685666</v>
      </c>
      <c r="AG17" s="35">
        <f t="shared" si="7"/>
        <v>201</v>
      </c>
      <c r="AH17" s="36">
        <f t="shared" si="0"/>
        <v>942</v>
      </c>
      <c r="AI17" s="36">
        <f t="shared" si="0"/>
        <v>320.333984375</v>
      </c>
      <c r="AJ17" s="37">
        <f t="shared" si="8"/>
        <v>4.6865671641791042</v>
      </c>
      <c r="AK17" s="37">
        <f t="shared" si="9"/>
        <v>1.5937014148009949</v>
      </c>
      <c r="AL17" s="37">
        <f t="shared" si="10"/>
        <v>0.3400573082537155</v>
      </c>
      <c r="AM17" s="39">
        <f t="shared" si="17"/>
        <v>0.99014778325123154</v>
      </c>
      <c r="AN17" s="39">
        <f t="shared" si="14"/>
        <v>0.89373814041745736</v>
      </c>
      <c r="AO17" s="40">
        <f t="shared" si="14"/>
        <v>0.91778794364936134</v>
      </c>
    </row>
    <row r="18" spans="1:41" x14ac:dyDescent="0.25">
      <c r="A18" s="34">
        <f t="shared" si="11"/>
        <v>41621</v>
      </c>
      <c r="B18" s="35">
        <v>16</v>
      </c>
      <c r="C18" s="36">
        <v>99</v>
      </c>
      <c r="D18" s="36">
        <v>13.3125</v>
      </c>
      <c r="E18" s="37">
        <f t="shared" si="1"/>
        <v>6.1875</v>
      </c>
      <c r="F18" s="37">
        <f t="shared" si="2"/>
        <v>0.83203125</v>
      </c>
      <c r="G18" s="37">
        <f t="shared" si="3"/>
        <v>0.13446969696969696</v>
      </c>
      <c r="H18" s="39">
        <f t="shared" si="15"/>
        <v>0.72727272727272729</v>
      </c>
      <c r="I18" s="39">
        <f t="shared" si="12"/>
        <v>0.94285714285714284</v>
      </c>
      <c r="J18" s="40">
        <f t="shared" si="12"/>
        <v>2.2457990115321254</v>
      </c>
      <c r="K18" s="35">
        <v>170</v>
      </c>
      <c r="L18" s="36">
        <v>792</v>
      </c>
      <c r="M18" s="36">
        <v>414.7138671875</v>
      </c>
      <c r="N18" s="37">
        <f t="shared" si="4"/>
        <v>4.658823529411765</v>
      </c>
      <c r="O18" s="37">
        <f t="shared" si="5"/>
        <v>2.4394933363970588</v>
      </c>
      <c r="P18" s="37">
        <f t="shared" si="6"/>
        <v>0.52362862018623735</v>
      </c>
      <c r="Q18" s="39">
        <f t="shared" si="16"/>
        <v>0.97701149425287359</v>
      </c>
      <c r="R18" s="39">
        <f t="shared" si="13"/>
        <v>0.75500476644423264</v>
      </c>
      <c r="S18" s="40">
        <f t="shared" si="13"/>
        <v>1.2439205141273719</v>
      </c>
      <c r="AG18" s="35">
        <f t="shared" si="7"/>
        <v>186</v>
      </c>
      <c r="AH18" s="36">
        <f t="shared" si="0"/>
        <v>891</v>
      </c>
      <c r="AI18" s="36">
        <f t="shared" si="0"/>
        <v>428.0263671875</v>
      </c>
      <c r="AJ18" s="37">
        <f t="shared" si="8"/>
        <v>4.790322580645161</v>
      </c>
      <c r="AK18" s="37">
        <f t="shared" si="9"/>
        <v>2.301217027889785</v>
      </c>
      <c r="AL18" s="37">
        <f t="shared" si="10"/>
        <v>0.480388739828844</v>
      </c>
      <c r="AM18" s="39">
        <f t="shared" si="17"/>
        <v>0.94897959183673475</v>
      </c>
      <c r="AN18" s="39">
        <f t="shared" si="14"/>
        <v>0.77209705372616988</v>
      </c>
      <c r="AO18" s="40">
        <f t="shared" si="14"/>
        <v>1.2614227660995097</v>
      </c>
    </row>
    <row r="19" spans="1:41" x14ac:dyDescent="0.25">
      <c r="A19" s="9">
        <f t="shared" si="11"/>
        <v>41622</v>
      </c>
      <c r="B19" s="24">
        <v>12</v>
      </c>
      <c r="C19" s="10">
        <v>81</v>
      </c>
      <c r="D19" s="10">
        <v>9.4814453125</v>
      </c>
      <c r="E19" s="11">
        <f t="shared" si="1"/>
        <v>6.75</v>
      </c>
      <c r="F19" s="11">
        <f t="shared" si="2"/>
        <v>0.79012044270833337</v>
      </c>
      <c r="G19" s="11">
        <f t="shared" si="3"/>
        <v>0.11705488040123457</v>
      </c>
      <c r="H19" s="11">
        <f t="shared" si="15"/>
        <v>0.8</v>
      </c>
      <c r="I19" s="11">
        <f t="shared" si="12"/>
        <v>1.1408450704225352</v>
      </c>
      <c r="J19" s="12">
        <f t="shared" si="12"/>
        <v>1.323653715064758</v>
      </c>
      <c r="K19" s="24">
        <v>107</v>
      </c>
      <c r="L19" s="10">
        <v>345</v>
      </c>
      <c r="M19" s="10">
        <v>101.0107421875</v>
      </c>
      <c r="N19" s="11">
        <f t="shared" si="4"/>
        <v>3.2242990654205608</v>
      </c>
      <c r="O19" s="11">
        <f t="shared" si="5"/>
        <v>0.94402562792056077</v>
      </c>
      <c r="P19" s="11">
        <f t="shared" si="6"/>
        <v>0.29278475996376813</v>
      </c>
      <c r="Q19" s="11">
        <f t="shared" si="16"/>
        <v>0.90677966101694918</v>
      </c>
      <c r="R19" s="11">
        <f t="shared" si="13"/>
        <v>0.73560767590618337</v>
      </c>
      <c r="S19" s="12">
        <f t="shared" si="13"/>
        <v>0.63938358069640788</v>
      </c>
      <c r="AG19" s="24">
        <f t="shared" si="7"/>
        <v>119</v>
      </c>
      <c r="AH19" s="10">
        <f t="shared" si="0"/>
        <v>426</v>
      </c>
      <c r="AI19" s="10">
        <f t="shared" si="0"/>
        <v>110.4921875</v>
      </c>
      <c r="AJ19" s="11">
        <f t="shared" si="8"/>
        <v>3.5798319327731094</v>
      </c>
      <c r="AK19" s="11">
        <f t="shared" si="9"/>
        <v>0.92850577731092432</v>
      </c>
      <c r="AL19" s="11">
        <f t="shared" si="10"/>
        <v>0.25937133215962443</v>
      </c>
      <c r="AM19" s="17">
        <f t="shared" si="17"/>
        <v>0.89473684210526316</v>
      </c>
      <c r="AN19" s="17">
        <f t="shared" si="14"/>
        <v>0.78888888888888886</v>
      </c>
      <c r="AO19" s="18">
        <f t="shared" si="14"/>
        <v>0.66906355701681763</v>
      </c>
    </row>
    <row r="20" spans="1:41" x14ac:dyDescent="0.25">
      <c r="A20" s="9">
        <f t="shared" si="11"/>
        <v>41623</v>
      </c>
      <c r="B20" s="24">
        <v>15</v>
      </c>
      <c r="C20" s="10">
        <v>87</v>
      </c>
      <c r="D20" s="10">
        <v>9.83203125</v>
      </c>
      <c r="E20" s="11">
        <f t="shared" si="1"/>
        <v>5.8</v>
      </c>
      <c r="F20" s="11">
        <f t="shared" si="2"/>
        <v>0.65546875000000004</v>
      </c>
      <c r="G20" s="11">
        <f t="shared" si="3"/>
        <v>0.11301185344827586</v>
      </c>
      <c r="H20" s="17">
        <f t="shared" si="15"/>
        <v>1.25</v>
      </c>
      <c r="I20" s="17">
        <f t="shared" si="12"/>
        <v>1.5263157894736843</v>
      </c>
      <c r="J20" s="18">
        <f t="shared" si="12"/>
        <v>1.889994368312371</v>
      </c>
      <c r="K20" s="24">
        <v>80</v>
      </c>
      <c r="L20" s="10">
        <v>397</v>
      </c>
      <c r="M20" s="10">
        <v>89.3291015625</v>
      </c>
      <c r="N20" s="11">
        <f t="shared" si="4"/>
        <v>4.9625000000000004</v>
      </c>
      <c r="O20" s="11">
        <f t="shared" si="5"/>
        <v>1.1166137695312499</v>
      </c>
      <c r="P20" s="11">
        <f t="shared" si="6"/>
        <v>0.22501033139168766</v>
      </c>
      <c r="Q20" s="17">
        <f t="shared" si="16"/>
        <v>0.8</v>
      </c>
      <c r="R20" s="17">
        <f t="shared" si="13"/>
        <v>1.0258397932816536</v>
      </c>
      <c r="S20" s="18">
        <f t="shared" si="13"/>
        <v>0.80105262236078145</v>
      </c>
      <c r="AG20" s="24">
        <f t="shared" si="7"/>
        <v>95</v>
      </c>
      <c r="AH20" s="10">
        <f t="shared" si="0"/>
        <v>484</v>
      </c>
      <c r="AI20" s="10">
        <f t="shared" si="0"/>
        <v>99.1611328125</v>
      </c>
      <c r="AJ20" s="11">
        <f t="shared" si="8"/>
        <v>5.094736842105263</v>
      </c>
      <c r="AK20" s="11">
        <f t="shared" si="9"/>
        <v>1.0438013980263159</v>
      </c>
      <c r="AL20" s="11">
        <f t="shared" si="10"/>
        <v>0.20487837357954544</v>
      </c>
      <c r="AM20" s="17">
        <f t="shared" si="17"/>
        <v>0.8482142857142857</v>
      </c>
      <c r="AN20" s="17">
        <f t="shared" si="14"/>
        <v>1.0900900900900901</v>
      </c>
      <c r="AO20" s="18">
        <f t="shared" si="14"/>
        <v>0.84958750983115516</v>
      </c>
    </row>
    <row r="21" spans="1:41" x14ac:dyDescent="0.25">
      <c r="A21" s="34">
        <f t="shared" si="11"/>
        <v>41624</v>
      </c>
      <c r="B21" s="35">
        <v>22</v>
      </c>
      <c r="C21" s="36">
        <v>162</v>
      </c>
      <c r="D21" s="36">
        <v>30.162109375</v>
      </c>
      <c r="E21" s="37">
        <f t="shared" si="1"/>
        <v>7.3636363636363633</v>
      </c>
      <c r="F21" s="37">
        <f t="shared" si="2"/>
        <v>1.3710049715909092</v>
      </c>
      <c r="G21" s="37">
        <f t="shared" si="3"/>
        <v>0.18618586033950618</v>
      </c>
      <c r="H21" s="39">
        <f t="shared" si="15"/>
        <v>0.95652173913043481</v>
      </c>
      <c r="I21" s="39">
        <f t="shared" si="12"/>
        <v>1.4727272727272727</v>
      </c>
      <c r="J21" s="40">
        <f t="shared" si="12"/>
        <v>1.8897454723445912</v>
      </c>
      <c r="K21" s="35">
        <v>168</v>
      </c>
      <c r="L21" s="36">
        <v>968</v>
      </c>
      <c r="M21" s="36">
        <v>346.9443359375</v>
      </c>
      <c r="N21" s="37">
        <f t="shared" si="4"/>
        <v>5.7619047619047619</v>
      </c>
      <c r="O21" s="37">
        <f t="shared" si="5"/>
        <v>2.0651448567708335</v>
      </c>
      <c r="P21" s="37">
        <f t="shared" si="6"/>
        <v>0.35841357018336778</v>
      </c>
      <c r="Q21" s="39">
        <f t="shared" si="16"/>
        <v>0.93333333333333335</v>
      </c>
      <c r="R21" s="39">
        <f t="shared" si="13"/>
        <v>1.2394366197183098</v>
      </c>
      <c r="S21" s="40">
        <f t="shared" si="13"/>
        <v>0.87805137254611199</v>
      </c>
      <c r="AG21" s="35">
        <f t="shared" si="7"/>
        <v>190</v>
      </c>
      <c r="AH21" s="36">
        <f t="shared" si="0"/>
        <v>1130</v>
      </c>
      <c r="AI21" s="36">
        <f t="shared" si="0"/>
        <v>377.1064453125</v>
      </c>
      <c r="AJ21" s="37">
        <f t="shared" si="8"/>
        <v>5.9473684210526319</v>
      </c>
      <c r="AK21" s="37">
        <f t="shared" si="9"/>
        <v>1.9847707648026316</v>
      </c>
      <c r="AL21" s="37">
        <f t="shared" si="10"/>
        <v>0.33372251797566371</v>
      </c>
      <c r="AM21" s="39">
        <f t="shared" si="17"/>
        <v>0.93596059113300489</v>
      </c>
      <c r="AN21" s="39">
        <f t="shared" si="14"/>
        <v>1.2682379349046016</v>
      </c>
      <c r="AO21" s="40">
        <f t="shared" si="14"/>
        <v>0.91733122385421784</v>
      </c>
    </row>
    <row r="22" spans="1:41" x14ac:dyDescent="0.25">
      <c r="A22" s="34">
        <f t="shared" si="11"/>
        <v>41625</v>
      </c>
      <c r="B22" s="35">
        <v>15</v>
      </c>
      <c r="C22" s="36">
        <v>104</v>
      </c>
      <c r="D22" s="36">
        <v>21.48046875</v>
      </c>
      <c r="E22" s="37">
        <f t="shared" si="1"/>
        <v>6.9333333333333336</v>
      </c>
      <c r="F22" s="37">
        <f t="shared" si="2"/>
        <v>1.4320312500000001</v>
      </c>
      <c r="G22" s="37">
        <f t="shared" si="3"/>
        <v>0.20654296875</v>
      </c>
      <c r="H22" s="39">
        <f t="shared" si="15"/>
        <v>0.88235294117647056</v>
      </c>
      <c r="I22" s="39">
        <f t="shared" si="12"/>
        <v>1.1304347826086956</v>
      </c>
      <c r="J22" s="40">
        <f t="shared" si="12"/>
        <v>3.1129351825643927</v>
      </c>
      <c r="K22" s="35">
        <v>183</v>
      </c>
      <c r="L22" s="36">
        <v>837</v>
      </c>
      <c r="M22" s="36">
        <v>382.9794921875</v>
      </c>
      <c r="N22" s="37">
        <f t="shared" si="4"/>
        <v>4.5737704918032787</v>
      </c>
      <c r="O22" s="37">
        <f t="shared" si="5"/>
        <v>2.0927841103142075</v>
      </c>
      <c r="P22" s="37">
        <f t="shared" si="6"/>
        <v>0.45756211730884111</v>
      </c>
      <c r="Q22" s="39">
        <f t="shared" si="16"/>
        <v>1.0828402366863905</v>
      </c>
      <c r="R22" s="39">
        <f t="shared" si="13"/>
        <v>1.0120918984280531</v>
      </c>
      <c r="S22" s="40">
        <f t="shared" si="13"/>
        <v>1.0765322228657859</v>
      </c>
      <c r="AG22" s="35">
        <f t="shared" si="7"/>
        <v>198</v>
      </c>
      <c r="AH22" s="36">
        <f t="shared" si="0"/>
        <v>941</v>
      </c>
      <c r="AI22" s="36">
        <f t="shared" si="0"/>
        <v>404.4599609375</v>
      </c>
      <c r="AJ22" s="37">
        <f t="shared" si="8"/>
        <v>4.7525252525252526</v>
      </c>
      <c r="AK22" s="37">
        <f t="shared" si="9"/>
        <v>2.0427270754419191</v>
      </c>
      <c r="AL22" s="37">
        <f t="shared" si="10"/>
        <v>0.4298192996147715</v>
      </c>
      <c r="AM22" s="39">
        <f t="shared" si="17"/>
        <v>1.064516129032258</v>
      </c>
      <c r="AN22" s="39">
        <f t="shared" si="14"/>
        <v>1.0239390642002175</v>
      </c>
      <c r="AO22" s="40">
        <f t="shared" si="14"/>
        <v>1.1152799058587828</v>
      </c>
    </row>
    <row r="23" spans="1:41" x14ac:dyDescent="0.25">
      <c r="A23" s="34">
        <f t="shared" si="11"/>
        <v>41626</v>
      </c>
      <c r="B23" s="35">
        <v>19</v>
      </c>
      <c r="C23" s="36">
        <v>125</v>
      </c>
      <c r="D23" s="36">
        <v>20.900390625</v>
      </c>
      <c r="E23" s="37">
        <f t="shared" si="1"/>
        <v>6.5789473684210522</v>
      </c>
      <c r="F23" s="37">
        <f t="shared" si="2"/>
        <v>1.1000205592105263</v>
      </c>
      <c r="G23" s="37">
        <f t="shared" si="3"/>
        <v>0.16720312500000001</v>
      </c>
      <c r="H23" s="39">
        <f t="shared" si="15"/>
        <v>0.90476190476190477</v>
      </c>
      <c r="I23" s="39">
        <f t="shared" si="12"/>
        <v>1.4880952380952381</v>
      </c>
      <c r="J23" s="40">
        <f t="shared" si="12"/>
        <v>2.1040110106173811</v>
      </c>
      <c r="K23" s="35">
        <v>181</v>
      </c>
      <c r="L23" s="36">
        <v>824</v>
      </c>
      <c r="M23" s="36">
        <v>377.869140625</v>
      </c>
      <c r="N23" s="37">
        <f t="shared" si="4"/>
        <v>4.5524861878453038</v>
      </c>
      <c r="O23" s="37">
        <f t="shared" si="5"/>
        <v>2.087674810082873</v>
      </c>
      <c r="P23" s="37">
        <f t="shared" si="6"/>
        <v>0.45857905415655342</v>
      </c>
      <c r="Q23" s="39">
        <f t="shared" si="16"/>
        <v>1.0342857142857143</v>
      </c>
      <c r="R23" s="39">
        <f t="shared" si="13"/>
        <v>0.94387170675830467</v>
      </c>
      <c r="S23" s="40">
        <f t="shared" si="13"/>
        <v>0.99163764316339531</v>
      </c>
      <c r="AG23" s="35">
        <f t="shared" si="7"/>
        <v>200</v>
      </c>
      <c r="AH23" s="36">
        <f t="shared" si="0"/>
        <v>949</v>
      </c>
      <c r="AI23" s="36">
        <f t="shared" si="0"/>
        <v>398.76953125</v>
      </c>
      <c r="AJ23" s="37">
        <f t="shared" si="8"/>
        <v>4.7450000000000001</v>
      </c>
      <c r="AK23" s="37">
        <f t="shared" si="9"/>
        <v>1.99384765625</v>
      </c>
      <c r="AL23" s="37">
        <f t="shared" si="10"/>
        <v>0.42019971680716545</v>
      </c>
      <c r="AM23" s="39">
        <f t="shared" si="17"/>
        <v>1.0204081632653061</v>
      </c>
      <c r="AN23" s="39">
        <f t="shared" si="14"/>
        <v>0.99164054336468133</v>
      </c>
      <c r="AO23" s="40">
        <f t="shared" si="14"/>
        <v>1.0198989442345012</v>
      </c>
    </row>
    <row r="24" spans="1:41" x14ac:dyDescent="0.25">
      <c r="A24" s="34">
        <f t="shared" si="11"/>
        <v>41627</v>
      </c>
      <c r="B24" s="35">
        <v>23</v>
      </c>
      <c r="C24" s="36">
        <v>125</v>
      </c>
      <c r="D24" s="36">
        <v>15.41796875</v>
      </c>
      <c r="E24" s="37">
        <f t="shared" si="1"/>
        <v>5.4347826086956523</v>
      </c>
      <c r="F24" s="37">
        <f t="shared" si="2"/>
        <v>0.67034646739130432</v>
      </c>
      <c r="G24" s="37">
        <f t="shared" si="3"/>
        <v>0.12334375</v>
      </c>
      <c r="H24" s="39">
        <f t="shared" si="15"/>
        <v>1.3529411764705883</v>
      </c>
      <c r="I24" s="39">
        <f t="shared" si="12"/>
        <v>1.1261261261261262</v>
      </c>
      <c r="J24" s="40">
        <f t="shared" si="12"/>
        <v>1.0539385847797063</v>
      </c>
      <c r="K24" s="35">
        <v>190</v>
      </c>
      <c r="L24" s="36">
        <v>845</v>
      </c>
      <c r="M24" s="36">
        <v>349.9345703125</v>
      </c>
      <c r="N24" s="37">
        <f t="shared" si="4"/>
        <v>4.4473684210526319</v>
      </c>
      <c r="O24" s="37">
        <f t="shared" si="5"/>
        <v>1.841760896381579</v>
      </c>
      <c r="P24" s="37">
        <f t="shared" si="6"/>
        <v>0.41412375184911243</v>
      </c>
      <c r="Q24" s="39">
        <f t="shared" si="16"/>
        <v>1.0326086956521738</v>
      </c>
      <c r="R24" s="39">
        <f t="shared" si="13"/>
        <v>1.0168471720818291</v>
      </c>
      <c r="S24" s="40">
        <f t="shared" si="13"/>
        <v>1.1446802665457032</v>
      </c>
      <c r="AG24" s="35">
        <f t="shared" si="7"/>
        <v>213</v>
      </c>
      <c r="AH24" s="36">
        <f t="shared" si="0"/>
        <v>970</v>
      </c>
      <c r="AI24" s="36">
        <f t="shared" si="0"/>
        <v>365.3525390625</v>
      </c>
      <c r="AJ24" s="37">
        <f t="shared" si="8"/>
        <v>4.5539906103286381</v>
      </c>
      <c r="AK24" s="37">
        <f t="shared" si="9"/>
        <v>1.715270136443662</v>
      </c>
      <c r="AL24" s="37">
        <f t="shared" si="10"/>
        <v>0.37665210212628863</v>
      </c>
      <c r="AM24" s="39">
        <f t="shared" si="17"/>
        <v>1.0597014925373134</v>
      </c>
      <c r="AN24" s="39">
        <f t="shared" si="14"/>
        <v>1.029723991507431</v>
      </c>
      <c r="AO24" s="40">
        <f t="shared" si="14"/>
        <v>1.1405363054917048</v>
      </c>
    </row>
    <row r="25" spans="1:41" x14ac:dyDescent="0.25">
      <c r="A25" s="34">
        <f t="shared" si="11"/>
        <v>41628</v>
      </c>
      <c r="B25" s="35">
        <v>20</v>
      </c>
      <c r="C25" s="36">
        <v>111</v>
      </c>
      <c r="D25" s="36">
        <v>11.94921875</v>
      </c>
      <c r="E25" s="37">
        <f t="shared" si="1"/>
        <v>5.55</v>
      </c>
      <c r="F25" s="37">
        <f t="shared" si="2"/>
        <v>0.59746093749999996</v>
      </c>
      <c r="G25" s="37">
        <f t="shared" si="3"/>
        <v>0.10765061936936937</v>
      </c>
      <c r="H25" s="39">
        <f t="shared" si="15"/>
        <v>1.25</v>
      </c>
      <c r="I25" s="39">
        <f t="shared" si="12"/>
        <v>1.1212121212121211</v>
      </c>
      <c r="J25" s="40">
        <f t="shared" si="12"/>
        <v>0.897593896713615</v>
      </c>
      <c r="K25" s="35">
        <v>172</v>
      </c>
      <c r="L25" s="36">
        <v>685</v>
      </c>
      <c r="M25" s="36">
        <v>288.6982421875</v>
      </c>
      <c r="N25" s="37">
        <f t="shared" si="4"/>
        <v>3.9825581395348837</v>
      </c>
      <c r="O25" s="37">
        <f t="shared" si="5"/>
        <v>1.6784781522529071</v>
      </c>
      <c r="P25" s="37">
        <f t="shared" si="6"/>
        <v>0.4214572878649635</v>
      </c>
      <c r="Q25" s="39">
        <f t="shared" si="16"/>
        <v>1.0117647058823529</v>
      </c>
      <c r="R25" s="39">
        <f t="shared" si="13"/>
        <v>0.86489898989898994</v>
      </c>
      <c r="S25" s="40">
        <f t="shared" si="13"/>
        <v>0.69613838607662004</v>
      </c>
      <c r="AG25" s="35">
        <f t="shared" si="7"/>
        <v>192</v>
      </c>
      <c r="AH25" s="36">
        <f t="shared" si="0"/>
        <v>796</v>
      </c>
      <c r="AI25" s="36">
        <f t="shared" si="0"/>
        <v>300.6474609375</v>
      </c>
      <c r="AJ25" s="37">
        <f t="shared" si="8"/>
        <v>4.145833333333333</v>
      </c>
      <c r="AK25" s="37">
        <f t="shared" si="9"/>
        <v>1.5658721923828125</v>
      </c>
      <c r="AL25" s="37">
        <f t="shared" si="10"/>
        <v>0.37769781524811558</v>
      </c>
      <c r="AM25" s="39">
        <f t="shared" si="17"/>
        <v>1.032258064516129</v>
      </c>
      <c r="AN25" s="39">
        <f t="shared" si="14"/>
        <v>0.89337822671156009</v>
      </c>
      <c r="AO25" s="40">
        <f t="shared" si="14"/>
        <v>0.70240406663031396</v>
      </c>
    </row>
    <row r="26" spans="1:41" x14ac:dyDescent="0.25">
      <c r="A26" s="9">
        <f t="shared" si="11"/>
        <v>41629</v>
      </c>
      <c r="B26" s="24">
        <v>17</v>
      </c>
      <c r="C26" s="10">
        <v>107</v>
      </c>
      <c r="D26" s="10">
        <v>12.5224609375</v>
      </c>
      <c r="E26" s="11">
        <f t="shared" si="1"/>
        <v>6.2941176470588234</v>
      </c>
      <c r="F26" s="11">
        <f t="shared" si="2"/>
        <v>0.73661534926470584</v>
      </c>
      <c r="G26" s="11">
        <f t="shared" si="3"/>
        <v>0.11703234521028037</v>
      </c>
      <c r="H26" s="11">
        <f t="shared" si="15"/>
        <v>1.4166666666666667</v>
      </c>
      <c r="I26" s="11">
        <f t="shared" si="12"/>
        <v>1.3209876543209877</v>
      </c>
      <c r="J26" s="12">
        <f t="shared" si="12"/>
        <v>1.3207333401998147</v>
      </c>
      <c r="K26" s="24">
        <v>118</v>
      </c>
      <c r="L26" s="10">
        <v>439</v>
      </c>
      <c r="M26" s="10">
        <v>115.7587890625</v>
      </c>
      <c r="N26" s="11">
        <f t="shared" si="4"/>
        <v>3.7203389830508473</v>
      </c>
      <c r="O26" s="11">
        <f t="shared" si="5"/>
        <v>0.98100668697033899</v>
      </c>
      <c r="P26" s="11">
        <f t="shared" si="6"/>
        <v>0.2636874466116173</v>
      </c>
      <c r="Q26" s="11">
        <f t="shared" si="16"/>
        <v>1.1028037383177569</v>
      </c>
      <c r="R26" s="11">
        <f t="shared" si="13"/>
        <v>1.2724637681159421</v>
      </c>
      <c r="S26" s="12">
        <f t="shared" si="13"/>
        <v>1.1460047372746169</v>
      </c>
      <c r="AG26" s="24">
        <f t="shared" si="7"/>
        <v>135</v>
      </c>
      <c r="AH26" s="10">
        <f t="shared" si="0"/>
        <v>546</v>
      </c>
      <c r="AI26" s="10">
        <f t="shared" si="0"/>
        <v>128.28125</v>
      </c>
      <c r="AJ26" s="11">
        <f t="shared" si="8"/>
        <v>4.0444444444444443</v>
      </c>
      <c r="AK26" s="11">
        <f t="shared" si="9"/>
        <v>0.95023148148148151</v>
      </c>
      <c r="AL26" s="11">
        <f t="shared" si="10"/>
        <v>0.23494734432234432</v>
      </c>
      <c r="AM26" s="17">
        <f t="shared" si="17"/>
        <v>1.134453781512605</v>
      </c>
      <c r="AN26" s="17">
        <f t="shared" si="14"/>
        <v>1.2816901408450705</v>
      </c>
      <c r="AO26" s="18">
        <f t="shared" si="14"/>
        <v>1.1609983737538005</v>
      </c>
    </row>
    <row r="27" spans="1:41" x14ac:dyDescent="0.25">
      <c r="A27" s="9">
        <f t="shared" si="11"/>
        <v>41630</v>
      </c>
      <c r="B27" s="24">
        <v>20</v>
      </c>
      <c r="C27" s="10">
        <v>96</v>
      </c>
      <c r="D27" s="10">
        <v>8.888671875</v>
      </c>
      <c r="E27" s="11">
        <f t="shared" si="1"/>
        <v>4.8</v>
      </c>
      <c r="F27" s="11">
        <f t="shared" si="2"/>
        <v>0.44443359375000002</v>
      </c>
      <c r="G27" s="11">
        <f t="shared" si="3"/>
        <v>9.259033203125E-2</v>
      </c>
      <c r="H27" s="17">
        <f t="shared" si="15"/>
        <v>1.3333333333333333</v>
      </c>
      <c r="I27" s="17">
        <f t="shared" si="12"/>
        <v>1.103448275862069</v>
      </c>
      <c r="J27" s="18">
        <f t="shared" si="12"/>
        <v>0.90405244338498214</v>
      </c>
      <c r="K27" s="24">
        <v>87</v>
      </c>
      <c r="L27" s="10">
        <v>402</v>
      </c>
      <c r="M27" s="10">
        <v>120.1591796875</v>
      </c>
      <c r="N27" s="11">
        <f t="shared" si="4"/>
        <v>4.6206896551724137</v>
      </c>
      <c r="O27" s="11">
        <f t="shared" si="5"/>
        <v>1.381139996408046</v>
      </c>
      <c r="P27" s="11">
        <f t="shared" si="6"/>
        <v>0.29890343205845771</v>
      </c>
      <c r="Q27" s="17">
        <f t="shared" si="16"/>
        <v>1.0874999999999999</v>
      </c>
      <c r="R27" s="17">
        <f t="shared" si="13"/>
        <v>1.0125944584382871</v>
      </c>
      <c r="S27" s="18">
        <f t="shared" si="13"/>
        <v>1.3451291637969673</v>
      </c>
      <c r="AG27" s="24">
        <f t="shared" si="7"/>
        <v>107</v>
      </c>
      <c r="AH27" s="10">
        <f t="shared" si="0"/>
        <v>498</v>
      </c>
      <c r="AI27" s="10">
        <f t="shared" si="0"/>
        <v>129.0478515625</v>
      </c>
      <c r="AJ27" s="11">
        <f t="shared" si="8"/>
        <v>4.6542056074766354</v>
      </c>
      <c r="AK27" s="11">
        <f t="shared" si="9"/>
        <v>1.2060546875</v>
      </c>
      <c r="AL27" s="11">
        <f t="shared" si="10"/>
        <v>0.25913223205321284</v>
      </c>
      <c r="AM27" s="17">
        <f t="shared" si="17"/>
        <v>1.1263157894736842</v>
      </c>
      <c r="AN27" s="17">
        <f t="shared" si="14"/>
        <v>1.0289256198347108</v>
      </c>
      <c r="AO27" s="18">
        <f t="shared" si="14"/>
        <v>1.3013954954156448</v>
      </c>
    </row>
    <row r="28" spans="1:41" x14ac:dyDescent="0.25">
      <c r="A28" s="34">
        <f t="shared" si="11"/>
        <v>41631</v>
      </c>
      <c r="B28" s="35">
        <v>25</v>
      </c>
      <c r="C28" s="36">
        <v>125</v>
      </c>
      <c r="D28" s="36">
        <v>12.978515625</v>
      </c>
      <c r="E28" s="37">
        <f t="shared" si="1"/>
        <v>5</v>
      </c>
      <c r="F28" s="37">
        <f t="shared" si="2"/>
        <v>0.51914062500000002</v>
      </c>
      <c r="G28" s="37">
        <f t="shared" si="3"/>
        <v>0.10382812499999999</v>
      </c>
      <c r="H28" s="39">
        <f t="shared" si="15"/>
        <v>1.1363636363636365</v>
      </c>
      <c r="I28" s="39">
        <f t="shared" si="12"/>
        <v>0.77160493827160492</v>
      </c>
      <c r="J28" s="40">
        <f t="shared" si="12"/>
        <v>0.4302920417017419</v>
      </c>
      <c r="K28" s="35">
        <v>166</v>
      </c>
      <c r="L28" s="36">
        <v>873</v>
      </c>
      <c r="M28" s="36">
        <v>275.130859375</v>
      </c>
      <c r="N28" s="37">
        <f t="shared" si="4"/>
        <v>5.2590361445783129</v>
      </c>
      <c r="O28" s="37">
        <f t="shared" si="5"/>
        <v>1.6574148155120483</v>
      </c>
      <c r="P28" s="37">
        <f t="shared" si="6"/>
        <v>0.3151556235681558</v>
      </c>
      <c r="Q28" s="39">
        <f t="shared" si="16"/>
        <v>0.98809523809523814</v>
      </c>
      <c r="R28" s="39">
        <f t="shared" si="13"/>
        <v>0.90185950413223137</v>
      </c>
      <c r="S28" s="40">
        <f t="shared" si="13"/>
        <v>0.79301153204173713</v>
      </c>
      <c r="AG28" s="35">
        <f t="shared" si="7"/>
        <v>191</v>
      </c>
      <c r="AH28" s="36">
        <f t="shared" si="0"/>
        <v>998</v>
      </c>
      <c r="AI28" s="36">
        <f t="shared" si="0"/>
        <v>288.109375</v>
      </c>
      <c r="AJ28" s="37">
        <f t="shared" si="8"/>
        <v>5.2251308900523563</v>
      </c>
      <c r="AK28" s="37">
        <f t="shared" si="9"/>
        <v>1.5084260471204189</v>
      </c>
      <c r="AL28" s="37">
        <f t="shared" si="10"/>
        <v>0.28868674849699399</v>
      </c>
      <c r="AM28" s="39">
        <f t="shared" si="17"/>
        <v>1.0052631578947369</v>
      </c>
      <c r="AN28" s="39">
        <f t="shared" si="14"/>
        <v>0.88318584070796458</v>
      </c>
      <c r="AO28" s="40">
        <f t="shared" si="14"/>
        <v>0.76400013466025474</v>
      </c>
    </row>
    <row r="29" spans="1:41" x14ac:dyDescent="0.25">
      <c r="A29" s="34">
        <f t="shared" si="11"/>
        <v>41632</v>
      </c>
      <c r="B29" s="35">
        <v>17</v>
      </c>
      <c r="C29" s="36">
        <v>69</v>
      </c>
      <c r="D29" s="36">
        <v>4.2255859375</v>
      </c>
      <c r="E29" s="37">
        <f t="shared" si="1"/>
        <v>4.0588235294117645</v>
      </c>
      <c r="F29" s="37">
        <f t="shared" si="2"/>
        <v>0.24856387867647059</v>
      </c>
      <c r="G29" s="37">
        <f t="shared" si="3"/>
        <v>6.1240375905797104E-2</v>
      </c>
      <c r="H29" s="39">
        <f t="shared" si="15"/>
        <v>1.1333333333333333</v>
      </c>
      <c r="I29" s="39">
        <f t="shared" si="15"/>
        <v>0.66346153846153844</v>
      </c>
      <c r="J29" s="40">
        <f t="shared" si="15"/>
        <v>0.19671758501545736</v>
      </c>
      <c r="K29" s="35">
        <v>96</v>
      </c>
      <c r="L29" s="36">
        <v>498</v>
      </c>
      <c r="M29" s="36">
        <v>132.6044921875</v>
      </c>
      <c r="N29" s="37">
        <f t="shared" si="4"/>
        <v>5.1875</v>
      </c>
      <c r="O29" s="37">
        <f t="shared" si="5"/>
        <v>1.3812967936197917</v>
      </c>
      <c r="P29" s="37">
        <f t="shared" si="6"/>
        <v>0.26627408069779118</v>
      </c>
      <c r="Q29" s="39">
        <f t="shared" si="16"/>
        <v>0.52459016393442626</v>
      </c>
      <c r="R29" s="39">
        <f t="shared" si="16"/>
        <v>0.59498207885304655</v>
      </c>
      <c r="S29" s="40">
        <f t="shared" si="16"/>
        <v>0.34624436789053753</v>
      </c>
      <c r="AG29" s="35">
        <f t="shared" si="7"/>
        <v>113</v>
      </c>
      <c r="AH29" s="36">
        <f t="shared" si="0"/>
        <v>567</v>
      </c>
      <c r="AI29" s="36">
        <f t="shared" si="0"/>
        <v>136.830078125</v>
      </c>
      <c r="AJ29" s="37">
        <f t="shared" si="8"/>
        <v>5.0176991150442474</v>
      </c>
      <c r="AK29" s="37">
        <f t="shared" si="9"/>
        <v>1.2108856471238938</v>
      </c>
      <c r="AL29" s="37">
        <f t="shared" si="10"/>
        <v>0.24132288910934743</v>
      </c>
      <c r="AM29" s="39">
        <f t="shared" si="17"/>
        <v>0.57070707070707072</v>
      </c>
      <c r="AN29" s="39">
        <f t="shared" si="14"/>
        <v>0.60255047821466523</v>
      </c>
      <c r="AO29" s="40">
        <f t="shared" si="14"/>
        <v>0.33830314824696317</v>
      </c>
    </row>
    <row r="30" spans="1:41" x14ac:dyDescent="0.25">
      <c r="A30" s="34">
        <f t="shared" si="11"/>
        <v>41633</v>
      </c>
      <c r="B30" s="35">
        <v>9</v>
      </c>
      <c r="C30" s="36">
        <v>57</v>
      </c>
      <c r="D30" s="36">
        <v>1.01171875</v>
      </c>
      <c r="E30" s="37">
        <f t="shared" si="1"/>
        <v>6.333333333333333</v>
      </c>
      <c r="F30" s="37">
        <f t="shared" si="2"/>
        <v>0.11241319444444445</v>
      </c>
      <c r="G30" s="37">
        <f t="shared" si="3"/>
        <v>1.7749451754385966E-2</v>
      </c>
      <c r="H30" s="39">
        <f t="shared" ref="H30:J36" si="18">B30/B23</f>
        <v>0.47368421052631576</v>
      </c>
      <c r="I30" s="39">
        <f t="shared" si="18"/>
        <v>0.45600000000000002</v>
      </c>
      <c r="J30" s="40">
        <f t="shared" si="18"/>
        <v>4.8406690963461362E-2</v>
      </c>
      <c r="K30" s="35">
        <v>43</v>
      </c>
      <c r="L30" s="36">
        <v>136</v>
      </c>
      <c r="M30" s="36">
        <v>26.18359375</v>
      </c>
      <c r="N30" s="37">
        <f t="shared" si="4"/>
        <v>3.1627906976744184</v>
      </c>
      <c r="O30" s="37">
        <f t="shared" si="5"/>
        <v>0.60892078488372092</v>
      </c>
      <c r="P30" s="37">
        <f t="shared" si="6"/>
        <v>0.19252642463235295</v>
      </c>
      <c r="Q30" s="39">
        <f t="shared" ref="Q30:S36" si="19">K30/K23</f>
        <v>0.23756906077348067</v>
      </c>
      <c r="R30" s="39">
        <f t="shared" si="19"/>
        <v>0.1650485436893204</v>
      </c>
      <c r="S30" s="40">
        <f t="shared" si="19"/>
        <v>6.9292754911639595E-2</v>
      </c>
      <c r="AG30" s="35">
        <f t="shared" si="7"/>
        <v>52</v>
      </c>
      <c r="AH30" s="36">
        <f t="shared" si="0"/>
        <v>193</v>
      </c>
      <c r="AI30" s="36">
        <f t="shared" si="0"/>
        <v>27.1953125</v>
      </c>
      <c r="AJ30" s="37">
        <f t="shared" si="8"/>
        <v>3.7115384615384617</v>
      </c>
      <c r="AK30" s="37">
        <f t="shared" si="9"/>
        <v>0.52298677884615385</v>
      </c>
      <c r="AL30" s="37">
        <f t="shared" si="10"/>
        <v>0.14090835492227979</v>
      </c>
      <c r="AM30" s="39">
        <f t="shared" si="17"/>
        <v>0.26</v>
      </c>
      <c r="AN30" s="39">
        <f t="shared" si="14"/>
        <v>0.20337197049525815</v>
      </c>
      <c r="AO30" s="40">
        <f t="shared" si="14"/>
        <v>6.8198070235587993E-2</v>
      </c>
    </row>
    <row r="31" spans="1:41" x14ac:dyDescent="0.25">
      <c r="A31" s="34">
        <f t="shared" si="11"/>
        <v>41634</v>
      </c>
      <c r="B31" s="35">
        <v>15</v>
      </c>
      <c r="C31" s="36">
        <v>91</v>
      </c>
      <c r="D31" s="36">
        <v>9.1181640625</v>
      </c>
      <c r="E31" s="37">
        <f t="shared" si="1"/>
        <v>6.0666666666666664</v>
      </c>
      <c r="F31" s="37">
        <f t="shared" si="2"/>
        <v>0.6078776041666667</v>
      </c>
      <c r="G31" s="37">
        <f t="shared" si="3"/>
        <v>0.10019960508241758</v>
      </c>
      <c r="H31" s="39">
        <f t="shared" si="18"/>
        <v>0.65217391304347827</v>
      </c>
      <c r="I31" s="39">
        <f t="shared" si="18"/>
        <v>0.72799999999999998</v>
      </c>
      <c r="J31" s="40">
        <f t="shared" si="18"/>
        <v>0.59139853052951608</v>
      </c>
      <c r="K31" s="35">
        <v>127</v>
      </c>
      <c r="L31" s="36">
        <v>598</v>
      </c>
      <c r="M31" s="36">
        <v>267.8291015625</v>
      </c>
      <c r="N31" s="37">
        <f t="shared" si="4"/>
        <v>4.7086614173228343</v>
      </c>
      <c r="O31" s="37">
        <f t="shared" si="5"/>
        <v>2.1088905634842519</v>
      </c>
      <c r="P31" s="37">
        <f t="shared" si="6"/>
        <v>0.44787475177675584</v>
      </c>
      <c r="Q31" s="39">
        <f t="shared" si="19"/>
        <v>0.66842105263157892</v>
      </c>
      <c r="R31" s="39">
        <f t="shared" si="19"/>
        <v>0.70769230769230773</v>
      </c>
      <c r="S31" s="40">
        <f t="shared" si="19"/>
        <v>0.76536908406426429</v>
      </c>
      <c r="AG31" s="35">
        <f t="shared" si="7"/>
        <v>142</v>
      </c>
      <c r="AH31" s="36">
        <f t="shared" si="0"/>
        <v>689</v>
      </c>
      <c r="AI31" s="36">
        <f t="shared" si="0"/>
        <v>276.947265625</v>
      </c>
      <c r="AJ31" s="37">
        <f t="shared" si="8"/>
        <v>4.852112676056338</v>
      </c>
      <c r="AK31" s="37">
        <f t="shared" si="9"/>
        <v>1.9503328565140845</v>
      </c>
      <c r="AL31" s="37">
        <f t="shared" si="10"/>
        <v>0.40195539277939041</v>
      </c>
      <c r="AM31" s="39">
        <f t="shared" si="17"/>
        <v>0.66666666666666663</v>
      </c>
      <c r="AN31" s="39">
        <f t="shared" si="14"/>
        <v>0.71030927835051549</v>
      </c>
      <c r="AO31" s="40">
        <f t="shared" si="14"/>
        <v>0.75802748308702261</v>
      </c>
    </row>
    <row r="32" spans="1:41" x14ac:dyDescent="0.25">
      <c r="A32" s="34">
        <f t="shared" si="11"/>
        <v>41635</v>
      </c>
      <c r="B32" s="35">
        <v>21</v>
      </c>
      <c r="C32" s="36">
        <v>95</v>
      </c>
      <c r="D32" s="36">
        <v>10.7041015625</v>
      </c>
      <c r="E32" s="37">
        <f t="shared" si="1"/>
        <v>4.5238095238095237</v>
      </c>
      <c r="F32" s="37">
        <f t="shared" si="2"/>
        <v>0.50971912202380953</v>
      </c>
      <c r="G32" s="37">
        <f t="shared" si="3"/>
        <v>0.11267475328947368</v>
      </c>
      <c r="H32" s="39">
        <f t="shared" si="18"/>
        <v>1.05</v>
      </c>
      <c r="I32" s="39">
        <f t="shared" si="18"/>
        <v>0.85585585585585588</v>
      </c>
      <c r="J32" s="40">
        <f t="shared" si="18"/>
        <v>0.89579928081072246</v>
      </c>
      <c r="K32" s="35">
        <v>145</v>
      </c>
      <c r="L32" s="36">
        <v>651</v>
      </c>
      <c r="M32" s="36">
        <v>298.09375</v>
      </c>
      <c r="N32" s="37">
        <f t="shared" si="4"/>
        <v>4.4896551724137934</v>
      </c>
      <c r="O32" s="37">
        <f t="shared" si="5"/>
        <v>2.0558189655172412</v>
      </c>
      <c r="P32" s="37">
        <f t="shared" si="6"/>
        <v>0.45790130568356374</v>
      </c>
      <c r="Q32" s="39">
        <f t="shared" si="19"/>
        <v>0.84302325581395354</v>
      </c>
      <c r="R32" s="39">
        <f t="shared" si="19"/>
        <v>0.95036496350364963</v>
      </c>
      <c r="S32" s="40">
        <f t="shared" si="19"/>
        <v>1.0325443887060384</v>
      </c>
      <c r="AG32" s="35">
        <f t="shared" si="7"/>
        <v>166</v>
      </c>
      <c r="AH32" s="36">
        <f t="shared" si="0"/>
        <v>746</v>
      </c>
      <c r="AI32" s="36">
        <f t="shared" si="0"/>
        <v>308.7978515625</v>
      </c>
      <c r="AJ32" s="37">
        <f t="shared" si="8"/>
        <v>4.4939759036144578</v>
      </c>
      <c r="AK32" s="37">
        <f t="shared" si="9"/>
        <v>1.8602280214608433</v>
      </c>
      <c r="AL32" s="37">
        <f t="shared" si="10"/>
        <v>0.41393813882372654</v>
      </c>
      <c r="AM32" s="39">
        <f t="shared" si="17"/>
        <v>0.86458333333333337</v>
      </c>
      <c r="AN32" s="39">
        <f t="shared" si="14"/>
        <v>0.93718592964824121</v>
      </c>
      <c r="AO32" s="40">
        <f t="shared" si="14"/>
        <v>1.0271094610264955</v>
      </c>
    </row>
    <row r="33" spans="1:41" x14ac:dyDescent="0.25">
      <c r="A33" s="9">
        <f t="shared" si="11"/>
        <v>41636</v>
      </c>
      <c r="B33" s="24">
        <v>16</v>
      </c>
      <c r="C33" s="10">
        <v>74</v>
      </c>
      <c r="D33" s="10">
        <v>2.8603515625</v>
      </c>
      <c r="E33" s="11">
        <f t="shared" si="1"/>
        <v>4.625</v>
      </c>
      <c r="F33" s="11">
        <f t="shared" si="2"/>
        <v>0.17877197265625</v>
      </c>
      <c r="G33" s="11">
        <f t="shared" si="3"/>
        <v>3.8653399493243243E-2</v>
      </c>
      <c r="H33" s="11">
        <f t="shared" si="18"/>
        <v>0.94117647058823528</v>
      </c>
      <c r="I33" s="11">
        <f t="shared" si="18"/>
        <v>0.69158878504672894</v>
      </c>
      <c r="J33" s="12">
        <f t="shared" si="18"/>
        <v>0.22841768696872808</v>
      </c>
      <c r="K33" s="24">
        <v>94</v>
      </c>
      <c r="L33" s="10">
        <v>448</v>
      </c>
      <c r="M33" s="10">
        <v>122.1240234375</v>
      </c>
      <c r="N33" s="11">
        <f t="shared" si="4"/>
        <v>4.7659574468085104</v>
      </c>
      <c r="O33" s="11">
        <f t="shared" si="5"/>
        <v>1.2991917386968086</v>
      </c>
      <c r="P33" s="11">
        <f t="shared" si="6"/>
        <v>0.2725982666015625</v>
      </c>
      <c r="Q33" s="11">
        <f t="shared" si="19"/>
        <v>0.79661016949152541</v>
      </c>
      <c r="R33" s="11">
        <f t="shared" si="19"/>
        <v>1.0205011389521641</v>
      </c>
      <c r="S33" s="12">
        <f t="shared" si="19"/>
        <v>1.0549870504568193</v>
      </c>
      <c r="AG33" s="24">
        <f t="shared" si="7"/>
        <v>110</v>
      </c>
      <c r="AH33" s="10">
        <f t="shared" si="0"/>
        <v>522</v>
      </c>
      <c r="AI33" s="10">
        <f t="shared" si="0"/>
        <v>124.984375</v>
      </c>
      <c r="AJ33" s="11">
        <f t="shared" si="8"/>
        <v>4.7454545454545451</v>
      </c>
      <c r="AK33" s="11">
        <f t="shared" si="9"/>
        <v>1.1362215909090909</v>
      </c>
      <c r="AL33" s="11">
        <f t="shared" si="10"/>
        <v>0.23943366858237547</v>
      </c>
      <c r="AM33" s="17">
        <f t="shared" si="17"/>
        <v>0.81481481481481477</v>
      </c>
      <c r="AN33" s="17">
        <f t="shared" si="14"/>
        <v>0.95604395604395609</v>
      </c>
      <c r="AO33" s="18">
        <f t="shared" si="14"/>
        <v>0.97429963459196101</v>
      </c>
    </row>
    <row r="34" spans="1:41" x14ac:dyDescent="0.25">
      <c r="A34" s="9">
        <f t="shared" si="11"/>
        <v>41637</v>
      </c>
      <c r="B34" s="24">
        <v>12</v>
      </c>
      <c r="C34" s="10">
        <v>74</v>
      </c>
      <c r="D34" s="10">
        <v>7.6826171875</v>
      </c>
      <c r="E34" s="11">
        <f t="shared" si="1"/>
        <v>6.166666666666667</v>
      </c>
      <c r="F34" s="11">
        <f t="shared" si="2"/>
        <v>0.64021809895833337</v>
      </c>
      <c r="G34" s="11">
        <f t="shared" si="3"/>
        <v>0.10381915118243243</v>
      </c>
      <c r="H34" s="17">
        <f t="shared" si="18"/>
        <v>0.6</v>
      </c>
      <c r="I34" s="17">
        <f t="shared" si="18"/>
        <v>0.77083333333333337</v>
      </c>
      <c r="J34" s="18">
        <f t="shared" si="18"/>
        <v>0.86431553504724234</v>
      </c>
      <c r="K34" s="24">
        <v>61</v>
      </c>
      <c r="L34" s="10">
        <v>257</v>
      </c>
      <c r="M34" s="10">
        <v>104.0400390625</v>
      </c>
      <c r="N34" s="11">
        <f t="shared" si="4"/>
        <v>4.2131147540983607</v>
      </c>
      <c r="O34" s="11">
        <f t="shared" si="5"/>
        <v>1.7055744108606556</v>
      </c>
      <c r="P34" s="11">
        <f t="shared" si="6"/>
        <v>0.40482505471789881</v>
      </c>
      <c r="Q34" s="17">
        <f t="shared" si="19"/>
        <v>0.70114942528735635</v>
      </c>
      <c r="R34" s="17">
        <f t="shared" si="19"/>
        <v>0.63930348258706471</v>
      </c>
      <c r="S34" s="18">
        <f t="shared" si="19"/>
        <v>0.86585177539559344</v>
      </c>
      <c r="AG34" s="24">
        <f t="shared" si="7"/>
        <v>73</v>
      </c>
      <c r="AH34" s="10">
        <f t="shared" si="0"/>
        <v>331</v>
      </c>
      <c r="AI34" s="10">
        <f t="shared" si="0"/>
        <v>111.72265625</v>
      </c>
      <c r="AJ34" s="11">
        <f t="shared" si="8"/>
        <v>4.5342465753424657</v>
      </c>
      <c r="AK34" s="11">
        <f t="shared" si="9"/>
        <v>1.5304473458904109</v>
      </c>
      <c r="AL34" s="11">
        <f t="shared" si="10"/>
        <v>0.33753068353474319</v>
      </c>
      <c r="AM34" s="17">
        <f t="shared" si="17"/>
        <v>0.68224299065420557</v>
      </c>
      <c r="AN34" s="17">
        <f t="shared" si="14"/>
        <v>0.66465863453815266</v>
      </c>
      <c r="AO34" s="18">
        <f t="shared" si="14"/>
        <v>0.86574596087631006</v>
      </c>
    </row>
    <row r="35" spans="1:41" x14ac:dyDescent="0.25">
      <c r="A35" s="34">
        <f t="shared" si="11"/>
        <v>41638</v>
      </c>
      <c r="B35" s="35">
        <v>18</v>
      </c>
      <c r="C35" s="36">
        <v>104</v>
      </c>
      <c r="D35" s="36">
        <v>11.134765625</v>
      </c>
      <c r="E35" s="37">
        <f t="shared" si="1"/>
        <v>5.7777777777777777</v>
      </c>
      <c r="F35" s="37">
        <f t="shared" si="2"/>
        <v>0.61859809027777779</v>
      </c>
      <c r="G35" s="37">
        <f t="shared" si="3"/>
        <v>0.10706505408653846</v>
      </c>
      <c r="H35" s="39">
        <f t="shared" si="18"/>
        <v>0.72</v>
      </c>
      <c r="I35" s="39">
        <f t="shared" si="18"/>
        <v>0.83199999999999996</v>
      </c>
      <c r="J35" s="40">
        <f t="shared" si="18"/>
        <v>0.85793829947328815</v>
      </c>
      <c r="K35" s="35">
        <v>148</v>
      </c>
      <c r="L35" s="36">
        <v>664</v>
      </c>
      <c r="M35" s="36">
        <v>305.6884765625</v>
      </c>
      <c r="N35" s="37">
        <f t="shared" si="4"/>
        <v>4.4864864864864868</v>
      </c>
      <c r="O35" s="37">
        <f t="shared" si="5"/>
        <v>2.0654626794763513</v>
      </c>
      <c r="P35" s="37">
        <f t="shared" si="6"/>
        <v>0.46037421169051207</v>
      </c>
      <c r="Q35" s="39">
        <f t="shared" si="19"/>
        <v>0.89156626506024095</v>
      </c>
      <c r="R35" s="39">
        <f t="shared" si="19"/>
        <v>0.7605956471935853</v>
      </c>
      <c r="S35" s="40">
        <f t="shared" si="19"/>
        <v>1.1110657570616256</v>
      </c>
      <c r="AG35" s="35">
        <f t="shared" si="7"/>
        <v>166</v>
      </c>
      <c r="AH35" s="36">
        <f t="shared" si="0"/>
        <v>768</v>
      </c>
      <c r="AI35" s="36">
        <f t="shared" si="0"/>
        <v>316.8232421875</v>
      </c>
      <c r="AJ35" s="37">
        <f t="shared" si="8"/>
        <v>4.6265060240963853</v>
      </c>
      <c r="AK35" s="37">
        <f t="shared" si="9"/>
        <v>1.9085737481174698</v>
      </c>
      <c r="AL35" s="37">
        <f t="shared" si="10"/>
        <v>0.41253026326497394</v>
      </c>
      <c r="AM35" s="39">
        <f t="shared" si="17"/>
        <v>0.86910994764397909</v>
      </c>
      <c r="AN35" s="39">
        <f t="shared" si="14"/>
        <v>0.76953907815631262</v>
      </c>
      <c r="AO35" s="40">
        <f t="shared" si="14"/>
        <v>1.0996630782580401</v>
      </c>
    </row>
    <row r="36" spans="1:41" ht="15.75" thickBot="1" x14ac:dyDescent="0.3">
      <c r="A36" s="41">
        <f t="shared" si="11"/>
        <v>41639</v>
      </c>
      <c r="B36" s="42">
        <v>12</v>
      </c>
      <c r="C36" s="43">
        <v>66</v>
      </c>
      <c r="D36" s="43">
        <v>7.1708984375</v>
      </c>
      <c r="E36" s="44">
        <f t="shared" si="1"/>
        <v>5.5</v>
      </c>
      <c r="F36" s="44">
        <f t="shared" si="2"/>
        <v>0.59757486979166663</v>
      </c>
      <c r="G36" s="44">
        <f t="shared" si="3"/>
        <v>0.10864997632575757</v>
      </c>
      <c r="H36" s="45">
        <f t="shared" si="18"/>
        <v>0.70588235294117652</v>
      </c>
      <c r="I36" s="45">
        <f t="shared" si="18"/>
        <v>0.95652173913043481</v>
      </c>
      <c r="J36" s="46">
        <f t="shared" si="18"/>
        <v>1.697018719667206</v>
      </c>
      <c r="K36" s="42">
        <v>102</v>
      </c>
      <c r="L36" s="43">
        <v>493</v>
      </c>
      <c r="M36" s="43">
        <v>158.5107421875</v>
      </c>
      <c r="N36" s="44">
        <f t="shared" si="4"/>
        <v>4.833333333333333</v>
      </c>
      <c r="O36" s="44">
        <f t="shared" si="5"/>
        <v>1.5540268841911764</v>
      </c>
      <c r="P36" s="44">
        <f t="shared" si="6"/>
        <v>0.32152280362576063</v>
      </c>
      <c r="Q36" s="45">
        <f t="shared" si="19"/>
        <v>1.0625</v>
      </c>
      <c r="R36" s="45">
        <f t="shared" si="19"/>
        <v>0.98995983935742971</v>
      </c>
      <c r="S36" s="46">
        <f t="shared" si="19"/>
        <v>1.1953647992812273</v>
      </c>
      <c r="AG36" s="42">
        <f t="shared" si="7"/>
        <v>114</v>
      </c>
      <c r="AH36" s="43">
        <f t="shared" si="0"/>
        <v>559</v>
      </c>
      <c r="AI36" s="43">
        <f t="shared" si="0"/>
        <v>165.681640625</v>
      </c>
      <c r="AJ36" s="44">
        <f t="shared" si="8"/>
        <v>4.9035087719298245</v>
      </c>
      <c r="AK36" s="44">
        <f t="shared" si="9"/>
        <v>1.4533477247807018</v>
      </c>
      <c r="AL36" s="44">
        <f t="shared" si="10"/>
        <v>0.2963893392218247</v>
      </c>
      <c r="AM36" s="45">
        <f t="shared" si="17"/>
        <v>1.0088495575221239</v>
      </c>
      <c r="AN36" s="45">
        <f t="shared" si="14"/>
        <v>0.98589065255731922</v>
      </c>
      <c r="AO36" s="46">
        <f t="shared" si="14"/>
        <v>1.2108568736885679</v>
      </c>
    </row>
    <row r="37" spans="1:41" ht="15.75" thickBot="1" x14ac:dyDescent="0.3">
      <c r="A37" s="33" t="s">
        <v>17</v>
      </c>
      <c r="B37" s="28">
        <v>270</v>
      </c>
      <c r="C37" s="29">
        <f>SUM(C6:C36)</f>
        <v>2950</v>
      </c>
      <c r="D37" s="29">
        <f t="shared" ref="D37" si="20">SUM(D6:D36)</f>
        <v>339.13671875</v>
      </c>
      <c r="E37" s="30">
        <f t="shared" si="1"/>
        <v>10.925925925925926</v>
      </c>
      <c r="F37" s="30">
        <f t="shared" si="2"/>
        <v>1.2560619212962962</v>
      </c>
      <c r="G37" s="30">
        <f t="shared" si="3"/>
        <v>0.11496159957627118</v>
      </c>
      <c r="H37" s="31"/>
      <c r="I37" s="31"/>
      <c r="J37" s="32"/>
      <c r="K37" s="29">
        <v>1283</v>
      </c>
      <c r="L37" s="29">
        <f>SUM(L6:L36)</f>
        <v>20610</v>
      </c>
      <c r="M37" s="29">
        <f t="shared" ref="M37" si="21">SUM(M6:M36)</f>
        <v>7646.4443359375</v>
      </c>
      <c r="N37" s="30">
        <f t="shared" si="4"/>
        <v>16.063912704598597</v>
      </c>
      <c r="O37" s="30">
        <f t="shared" si="5"/>
        <v>5.9598163179559629</v>
      </c>
      <c r="P37" s="30">
        <f t="shared" si="6"/>
        <v>0.37100651799793788</v>
      </c>
      <c r="Q37" s="31"/>
      <c r="R37" s="31"/>
      <c r="S37" s="32"/>
      <c r="AG37" s="29">
        <f t="shared" si="7"/>
        <v>1553</v>
      </c>
      <c r="AH37" s="29">
        <f>SUM(AH6:AH36)</f>
        <v>23560</v>
      </c>
      <c r="AI37" s="29">
        <f t="shared" ref="AI37" si="22">SUM(AI6:AI36)</f>
        <v>7985.5810546875</v>
      </c>
      <c r="AJ37" s="30">
        <f t="shared" si="8"/>
        <v>15.170637475853187</v>
      </c>
      <c r="AK37" s="30">
        <f t="shared" si="9"/>
        <v>5.1420354505392787</v>
      </c>
      <c r="AL37" s="30">
        <f t="shared" si="10"/>
        <v>0.33894656429064091</v>
      </c>
      <c r="AM37" s="31"/>
      <c r="AN37" s="31"/>
      <c r="AO37" s="32"/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AM6:AO37">
    <cfRule type="cellIs" dxfId="1925" priority="1" operator="greaterThan">
      <formula>1.2</formula>
    </cfRule>
    <cfRule type="cellIs" dxfId="1924" priority="2" operator="lessThan">
      <formula>0.8</formula>
    </cfRule>
  </conditionalFormatting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/>
    </sheetView>
  </sheetViews>
  <sheetFormatPr baseColWidth="10" defaultRowHeight="15" x14ac:dyDescent="0.25"/>
  <cols>
    <col min="1" max="1" bestFit="true" customWidth="true" width="26.5703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41640</v>
      </c>
      <c r="B6" s="35">
        <v>12</v>
      </c>
      <c r="C6" s="36">
        <v>57</v>
      </c>
      <c r="D6" s="36">
        <v>2.103515625</v>
      </c>
      <c r="E6" s="37">
        <f>C6/B6</f>
        <v>4.75</v>
      </c>
      <c r="F6" s="37">
        <f>D6/B6</f>
        <v>0.17529296875</v>
      </c>
      <c r="G6" s="37">
        <f>D6/C6</f>
        <v>3.6903782894736843E-2</v>
      </c>
      <c r="H6" s="39">
        <f>B6/REP_MMS_DICIEMBRE13!B30</f>
        <v>1.3333333333333333</v>
      </c>
      <c r="I6" s="39">
        <f>C6/REP_MMS_DICIEMBRE13!C30</f>
        <v>1</v>
      </c>
      <c r="J6" s="40">
        <f>D6/REP_MMS_DICIEMBRE13!D30</f>
        <v>2.0791505791505793</v>
      </c>
      <c r="K6" s="35">
        <v>53</v>
      </c>
      <c r="L6" s="36">
        <v>287</v>
      </c>
      <c r="M6" s="36">
        <v>61.7451171875</v>
      </c>
      <c r="N6" s="37">
        <f>L6/K6</f>
        <v>5.4150943396226419</v>
      </c>
      <c r="O6" s="37">
        <f>M6/K6</f>
        <v>1.1650022110849056</v>
      </c>
      <c r="P6" s="37">
        <f>M6/L6</f>
        <v>0.21513978114111498</v>
      </c>
      <c r="Q6" s="39">
        <f>K6/REP_MMS_DICIEMBRE13!K30</f>
        <v>1.2325581395348837</v>
      </c>
      <c r="R6" s="39">
        <f>L6/REP_MMS_DICIEMBRE13!L30</f>
        <v>2.1102941176470589</v>
      </c>
      <c r="S6" s="40">
        <f>M6/REP_MMS_DICIEMBRE13!M30</f>
        <v>2.3581605251379978</v>
      </c>
      <c r="AG6" s="35">
        <f>B6+K6</f>
        <v>65</v>
      </c>
      <c r="AH6" s="36">
        <f t="shared" ref="AH6:AI36" si="0">C6+L6</f>
        <v>344</v>
      </c>
      <c r="AI6" s="36">
        <f t="shared" si="0"/>
        <v>63.8486328125</v>
      </c>
      <c r="AJ6" s="37">
        <f>AH6/AG6</f>
        <v>5.2923076923076922</v>
      </c>
      <c r="AK6" s="37">
        <f>AI6/AG6</f>
        <v>0.98228665865384612</v>
      </c>
      <c r="AL6" s="37">
        <f>AI6/AH6</f>
        <v>0.18560649073401161</v>
      </c>
      <c r="AM6" s="39">
        <f>AG6/REP_MMS_DICIEMBRE13!AG30</f>
        <v>1.25</v>
      </c>
      <c r="AN6" s="39">
        <f>AH6/REP_MMS_DICIEMBRE13!AH30</f>
        <v>1.7823834196891191</v>
      </c>
      <c r="AO6" s="40">
        <f>AI6/REP_MMS_DICIEMBRE13!AI30</f>
        <v>2.3477808101120368</v>
      </c>
    </row>
    <row r="7" spans="1:41" x14ac:dyDescent="0.25">
      <c r="A7" s="34">
        <f>A6+1</f>
        <v>41641</v>
      </c>
      <c r="B7" s="35">
        <v>12</v>
      </c>
      <c r="C7" s="36">
        <v>68</v>
      </c>
      <c r="D7" s="36">
        <v>3.3349609375</v>
      </c>
      <c r="E7" s="37">
        <f t="shared" ref="E7:E37" si="1">C7/B7</f>
        <v>5.666666666666667</v>
      </c>
      <c r="F7" s="37">
        <f t="shared" ref="F7:F37" si="2">D7/B7</f>
        <v>0.27791341145833331</v>
      </c>
      <c r="G7" s="37">
        <f t="shared" ref="G7:G37" si="3">D7/C7</f>
        <v>4.904354319852941E-2</v>
      </c>
      <c r="H7" s="39">
        <f>B7/REP_MMS_DICIEMBRE13!B31</f>
        <v>0.8</v>
      </c>
      <c r="I7" s="39">
        <f>C7/REP_MMS_DICIEMBRE13!C31</f>
        <v>0.74725274725274726</v>
      </c>
      <c r="J7" s="40">
        <f>D7/REP_MMS_DICIEMBRE13!D31</f>
        <v>0.36574916996894075</v>
      </c>
      <c r="K7" s="35">
        <v>128</v>
      </c>
      <c r="L7" s="36">
        <v>664</v>
      </c>
      <c r="M7" s="36">
        <v>249.701171875</v>
      </c>
      <c r="N7" s="37">
        <f t="shared" ref="N7:N37" si="4">L7/K7</f>
        <v>5.1875</v>
      </c>
      <c r="O7" s="37">
        <f t="shared" ref="O7:O37" si="5">M7/K7</f>
        <v>1.9507904052734375</v>
      </c>
      <c r="P7" s="37">
        <f t="shared" ref="P7:P37" si="6">M7/L7</f>
        <v>0.37605598173945781</v>
      </c>
      <c r="Q7" s="39">
        <f>K7/REP_MMS_DICIEMBRE13!K31</f>
        <v>1.0078740157480315</v>
      </c>
      <c r="R7" s="39">
        <f>L7/REP_MMS_DICIEMBRE13!L31</f>
        <v>1.1103678929765886</v>
      </c>
      <c r="S7" s="40">
        <f>M7/REP_MMS_DICIEMBRE13!M31</f>
        <v>0.93231531009235857</v>
      </c>
      <c r="AG7" s="35">
        <f t="shared" ref="AG7:AG37" si="7">B7+K7</f>
        <v>140</v>
      </c>
      <c r="AH7" s="36">
        <f t="shared" si="0"/>
        <v>732</v>
      </c>
      <c r="AI7" s="36">
        <f t="shared" si="0"/>
        <v>253.0361328125</v>
      </c>
      <c r="AJ7" s="37">
        <f t="shared" ref="AJ7:AJ37" si="8">AH7/AG7</f>
        <v>5.2285714285714286</v>
      </c>
      <c r="AK7" s="37">
        <f t="shared" ref="AK7:AK37" si="9">AI7/AG7</f>
        <v>1.8074009486607143</v>
      </c>
      <c r="AL7" s="37">
        <f t="shared" ref="AL7:AL37" si="10">AI7/AH7</f>
        <v>0.34567777706625685</v>
      </c>
      <c r="AM7" s="39">
        <f>AG7/REP_MMS_DICIEMBRE13!AG31</f>
        <v>0.9859154929577465</v>
      </c>
      <c r="AN7" s="39">
        <f>AH7/REP_MMS_DICIEMBRE13!AH31</f>
        <v>1.0624092888243832</v>
      </c>
      <c r="AO7" s="40">
        <f>AI7/REP_MMS_DICIEMBRE13!AI31</f>
        <v>0.9136617840998047</v>
      </c>
    </row>
    <row r="8" spans="1:41" x14ac:dyDescent="0.25">
      <c r="A8" s="34">
        <f t="shared" ref="A8:A36" si="11">A7+1</f>
        <v>41642</v>
      </c>
      <c r="B8" s="35">
        <v>14</v>
      </c>
      <c r="C8" s="36">
        <v>100</v>
      </c>
      <c r="D8" s="36">
        <v>8.3466796875</v>
      </c>
      <c r="E8" s="37">
        <f t="shared" si="1"/>
        <v>7.1428571428571432</v>
      </c>
      <c r="F8" s="37">
        <f t="shared" si="2"/>
        <v>0.59619140625</v>
      </c>
      <c r="G8" s="37">
        <f t="shared" si="3"/>
        <v>8.3466796874999999E-2</v>
      </c>
      <c r="H8" s="39">
        <f>B8/REP_MMS_DICIEMBRE13!B32</f>
        <v>0.66666666666666663</v>
      </c>
      <c r="I8" s="39">
        <f>C8/REP_MMS_DICIEMBRE13!C32</f>
        <v>1.0526315789473684</v>
      </c>
      <c r="J8" s="40">
        <f>D8/REP_MMS_DICIEMBRE13!D32</f>
        <v>0.77976462001642188</v>
      </c>
      <c r="K8" s="35">
        <v>167</v>
      </c>
      <c r="L8" s="36">
        <v>817</v>
      </c>
      <c r="M8" s="36">
        <v>295.5361328125</v>
      </c>
      <c r="N8" s="37">
        <f t="shared" si="4"/>
        <v>4.8922155688622757</v>
      </c>
      <c r="O8" s="37">
        <f t="shared" si="5"/>
        <v>1.769677441991018</v>
      </c>
      <c r="P8" s="37">
        <f t="shared" si="6"/>
        <v>0.36173333269583846</v>
      </c>
      <c r="Q8" s="39">
        <f>K8/REP_MMS_DICIEMBRE13!K32</f>
        <v>1.1517241379310346</v>
      </c>
      <c r="R8" s="39">
        <f>L8/REP_MMS_DICIEMBRE13!L32</f>
        <v>1.2549923195084485</v>
      </c>
      <c r="S8" s="40">
        <f>M8/REP_MMS_DICIEMBRE13!M32</f>
        <v>0.99142009120452879</v>
      </c>
      <c r="AG8" s="35">
        <f t="shared" si="7"/>
        <v>181</v>
      </c>
      <c r="AH8" s="36">
        <f t="shared" si="0"/>
        <v>917</v>
      </c>
      <c r="AI8" s="36">
        <f t="shared" si="0"/>
        <v>303.8828125</v>
      </c>
      <c r="AJ8" s="37">
        <f t="shared" si="8"/>
        <v>5.0662983425414367</v>
      </c>
      <c r="AK8" s="37">
        <f t="shared" si="9"/>
        <v>1.6789105662983426</v>
      </c>
      <c r="AL8" s="37">
        <f t="shared" si="10"/>
        <v>0.33138801799345691</v>
      </c>
      <c r="AM8" s="39">
        <f>AG8/REP_MMS_DICIEMBRE13!AG32</f>
        <v>1.0903614457831325</v>
      </c>
      <c r="AN8" s="39">
        <f>AH8/REP_MMS_DICIEMBRE13!AH32</f>
        <v>1.2292225201072386</v>
      </c>
      <c r="AO8" s="40">
        <f>AI8/REP_MMS_DICIEMBRE13!AI32</f>
        <v>0.9840833119866923</v>
      </c>
    </row>
    <row r="9" spans="1:41" x14ac:dyDescent="0.25">
      <c r="A9" s="9">
        <f t="shared" si="11"/>
        <v>41643</v>
      </c>
      <c r="B9" s="24">
        <v>13</v>
      </c>
      <c r="C9" s="10">
        <v>73</v>
      </c>
      <c r="D9" s="10">
        <v>4.6962890625</v>
      </c>
      <c r="E9" s="11">
        <f t="shared" si="1"/>
        <v>5.615384615384615</v>
      </c>
      <c r="F9" s="11">
        <f t="shared" si="2"/>
        <v>0.36125300480769229</v>
      </c>
      <c r="G9" s="11">
        <f t="shared" si="3"/>
        <v>6.4332726883561647E-2</v>
      </c>
      <c r="H9" s="17">
        <f>B9/REP_MMS_DICIEMBRE13!B33</f>
        <v>0.8125</v>
      </c>
      <c r="I9" s="17">
        <f>C9/REP_MMS_DICIEMBRE13!C33</f>
        <v>0.98648648648648651</v>
      </c>
      <c r="J9" s="18">
        <f>D9/REP_MMS_DICIEMBRE13!D33</f>
        <v>1.6418572891771936</v>
      </c>
      <c r="K9" s="24">
        <v>118</v>
      </c>
      <c r="L9" s="10">
        <v>441</v>
      </c>
      <c r="M9" s="10">
        <v>132.0166015625</v>
      </c>
      <c r="N9" s="11">
        <f t="shared" si="4"/>
        <v>3.7372881355932202</v>
      </c>
      <c r="O9" s="11">
        <f t="shared" si="5"/>
        <v>1.1187847590042372</v>
      </c>
      <c r="P9" s="11">
        <f t="shared" si="6"/>
        <v>0.29935737315759636</v>
      </c>
      <c r="Q9" s="17">
        <f>K9/REP_MMS_DICIEMBRE13!K33</f>
        <v>1.2553191489361701</v>
      </c>
      <c r="R9" s="17">
        <f>L9/REP_MMS_DICIEMBRE13!L33</f>
        <v>0.984375</v>
      </c>
      <c r="S9" s="18">
        <f>M9/REP_MMS_DICIEMBRE13!M33</f>
        <v>1.0810043580824438</v>
      </c>
      <c r="AG9" s="24">
        <f t="shared" si="7"/>
        <v>131</v>
      </c>
      <c r="AH9" s="10">
        <f t="shared" si="0"/>
        <v>514</v>
      </c>
      <c r="AI9" s="10">
        <f t="shared" si="0"/>
        <v>136.712890625</v>
      </c>
      <c r="AJ9" s="11">
        <f t="shared" si="8"/>
        <v>3.9236641221374047</v>
      </c>
      <c r="AK9" s="11">
        <f t="shared" si="9"/>
        <v>1.0436098520992367</v>
      </c>
      <c r="AL9" s="11">
        <f t="shared" si="10"/>
        <v>0.26597838642996108</v>
      </c>
      <c r="AM9" s="17">
        <f>AG9/REP_MMS_DICIEMBRE13!AG33</f>
        <v>1.1909090909090909</v>
      </c>
      <c r="AN9" s="17">
        <f>AH9/REP_MMS_DICIEMBRE13!AH33</f>
        <v>0.98467432950191569</v>
      </c>
      <c r="AO9" s="18">
        <f>AI9/REP_MMS_DICIEMBRE13!AI33</f>
        <v>1.0938398549818726</v>
      </c>
    </row>
    <row r="10" spans="1:41" x14ac:dyDescent="0.25">
      <c r="A10" s="9">
        <f t="shared" si="11"/>
        <v>41644</v>
      </c>
      <c r="B10" s="24">
        <v>8</v>
      </c>
      <c r="C10" s="10">
        <v>52</v>
      </c>
      <c r="D10" s="10">
        <v>1.150390625</v>
      </c>
      <c r="E10" s="11">
        <f t="shared" si="1"/>
        <v>6.5</v>
      </c>
      <c r="F10" s="11">
        <f t="shared" si="2"/>
        <v>0.143798828125</v>
      </c>
      <c r="G10" s="11">
        <f t="shared" si="3"/>
        <v>2.2122896634615384E-2</v>
      </c>
      <c r="H10" s="17">
        <f>B10/REP_MMS_DICIEMBRE13!B34</f>
        <v>0.66666666666666663</v>
      </c>
      <c r="I10" s="17">
        <f>C10/REP_MMS_DICIEMBRE13!C34</f>
        <v>0.70270270270270274</v>
      </c>
      <c r="J10" s="18">
        <f>D10/REP_MMS_DICIEMBRE13!D34</f>
        <v>0.14973941782127875</v>
      </c>
      <c r="K10" s="24">
        <v>75</v>
      </c>
      <c r="L10" s="10">
        <v>352</v>
      </c>
      <c r="M10" s="10">
        <v>172.7607421875</v>
      </c>
      <c r="N10" s="11">
        <f t="shared" si="4"/>
        <v>4.6933333333333334</v>
      </c>
      <c r="O10" s="11">
        <f t="shared" si="5"/>
        <v>2.3034765625000002</v>
      </c>
      <c r="P10" s="11">
        <f t="shared" si="6"/>
        <v>0.49079756303267047</v>
      </c>
      <c r="Q10" s="17">
        <f>K10/REP_MMS_DICIEMBRE13!K34</f>
        <v>1.2295081967213115</v>
      </c>
      <c r="R10" s="17">
        <f>L10/REP_MMS_DICIEMBRE13!L34</f>
        <v>1.3696498054474708</v>
      </c>
      <c r="S10" s="18">
        <f>M10/REP_MMS_DICIEMBRE13!M34</f>
        <v>1.6605216966875358</v>
      </c>
      <c r="AG10" s="24">
        <f t="shared" si="7"/>
        <v>83</v>
      </c>
      <c r="AH10" s="10">
        <f t="shared" si="0"/>
        <v>404</v>
      </c>
      <c r="AI10" s="10">
        <f t="shared" si="0"/>
        <v>173.9111328125</v>
      </c>
      <c r="AJ10" s="11">
        <f t="shared" si="8"/>
        <v>4.8674698795180724</v>
      </c>
      <c r="AK10" s="11">
        <f t="shared" si="9"/>
        <v>2.0953148531626504</v>
      </c>
      <c r="AL10" s="11">
        <f t="shared" si="10"/>
        <v>0.43047310102103958</v>
      </c>
      <c r="AM10" s="17">
        <f>AG10/REP_MMS_DICIEMBRE13!AG34</f>
        <v>1.1369863013698631</v>
      </c>
      <c r="AN10" s="17">
        <f>AH10/REP_MMS_DICIEMBRE13!AH34</f>
        <v>1.2205438066465257</v>
      </c>
      <c r="AO10" s="18">
        <f>AI10/REP_MMS_DICIEMBRE13!AI34</f>
        <v>1.5566326352225446</v>
      </c>
    </row>
    <row r="11" spans="1:41" x14ac:dyDescent="0.25">
      <c r="A11" s="34">
        <f t="shared" si="11"/>
        <v>41645</v>
      </c>
      <c r="B11" s="35">
        <v>17</v>
      </c>
      <c r="C11" s="36">
        <v>83</v>
      </c>
      <c r="D11" s="36">
        <v>7.970703125</v>
      </c>
      <c r="E11" s="37">
        <f t="shared" si="1"/>
        <v>4.882352941176471</v>
      </c>
      <c r="F11" s="37">
        <f t="shared" si="2"/>
        <v>0.46886488970588236</v>
      </c>
      <c r="G11" s="37">
        <f t="shared" si="3"/>
        <v>9.6032567771084335E-2</v>
      </c>
      <c r="H11" s="39">
        <f>B11/REP_MMS_DICIEMBRE13!B35</f>
        <v>0.94444444444444442</v>
      </c>
      <c r="I11" s="39">
        <f>C11/REP_MMS_DICIEMBRE13!C35</f>
        <v>0.79807692307692313</v>
      </c>
      <c r="J11" s="40">
        <f>D11/REP_MMS_DICIEMBRE13!D35</f>
        <v>0.71583932643395898</v>
      </c>
      <c r="K11" s="35">
        <v>166</v>
      </c>
      <c r="L11" s="36">
        <v>756</v>
      </c>
      <c r="M11" s="36">
        <v>408.8583984375</v>
      </c>
      <c r="N11" s="37">
        <f t="shared" si="4"/>
        <v>4.5542168674698793</v>
      </c>
      <c r="O11" s="37">
        <f t="shared" si="5"/>
        <v>2.4630024002259034</v>
      </c>
      <c r="P11" s="37">
        <f t="shared" si="6"/>
        <v>0.54081798735119047</v>
      </c>
      <c r="Q11" s="39">
        <f>K11/REP_MMS_DICIEMBRE13!K35</f>
        <v>1.1216216216216217</v>
      </c>
      <c r="R11" s="39">
        <f>L11/REP_MMS_DICIEMBRE13!L35</f>
        <v>1.1385542168674698</v>
      </c>
      <c r="S11" s="40">
        <f>M11/REP_MMS_DICIEMBRE13!M35</f>
        <v>1.3375001996645635</v>
      </c>
      <c r="AG11" s="35">
        <f t="shared" si="7"/>
        <v>183</v>
      </c>
      <c r="AH11" s="36">
        <f t="shared" si="0"/>
        <v>839</v>
      </c>
      <c r="AI11" s="36">
        <f t="shared" si="0"/>
        <v>416.8291015625</v>
      </c>
      <c r="AJ11" s="37">
        <f t="shared" si="8"/>
        <v>4.584699453551913</v>
      </c>
      <c r="AK11" s="37">
        <f t="shared" si="9"/>
        <v>2.2777546533469946</v>
      </c>
      <c r="AL11" s="37">
        <f t="shared" si="10"/>
        <v>0.49681656920441003</v>
      </c>
      <c r="AM11" s="39">
        <f>AG11/REP_MMS_DICIEMBRE13!AG35</f>
        <v>1.1024096385542168</v>
      </c>
      <c r="AN11" s="39">
        <f>AH11/REP_MMS_DICIEMBRE13!AH35</f>
        <v>1.0924479166666667</v>
      </c>
      <c r="AO11" s="40">
        <f>AI11/REP_MMS_DICIEMBRE13!AI35</f>
        <v>1.3156519032016447</v>
      </c>
    </row>
    <row r="12" spans="1:41" x14ac:dyDescent="0.25">
      <c r="A12" s="34">
        <f t="shared" si="11"/>
        <v>41646</v>
      </c>
      <c r="B12" s="35">
        <v>14</v>
      </c>
      <c r="C12" s="36">
        <v>45</v>
      </c>
      <c r="D12" s="36">
        <v>7.8115234375</v>
      </c>
      <c r="E12" s="37">
        <f t="shared" si="1"/>
        <v>3.2142857142857144</v>
      </c>
      <c r="F12" s="37">
        <f t="shared" si="2"/>
        <v>0.5579659598214286</v>
      </c>
      <c r="G12" s="37">
        <f t="shared" si="3"/>
        <v>0.17358940972222223</v>
      </c>
      <c r="H12" s="39">
        <f>B12/REP_MMS_DICIEMBRE13!B36</f>
        <v>1.1666666666666667</v>
      </c>
      <c r="I12" s="39">
        <f>C12/REP_MMS_DICIEMBRE13!C36</f>
        <v>0.68181818181818177</v>
      </c>
      <c r="J12" s="40">
        <f>D12/REP_MMS_DICIEMBRE13!D36</f>
        <v>1.0893367833310637</v>
      </c>
      <c r="K12" s="35">
        <v>166</v>
      </c>
      <c r="L12" s="36">
        <v>758</v>
      </c>
      <c r="M12" s="36">
        <v>372.1748046875</v>
      </c>
      <c r="N12" s="37">
        <f t="shared" si="4"/>
        <v>4.5662650602409638</v>
      </c>
      <c r="O12" s="37">
        <f t="shared" si="5"/>
        <v>2.2420168957078315</v>
      </c>
      <c r="P12" s="37">
        <f t="shared" si="6"/>
        <v>0.49099578454815301</v>
      </c>
      <c r="Q12" s="39">
        <f>K12/REP_MMS_DICIEMBRE13!K36</f>
        <v>1.6274509803921569</v>
      </c>
      <c r="R12" s="39">
        <f>L12/REP_MMS_DICIEMBRE13!L36</f>
        <v>1.537525354969574</v>
      </c>
      <c r="S12" s="40">
        <f>M12/REP_MMS_DICIEMBRE13!M36</f>
        <v>2.3479468933863168</v>
      </c>
      <c r="AG12" s="35">
        <f t="shared" si="7"/>
        <v>180</v>
      </c>
      <c r="AH12" s="36">
        <f t="shared" si="0"/>
        <v>803</v>
      </c>
      <c r="AI12" s="36">
        <f t="shared" si="0"/>
        <v>379.986328125</v>
      </c>
      <c r="AJ12" s="37">
        <f t="shared" si="8"/>
        <v>4.4611111111111112</v>
      </c>
      <c r="AK12" s="37">
        <f t="shared" si="9"/>
        <v>2.1110351562499998</v>
      </c>
      <c r="AL12" s="37">
        <f t="shared" si="10"/>
        <v>0.47320837873599003</v>
      </c>
      <c r="AM12" s="39">
        <f>AG12/REP_MMS_DICIEMBRE13!AG36</f>
        <v>1.5789473684210527</v>
      </c>
      <c r="AN12" s="39">
        <f>AH12/REP_MMS_DICIEMBRE13!AH36</f>
        <v>1.4364937388193202</v>
      </c>
      <c r="AO12" s="40">
        <f>AI12/REP_MMS_DICIEMBRE13!AI36</f>
        <v>2.2934727510639052</v>
      </c>
    </row>
    <row r="13" spans="1:41" x14ac:dyDescent="0.25">
      <c r="A13" s="34">
        <f t="shared" si="11"/>
        <v>41647</v>
      </c>
      <c r="B13" s="35">
        <v>19</v>
      </c>
      <c r="C13" s="36">
        <v>93</v>
      </c>
      <c r="D13" s="36">
        <v>13.421875</v>
      </c>
      <c r="E13" s="37">
        <f t="shared" si="1"/>
        <v>4.8947368421052628</v>
      </c>
      <c r="F13" s="37">
        <f t="shared" si="2"/>
        <v>0.70641447368421051</v>
      </c>
      <c r="G13" s="37">
        <f t="shared" si="3"/>
        <v>0.14432123655913978</v>
      </c>
      <c r="H13" s="39">
        <f>B13/B6</f>
        <v>1.5833333333333333</v>
      </c>
      <c r="I13" s="39">
        <f t="shared" ref="I13:J28" si="12">C13/C6</f>
        <v>1.631578947368421</v>
      </c>
      <c r="J13" s="40">
        <f t="shared" si="12"/>
        <v>6.3806870937790157</v>
      </c>
      <c r="K13" s="35">
        <v>196</v>
      </c>
      <c r="L13" s="36">
        <v>889</v>
      </c>
      <c r="M13" s="36">
        <v>466.279296875</v>
      </c>
      <c r="N13" s="37">
        <f t="shared" si="4"/>
        <v>4.5357142857142856</v>
      </c>
      <c r="O13" s="37">
        <f t="shared" si="5"/>
        <v>2.3789760044642856</v>
      </c>
      <c r="P13" s="37">
        <f t="shared" si="6"/>
        <v>0.52449864665354329</v>
      </c>
      <c r="Q13" s="39">
        <f>K13/K6</f>
        <v>3.6981132075471699</v>
      </c>
      <c r="R13" s="39">
        <f t="shared" ref="R13:S28" si="13">L13/L6</f>
        <v>3.0975609756097562</v>
      </c>
      <c r="S13" s="40">
        <f t="shared" si="13"/>
        <v>7.551678871368245</v>
      </c>
      <c r="AG13" s="35">
        <f t="shared" si="7"/>
        <v>215</v>
      </c>
      <c r="AH13" s="36">
        <f t="shared" si="0"/>
        <v>982</v>
      </c>
      <c r="AI13" s="36">
        <f t="shared" si="0"/>
        <v>479.701171875</v>
      </c>
      <c r="AJ13" s="37">
        <f t="shared" si="8"/>
        <v>4.5674418604651166</v>
      </c>
      <c r="AK13" s="37">
        <f t="shared" si="9"/>
        <v>2.2311682412790699</v>
      </c>
      <c r="AL13" s="37">
        <f t="shared" si="10"/>
        <v>0.48849406504582482</v>
      </c>
      <c r="AM13" s="39">
        <f>AG13/AG6</f>
        <v>3.3076923076923075</v>
      </c>
      <c r="AN13" s="39">
        <f t="shared" ref="AN13:AO36" si="14">AH13/AH6</f>
        <v>2.8546511627906979</v>
      </c>
      <c r="AO13" s="40">
        <f t="shared" si="14"/>
        <v>7.5131001361251739</v>
      </c>
    </row>
    <row r="14" spans="1:41" x14ac:dyDescent="0.25">
      <c r="A14" s="34">
        <f t="shared" si="11"/>
        <v>41648</v>
      </c>
      <c r="B14" s="35">
        <v>20</v>
      </c>
      <c r="C14" s="36">
        <v>88</v>
      </c>
      <c r="D14" s="36">
        <v>6.4443359375</v>
      </c>
      <c r="E14" s="37">
        <f t="shared" si="1"/>
        <v>4.4000000000000004</v>
      </c>
      <c r="F14" s="37">
        <f t="shared" si="2"/>
        <v>0.32221679687499999</v>
      </c>
      <c r="G14" s="37">
        <f t="shared" si="3"/>
        <v>7.3231090198863633E-2</v>
      </c>
      <c r="H14" s="39">
        <f t="shared" ref="H14:J29" si="15">B14/B7</f>
        <v>1.6666666666666667</v>
      </c>
      <c r="I14" s="39">
        <f t="shared" si="12"/>
        <v>1.2941176470588236</v>
      </c>
      <c r="J14" s="40">
        <f t="shared" si="12"/>
        <v>1.9323572474377746</v>
      </c>
      <c r="K14" s="35">
        <v>169</v>
      </c>
      <c r="L14" s="36">
        <v>859</v>
      </c>
      <c r="M14" s="36">
        <v>453.451171875</v>
      </c>
      <c r="N14" s="37">
        <f t="shared" si="4"/>
        <v>5.0828402366863905</v>
      </c>
      <c r="O14" s="37">
        <f t="shared" si="5"/>
        <v>2.6831430288461537</v>
      </c>
      <c r="P14" s="37">
        <f t="shared" si="6"/>
        <v>0.52788262150756693</v>
      </c>
      <c r="Q14" s="39">
        <f t="shared" ref="Q14:S29" si="16">K14/K7</f>
        <v>1.3203125</v>
      </c>
      <c r="R14" s="39">
        <f t="shared" si="13"/>
        <v>1.2936746987951808</v>
      </c>
      <c r="S14" s="40">
        <f t="shared" si="13"/>
        <v>1.8159753455302041</v>
      </c>
      <c r="AG14" s="35">
        <f t="shared" si="7"/>
        <v>189</v>
      </c>
      <c r="AH14" s="36">
        <f t="shared" si="0"/>
        <v>947</v>
      </c>
      <c r="AI14" s="36">
        <f t="shared" si="0"/>
        <v>459.8955078125</v>
      </c>
      <c r="AJ14" s="37">
        <f t="shared" si="8"/>
        <v>5.0105820105820102</v>
      </c>
      <c r="AK14" s="37">
        <f t="shared" si="9"/>
        <v>2.4333095651455028</v>
      </c>
      <c r="AL14" s="37">
        <f t="shared" si="10"/>
        <v>0.48563411595828931</v>
      </c>
      <c r="AM14" s="39">
        <f t="shared" ref="AM14:AM36" si="17">AG14/AG7</f>
        <v>1.35</v>
      </c>
      <c r="AN14" s="39">
        <f t="shared" si="14"/>
        <v>1.2937158469945356</v>
      </c>
      <c r="AO14" s="40">
        <f t="shared" si="14"/>
        <v>1.8175092335657967</v>
      </c>
    </row>
    <row r="15" spans="1:41" x14ac:dyDescent="0.25">
      <c r="A15" s="34">
        <f t="shared" si="11"/>
        <v>41649</v>
      </c>
      <c r="B15" s="35">
        <v>21</v>
      </c>
      <c r="C15" s="36">
        <v>102</v>
      </c>
      <c r="D15" s="36">
        <v>7.0322265625</v>
      </c>
      <c r="E15" s="37">
        <f t="shared" si="1"/>
        <v>4.8571428571428568</v>
      </c>
      <c r="F15" s="37">
        <f t="shared" si="2"/>
        <v>0.33486793154761907</v>
      </c>
      <c r="G15" s="37">
        <f t="shared" si="3"/>
        <v>6.8943397671568624E-2</v>
      </c>
      <c r="H15" s="39">
        <f t="shared" si="15"/>
        <v>1.5</v>
      </c>
      <c r="I15" s="39">
        <f t="shared" si="12"/>
        <v>1.02</v>
      </c>
      <c r="J15" s="40">
        <f t="shared" si="12"/>
        <v>0.84251784251784256</v>
      </c>
      <c r="K15" s="35">
        <v>182</v>
      </c>
      <c r="L15" s="36">
        <v>840</v>
      </c>
      <c r="M15" s="36">
        <v>406.0029296875</v>
      </c>
      <c r="N15" s="37">
        <f t="shared" si="4"/>
        <v>4.615384615384615</v>
      </c>
      <c r="O15" s="37">
        <f t="shared" si="5"/>
        <v>2.2307853279532965</v>
      </c>
      <c r="P15" s="37">
        <f t="shared" si="6"/>
        <v>0.48333682105654763</v>
      </c>
      <c r="Q15" s="39">
        <f t="shared" si="16"/>
        <v>1.0898203592814371</v>
      </c>
      <c r="R15" s="39">
        <f t="shared" si="13"/>
        <v>1.0281517747858018</v>
      </c>
      <c r="S15" s="40">
        <f t="shared" si="13"/>
        <v>1.373784402684475</v>
      </c>
      <c r="AG15" s="35">
        <f t="shared" si="7"/>
        <v>203</v>
      </c>
      <c r="AH15" s="36">
        <f t="shared" si="0"/>
        <v>942</v>
      </c>
      <c r="AI15" s="36">
        <f t="shared" si="0"/>
        <v>413.03515625</v>
      </c>
      <c r="AJ15" s="37">
        <f t="shared" si="8"/>
        <v>4.6403940886699511</v>
      </c>
      <c r="AK15" s="37">
        <f t="shared" si="9"/>
        <v>2.0346559421182264</v>
      </c>
      <c r="AL15" s="37">
        <f t="shared" si="10"/>
        <v>0.43846619559447986</v>
      </c>
      <c r="AM15" s="39">
        <f t="shared" si="17"/>
        <v>1.1215469613259668</v>
      </c>
      <c r="AN15" s="39">
        <f t="shared" si="14"/>
        <v>1.0272628135223556</v>
      </c>
      <c r="AO15" s="40">
        <f t="shared" si="14"/>
        <v>1.3591922256215132</v>
      </c>
    </row>
    <row r="16" spans="1:41" x14ac:dyDescent="0.25">
      <c r="A16" s="9">
        <f t="shared" si="11"/>
        <v>41650</v>
      </c>
      <c r="B16" s="24">
        <v>14</v>
      </c>
      <c r="C16" s="10">
        <v>64</v>
      </c>
      <c r="D16" s="10">
        <v>3.3837890625</v>
      </c>
      <c r="E16" s="11">
        <f t="shared" si="1"/>
        <v>4.5714285714285712</v>
      </c>
      <c r="F16" s="11">
        <f t="shared" si="2"/>
        <v>0.24169921875</v>
      </c>
      <c r="G16" s="11">
        <f t="shared" si="3"/>
        <v>5.28717041015625E-2</v>
      </c>
      <c r="H16" s="17">
        <f t="shared" si="15"/>
        <v>1.0769230769230769</v>
      </c>
      <c r="I16" s="17">
        <f t="shared" si="12"/>
        <v>0.87671232876712324</v>
      </c>
      <c r="J16" s="18">
        <f t="shared" si="12"/>
        <v>0.72052401746724892</v>
      </c>
      <c r="K16" s="24">
        <v>111</v>
      </c>
      <c r="L16" s="10">
        <v>397</v>
      </c>
      <c r="M16" s="10">
        <v>197.5634765625</v>
      </c>
      <c r="N16" s="11">
        <f t="shared" si="4"/>
        <v>3.5765765765765765</v>
      </c>
      <c r="O16" s="11">
        <f t="shared" si="5"/>
        <v>1.7798511402027026</v>
      </c>
      <c r="P16" s="11">
        <f t="shared" si="6"/>
        <v>0.49764099889798491</v>
      </c>
      <c r="Q16" s="17">
        <f t="shared" si="16"/>
        <v>0.94067796610169496</v>
      </c>
      <c r="R16" s="17">
        <f t="shared" si="13"/>
        <v>0.90022675736961455</v>
      </c>
      <c r="S16" s="18">
        <f t="shared" si="13"/>
        <v>1.4965047897325887</v>
      </c>
      <c r="AG16" s="24">
        <f t="shared" si="7"/>
        <v>125</v>
      </c>
      <c r="AH16" s="10">
        <f t="shared" si="0"/>
        <v>461</v>
      </c>
      <c r="AI16" s="10">
        <f t="shared" si="0"/>
        <v>200.947265625</v>
      </c>
      <c r="AJ16" s="11">
        <f t="shared" si="8"/>
        <v>3.6880000000000002</v>
      </c>
      <c r="AK16" s="11">
        <f t="shared" si="9"/>
        <v>1.6075781250000001</v>
      </c>
      <c r="AL16" s="11">
        <f t="shared" si="10"/>
        <v>0.43589428552060738</v>
      </c>
      <c r="AM16" s="17">
        <f t="shared" si="17"/>
        <v>0.95419847328244278</v>
      </c>
      <c r="AN16" s="17">
        <f t="shared" si="14"/>
        <v>0.89688715953307396</v>
      </c>
      <c r="AO16" s="18">
        <f t="shared" si="14"/>
        <v>1.469848707801763</v>
      </c>
    </row>
    <row r="17" spans="1:41" x14ac:dyDescent="0.25">
      <c r="A17" s="9">
        <f t="shared" si="11"/>
        <v>41651</v>
      </c>
      <c r="B17" s="24">
        <v>10</v>
      </c>
      <c r="C17" s="10">
        <v>73</v>
      </c>
      <c r="D17" s="10">
        <v>1.4833984375</v>
      </c>
      <c r="E17" s="11">
        <f t="shared" si="1"/>
        <v>7.3</v>
      </c>
      <c r="F17" s="11">
        <f t="shared" si="2"/>
        <v>0.14833984375000001</v>
      </c>
      <c r="G17" s="11">
        <f t="shared" si="3"/>
        <v>2.0320526541095889E-2</v>
      </c>
      <c r="H17" s="17">
        <f t="shared" si="15"/>
        <v>1.25</v>
      </c>
      <c r="I17" s="17">
        <f t="shared" si="12"/>
        <v>1.4038461538461537</v>
      </c>
      <c r="J17" s="18">
        <f t="shared" si="12"/>
        <v>1.2894736842105263</v>
      </c>
      <c r="K17" s="24">
        <v>69</v>
      </c>
      <c r="L17" s="10">
        <v>359</v>
      </c>
      <c r="M17" s="10">
        <v>134.357421875</v>
      </c>
      <c r="N17" s="11">
        <f t="shared" si="4"/>
        <v>5.2028985507246377</v>
      </c>
      <c r="O17" s="11">
        <f t="shared" si="5"/>
        <v>1.9472090126811594</v>
      </c>
      <c r="P17" s="11">
        <f t="shared" si="6"/>
        <v>0.3742546570334262</v>
      </c>
      <c r="Q17" s="17">
        <f t="shared" si="16"/>
        <v>0.92</v>
      </c>
      <c r="R17" s="17">
        <f t="shared" si="13"/>
        <v>1.0198863636363635</v>
      </c>
      <c r="S17" s="18">
        <f t="shared" si="13"/>
        <v>0.77770806129774406</v>
      </c>
      <c r="AG17" s="24">
        <f t="shared" si="7"/>
        <v>79</v>
      </c>
      <c r="AH17" s="10">
        <f t="shared" si="0"/>
        <v>432</v>
      </c>
      <c r="AI17" s="10">
        <f t="shared" si="0"/>
        <v>135.8408203125</v>
      </c>
      <c r="AJ17" s="11">
        <f t="shared" si="8"/>
        <v>5.4683544303797467</v>
      </c>
      <c r="AK17" s="11">
        <f t="shared" si="9"/>
        <v>1.7195040545886076</v>
      </c>
      <c r="AL17" s="11">
        <f t="shared" si="10"/>
        <v>0.31444634331597221</v>
      </c>
      <c r="AM17" s="17">
        <f t="shared" si="17"/>
        <v>0.95180722891566261</v>
      </c>
      <c r="AN17" s="17">
        <f t="shared" si="14"/>
        <v>1.0693069306930694</v>
      </c>
      <c r="AO17" s="18">
        <f t="shared" si="14"/>
        <v>0.78109329814414463</v>
      </c>
    </row>
    <row r="18" spans="1:41" x14ac:dyDescent="0.25">
      <c r="A18" s="34">
        <f t="shared" si="11"/>
        <v>41652</v>
      </c>
      <c r="B18" s="35">
        <v>17</v>
      </c>
      <c r="C18" s="36">
        <v>109</v>
      </c>
      <c r="D18" s="36">
        <v>18.84375</v>
      </c>
      <c r="E18" s="37">
        <f t="shared" si="1"/>
        <v>6.4117647058823533</v>
      </c>
      <c r="F18" s="37">
        <f t="shared" si="2"/>
        <v>1.1084558823529411</v>
      </c>
      <c r="G18" s="37">
        <f t="shared" si="3"/>
        <v>0.17287844036697247</v>
      </c>
      <c r="H18" s="39">
        <f t="shared" si="15"/>
        <v>1</v>
      </c>
      <c r="I18" s="39">
        <f t="shared" si="12"/>
        <v>1.3132530120481927</v>
      </c>
      <c r="J18" s="40">
        <f t="shared" si="12"/>
        <v>2.3641264395981376</v>
      </c>
      <c r="K18" s="35">
        <v>164</v>
      </c>
      <c r="L18" s="36">
        <v>784</v>
      </c>
      <c r="M18" s="36">
        <v>470.6591796875</v>
      </c>
      <c r="N18" s="37">
        <f t="shared" si="4"/>
        <v>4.7804878048780486</v>
      </c>
      <c r="O18" s="37">
        <f t="shared" si="5"/>
        <v>2.869873046875</v>
      </c>
      <c r="P18" s="37">
        <f t="shared" si="6"/>
        <v>0.60033058633609693</v>
      </c>
      <c r="Q18" s="39">
        <f t="shared" si="16"/>
        <v>0.98795180722891562</v>
      </c>
      <c r="R18" s="39">
        <f t="shared" si="13"/>
        <v>1.037037037037037</v>
      </c>
      <c r="S18" s="40">
        <f t="shared" si="13"/>
        <v>1.1511544864583407</v>
      </c>
      <c r="AG18" s="35">
        <f t="shared" si="7"/>
        <v>181</v>
      </c>
      <c r="AH18" s="36">
        <f t="shared" si="0"/>
        <v>893</v>
      </c>
      <c r="AI18" s="36">
        <f t="shared" si="0"/>
        <v>489.5029296875</v>
      </c>
      <c r="AJ18" s="37">
        <f t="shared" si="8"/>
        <v>4.9337016574585633</v>
      </c>
      <c r="AK18" s="37">
        <f t="shared" si="9"/>
        <v>2.7044360756215471</v>
      </c>
      <c r="AL18" s="37">
        <f t="shared" si="10"/>
        <v>0.54815557635778278</v>
      </c>
      <c r="AM18" s="39">
        <f t="shared" si="17"/>
        <v>0.98907103825136611</v>
      </c>
      <c r="AN18" s="39">
        <f t="shared" si="14"/>
        <v>1.0643623361144219</v>
      </c>
      <c r="AO18" s="40">
        <f t="shared" si="14"/>
        <v>1.1743492185468321</v>
      </c>
    </row>
    <row r="19" spans="1:41" x14ac:dyDescent="0.25">
      <c r="A19" s="34">
        <f t="shared" si="11"/>
        <v>41653</v>
      </c>
      <c r="B19" s="35">
        <v>16</v>
      </c>
      <c r="C19" s="36">
        <v>101</v>
      </c>
      <c r="D19" s="36">
        <v>7.2021484375</v>
      </c>
      <c r="E19" s="37">
        <f t="shared" si="1"/>
        <v>6.3125</v>
      </c>
      <c r="F19" s="37">
        <f t="shared" si="2"/>
        <v>0.45013427734375</v>
      </c>
      <c r="G19" s="37">
        <f t="shared" si="3"/>
        <v>7.1308400371287134E-2</v>
      </c>
      <c r="H19" s="39">
        <f t="shared" si="15"/>
        <v>1.1428571428571428</v>
      </c>
      <c r="I19" s="39">
        <f t="shared" si="12"/>
        <v>2.2444444444444445</v>
      </c>
      <c r="J19" s="40">
        <f t="shared" si="12"/>
        <v>0.92199024878109759</v>
      </c>
      <c r="K19" s="35">
        <v>160</v>
      </c>
      <c r="L19" s="36">
        <v>724</v>
      </c>
      <c r="M19" s="36">
        <v>335.013671875</v>
      </c>
      <c r="N19" s="37">
        <f t="shared" si="4"/>
        <v>4.5250000000000004</v>
      </c>
      <c r="O19" s="37">
        <f t="shared" si="5"/>
        <v>2.0938354492187501</v>
      </c>
      <c r="P19" s="37">
        <f t="shared" si="6"/>
        <v>0.46272606612569062</v>
      </c>
      <c r="Q19" s="39">
        <f t="shared" si="16"/>
        <v>0.96385542168674698</v>
      </c>
      <c r="R19" s="39">
        <f t="shared" si="13"/>
        <v>0.95514511873350927</v>
      </c>
      <c r="S19" s="40">
        <f t="shared" si="13"/>
        <v>0.90015140105009883</v>
      </c>
      <c r="AG19" s="35">
        <f t="shared" si="7"/>
        <v>176</v>
      </c>
      <c r="AH19" s="36">
        <f t="shared" si="0"/>
        <v>825</v>
      </c>
      <c r="AI19" s="36">
        <f t="shared" si="0"/>
        <v>342.2158203125</v>
      </c>
      <c r="AJ19" s="37">
        <f t="shared" si="8"/>
        <v>4.6875</v>
      </c>
      <c r="AK19" s="37">
        <f t="shared" si="9"/>
        <v>1.9444080699573865</v>
      </c>
      <c r="AL19" s="37">
        <f t="shared" si="10"/>
        <v>0.41480705492424241</v>
      </c>
      <c r="AM19" s="39">
        <f t="shared" si="17"/>
        <v>0.97777777777777775</v>
      </c>
      <c r="AN19" s="39">
        <f t="shared" si="14"/>
        <v>1.0273972602739727</v>
      </c>
      <c r="AO19" s="40">
        <f t="shared" si="14"/>
        <v>0.90060035054715171</v>
      </c>
    </row>
    <row r="20" spans="1:41" x14ac:dyDescent="0.25">
      <c r="A20" s="34">
        <f t="shared" si="11"/>
        <v>41654</v>
      </c>
      <c r="B20" s="35">
        <v>17</v>
      </c>
      <c r="C20" s="36">
        <v>122</v>
      </c>
      <c r="D20" s="36">
        <v>14.0205078125</v>
      </c>
      <c r="E20" s="37">
        <f t="shared" si="1"/>
        <v>7.1764705882352944</v>
      </c>
      <c r="F20" s="37">
        <f t="shared" si="2"/>
        <v>0.82473575367647056</v>
      </c>
      <c r="G20" s="37">
        <f t="shared" si="3"/>
        <v>0.11492219518442623</v>
      </c>
      <c r="H20" s="39">
        <f t="shared" si="15"/>
        <v>0.89473684210526316</v>
      </c>
      <c r="I20" s="39">
        <f t="shared" si="12"/>
        <v>1.3118279569892473</v>
      </c>
      <c r="J20" s="40">
        <f t="shared" si="12"/>
        <v>1.0446012805587892</v>
      </c>
      <c r="K20" s="35">
        <v>179</v>
      </c>
      <c r="L20" s="36">
        <v>954</v>
      </c>
      <c r="M20" s="36">
        <v>459.6103515625</v>
      </c>
      <c r="N20" s="37">
        <f t="shared" si="4"/>
        <v>5.3296089385474863</v>
      </c>
      <c r="O20" s="37">
        <f t="shared" si="5"/>
        <v>2.567655595321229</v>
      </c>
      <c r="P20" s="37">
        <f t="shared" si="6"/>
        <v>0.48177185698375263</v>
      </c>
      <c r="Q20" s="39">
        <f t="shared" si="16"/>
        <v>0.91326530612244894</v>
      </c>
      <c r="R20" s="39">
        <f t="shared" si="13"/>
        <v>1.0731158605174353</v>
      </c>
      <c r="S20" s="40">
        <f t="shared" si="13"/>
        <v>0.98569753073491528</v>
      </c>
      <c r="AG20" s="35">
        <f t="shared" si="7"/>
        <v>196</v>
      </c>
      <c r="AH20" s="36">
        <f t="shared" si="0"/>
        <v>1076</v>
      </c>
      <c r="AI20" s="36">
        <f t="shared" si="0"/>
        <v>473.630859375</v>
      </c>
      <c r="AJ20" s="37">
        <f t="shared" si="8"/>
        <v>5.4897959183673466</v>
      </c>
      <c r="AK20" s="37">
        <f t="shared" si="9"/>
        <v>2.416483976403061</v>
      </c>
      <c r="AL20" s="37">
        <f t="shared" si="10"/>
        <v>0.44017737860130113</v>
      </c>
      <c r="AM20" s="39">
        <f t="shared" si="17"/>
        <v>0.91162790697674423</v>
      </c>
      <c r="AN20" s="39">
        <f t="shared" si="14"/>
        <v>1.0957230142566192</v>
      </c>
      <c r="AO20" s="40">
        <f t="shared" si="14"/>
        <v>0.98734563754290394</v>
      </c>
    </row>
    <row r="21" spans="1:41" x14ac:dyDescent="0.25">
      <c r="A21" s="34">
        <f t="shared" si="11"/>
        <v>41655</v>
      </c>
      <c r="B21" s="35">
        <v>14</v>
      </c>
      <c r="C21" s="36">
        <v>118</v>
      </c>
      <c r="D21" s="36">
        <v>13.12890625</v>
      </c>
      <c r="E21" s="37">
        <f t="shared" si="1"/>
        <v>8.4285714285714288</v>
      </c>
      <c r="F21" s="37">
        <f t="shared" si="2"/>
        <v>0.9377790178571429</v>
      </c>
      <c r="G21" s="37">
        <f t="shared" si="3"/>
        <v>0.11126191737288135</v>
      </c>
      <c r="H21" s="39">
        <f t="shared" si="15"/>
        <v>0.7</v>
      </c>
      <c r="I21" s="39">
        <f t="shared" si="12"/>
        <v>1.3409090909090908</v>
      </c>
      <c r="J21" s="40">
        <f t="shared" si="12"/>
        <v>2.0372783755114412</v>
      </c>
      <c r="K21" s="35">
        <v>172</v>
      </c>
      <c r="L21" s="36">
        <v>897</v>
      </c>
      <c r="M21" s="36">
        <v>370.05078125</v>
      </c>
      <c r="N21" s="37">
        <f t="shared" si="4"/>
        <v>5.2151162790697674</v>
      </c>
      <c r="O21" s="37">
        <f t="shared" si="5"/>
        <v>2.1514580305232558</v>
      </c>
      <c r="P21" s="37">
        <f t="shared" si="6"/>
        <v>0.4125426769788183</v>
      </c>
      <c r="Q21" s="39">
        <f t="shared" si="16"/>
        <v>1.0177514792899409</v>
      </c>
      <c r="R21" s="39">
        <f t="shared" si="13"/>
        <v>1.0442374854481955</v>
      </c>
      <c r="S21" s="40">
        <f t="shared" si="13"/>
        <v>0.81607635882791263</v>
      </c>
      <c r="AG21" s="35">
        <f t="shared" si="7"/>
        <v>186</v>
      </c>
      <c r="AH21" s="36">
        <f t="shared" si="0"/>
        <v>1015</v>
      </c>
      <c r="AI21" s="36">
        <f t="shared" si="0"/>
        <v>383.1796875</v>
      </c>
      <c r="AJ21" s="37">
        <f t="shared" si="8"/>
        <v>5.456989247311828</v>
      </c>
      <c r="AK21" s="37">
        <f t="shared" si="9"/>
        <v>2.0601058467741935</v>
      </c>
      <c r="AL21" s="37">
        <f t="shared" si="10"/>
        <v>0.37751693349753696</v>
      </c>
      <c r="AM21" s="39">
        <f t="shared" si="17"/>
        <v>0.98412698412698407</v>
      </c>
      <c r="AN21" s="39">
        <f t="shared" si="14"/>
        <v>1.0718057022175291</v>
      </c>
      <c r="AO21" s="40">
        <f t="shared" si="14"/>
        <v>0.83318858521275851</v>
      </c>
    </row>
    <row r="22" spans="1:41" x14ac:dyDescent="0.25">
      <c r="A22" s="34">
        <f t="shared" si="11"/>
        <v>41656</v>
      </c>
      <c r="B22" s="35">
        <v>12</v>
      </c>
      <c r="C22" s="36">
        <v>74</v>
      </c>
      <c r="D22" s="36">
        <v>6.0986328125</v>
      </c>
      <c r="E22" s="37">
        <f t="shared" si="1"/>
        <v>6.166666666666667</v>
      </c>
      <c r="F22" s="37">
        <f t="shared" si="2"/>
        <v>0.50821940104166663</v>
      </c>
      <c r="G22" s="37">
        <f t="shared" si="3"/>
        <v>8.2413956925675672E-2</v>
      </c>
      <c r="H22" s="39">
        <f t="shared" si="15"/>
        <v>0.5714285714285714</v>
      </c>
      <c r="I22" s="39">
        <f t="shared" si="12"/>
        <v>0.72549019607843135</v>
      </c>
      <c r="J22" s="40">
        <f t="shared" si="12"/>
        <v>0.86724066101930286</v>
      </c>
      <c r="K22" s="35">
        <v>170</v>
      </c>
      <c r="L22" s="36">
        <v>850</v>
      </c>
      <c r="M22" s="36">
        <v>411.560546875</v>
      </c>
      <c r="N22" s="37">
        <f t="shared" si="4"/>
        <v>5</v>
      </c>
      <c r="O22" s="37">
        <f t="shared" si="5"/>
        <v>2.4209443933823529</v>
      </c>
      <c r="P22" s="37">
        <f t="shared" si="6"/>
        <v>0.48418887867647059</v>
      </c>
      <c r="Q22" s="39">
        <f t="shared" si="16"/>
        <v>0.93406593406593408</v>
      </c>
      <c r="R22" s="39">
        <f t="shared" si="13"/>
        <v>1.0119047619047619</v>
      </c>
      <c r="S22" s="40">
        <f t="shared" si="13"/>
        <v>1.0136886135077343</v>
      </c>
      <c r="AG22" s="35">
        <f t="shared" si="7"/>
        <v>182</v>
      </c>
      <c r="AH22" s="36">
        <f t="shared" si="0"/>
        <v>924</v>
      </c>
      <c r="AI22" s="36">
        <f t="shared" si="0"/>
        <v>417.6591796875</v>
      </c>
      <c r="AJ22" s="37">
        <f t="shared" si="8"/>
        <v>5.0769230769230766</v>
      </c>
      <c r="AK22" s="37">
        <f t="shared" si="9"/>
        <v>2.2948306576236264</v>
      </c>
      <c r="AL22" s="37">
        <f t="shared" si="10"/>
        <v>0.45201209922889612</v>
      </c>
      <c r="AM22" s="39">
        <f t="shared" si="17"/>
        <v>0.89655172413793105</v>
      </c>
      <c r="AN22" s="39">
        <f t="shared" si="14"/>
        <v>0.98089171974522293</v>
      </c>
      <c r="AO22" s="40">
        <f t="shared" si="14"/>
        <v>1.0111952296736242</v>
      </c>
    </row>
    <row r="23" spans="1:41" x14ac:dyDescent="0.25">
      <c r="A23" s="9">
        <f t="shared" si="11"/>
        <v>41657</v>
      </c>
      <c r="B23" s="24">
        <v>11</v>
      </c>
      <c r="C23" s="10">
        <v>66</v>
      </c>
      <c r="D23" s="10">
        <v>1.10546875</v>
      </c>
      <c r="E23" s="11">
        <f t="shared" si="1"/>
        <v>6</v>
      </c>
      <c r="F23" s="11">
        <f t="shared" si="2"/>
        <v>0.10049715909090909</v>
      </c>
      <c r="G23" s="11">
        <f t="shared" si="3"/>
        <v>1.6749526515151516E-2</v>
      </c>
      <c r="H23" s="17">
        <f t="shared" si="15"/>
        <v>0.7857142857142857</v>
      </c>
      <c r="I23" s="17">
        <f t="shared" si="12"/>
        <v>1.03125</v>
      </c>
      <c r="J23" s="18">
        <f t="shared" si="12"/>
        <v>0.32669552669552671</v>
      </c>
      <c r="K23" s="24">
        <v>108</v>
      </c>
      <c r="L23" s="10">
        <v>554</v>
      </c>
      <c r="M23" s="10">
        <v>191.953125</v>
      </c>
      <c r="N23" s="11">
        <f t="shared" si="4"/>
        <v>5.1296296296296298</v>
      </c>
      <c r="O23" s="11">
        <f t="shared" si="5"/>
        <v>1.77734375</v>
      </c>
      <c r="P23" s="11">
        <f t="shared" si="6"/>
        <v>0.34648578519855594</v>
      </c>
      <c r="Q23" s="17">
        <f t="shared" si="16"/>
        <v>0.97297297297297303</v>
      </c>
      <c r="R23" s="17">
        <f t="shared" si="13"/>
        <v>1.3954659949622166</v>
      </c>
      <c r="S23" s="18">
        <f t="shared" si="13"/>
        <v>0.97160228368058132</v>
      </c>
      <c r="AG23" s="24">
        <f t="shared" si="7"/>
        <v>119</v>
      </c>
      <c r="AH23" s="10">
        <f t="shared" si="0"/>
        <v>620</v>
      </c>
      <c r="AI23" s="10">
        <f t="shared" si="0"/>
        <v>193.05859375</v>
      </c>
      <c r="AJ23" s="11">
        <f t="shared" si="8"/>
        <v>5.2100840336134455</v>
      </c>
      <c r="AK23" s="11">
        <f t="shared" si="9"/>
        <v>1.6223411239495797</v>
      </c>
      <c r="AL23" s="11">
        <f t="shared" si="10"/>
        <v>0.31138482862903227</v>
      </c>
      <c r="AM23" s="17">
        <f t="shared" si="17"/>
        <v>0.95199999999999996</v>
      </c>
      <c r="AN23" s="17">
        <f t="shared" si="14"/>
        <v>1.3449023861171367</v>
      </c>
      <c r="AO23" s="18">
        <f t="shared" si="14"/>
        <v>0.96074257666326479</v>
      </c>
    </row>
    <row r="24" spans="1:41" x14ac:dyDescent="0.25">
      <c r="A24" s="9">
        <f t="shared" si="11"/>
        <v>41658</v>
      </c>
      <c r="B24" s="24">
        <v>11</v>
      </c>
      <c r="C24" s="10">
        <v>82</v>
      </c>
      <c r="D24" s="10">
        <v>5.5517578125</v>
      </c>
      <c r="E24" s="11">
        <f t="shared" si="1"/>
        <v>7.4545454545454541</v>
      </c>
      <c r="F24" s="11">
        <f t="shared" si="2"/>
        <v>0.50470525568181823</v>
      </c>
      <c r="G24" s="11">
        <f t="shared" si="3"/>
        <v>6.770436356707317E-2</v>
      </c>
      <c r="H24" s="17">
        <f t="shared" si="15"/>
        <v>1.1000000000000001</v>
      </c>
      <c r="I24" s="17">
        <f t="shared" si="12"/>
        <v>1.1232876712328768</v>
      </c>
      <c r="J24" s="18">
        <f t="shared" si="12"/>
        <v>3.7425938117182356</v>
      </c>
      <c r="K24" s="24">
        <v>69</v>
      </c>
      <c r="L24" s="10">
        <v>342</v>
      </c>
      <c r="M24" s="10">
        <v>111.4033203125</v>
      </c>
      <c r="N24" s="11">
        <f t="shared" si="4"/>
        <v>4.9565217391304346</v>
      </c>
      <c r="O24" s="11">
        <f t="shared" si="5"/>
        <v>1.6145408740942029</v>
      </c>
      <c r="P24" s="11">
        <f t="shared" si="6"/>
        <v>0.32574070266812866</v>
      </c>
      <c r="Q24" s="17">
        <f t="shared" si="16"/>
        <v>1</v>
      </c>
      <c r="R24" s="17">
        <f t="shared" si="13"/>
        <v>0.9526462395543176</v>
      </c>
      <c r="S24" s="18">
        <f t="shared" si="13"/>
        <v>0.82915643034699305</v>
      </c>
      <c r="AG24" s="24">
        <f t="shared" si="7"/>
        <v>80</v>
      </c>
      <c r="AH24" s="10">
        <f t="shared" si="0"/>
        <v>424</v>
      </c>
      <c r="AI24" s="10">
        <f t="shared" si="0"/>
        <v>116.955078125</v>
      </c>
      <c r="AJ24" s="11">
        <f t="shared" si="8"/>
        <v>5.3</v>
      </c>
      <c r="AK24" s="11">
        <f t="shared" si="9"/>
        <v>1.4619384765625001</v>
      </c>
      <c r="AL24" s="11">
        <f t="shared" si="10"/>
        <v>0.27583744840801888</v>
      </c>
      <c r="AM24" s="17">
        <f t="shared" si="17"/>
        <v>1.0126582278481013</v>
      </c>
      <c r="AN24" s="17">
        <f t="shared" si="14"/>
        <v>0.98148148148148151</v>
      </c>
      <c r="AO24" s="18">
        <f t="shared" si="14"/>
        <v>0.86097152428810719</v>
      </c>
    </row>
    <row r="25" spans="1:41" x14ac:dyDescent="0.25">
      <c r="A25" s="34">
        <f t="shared" si="11"/>
        <v>41659</v>
      </c>
      <c r="B25" s="35">
        <v>11</v>
      </c>
      <c r="C25" s="36">
        <v>73</v>
      </c>
      <c r="D25" s="36">
        <v>15.6865234375</v>
      </c>
      <c r="E25" s="37">
        <f t="shared" si="1"/>
        <v>6.6363636363636367</v>
      </c>
      <c r="F25" s="37">
        <f t="shared" si="2"/>
        <v>1.4260475852272727</v>
      </c>
      <c r="G25" s="37">
        <f t="shared" si="3"/>
        <v>0.21488388270547945</v>
      </c>
      <c r="H25" s="39">
        <f t="shared" si="15"/>
        <v>0.6470588235294118</v>
      </c>
      <c r="I25" s="39">
        <f t="shared" si="12"/>
        <v>0.66972477064220182</v>
      </c>
      <c r="J25" s="40">
        <f t="shared" si="12"/>
        <v>0.83245232172470973</v>
      </c>
      <c r="K25" s="35">
        <v>180</v>
      </c>
      <c r="L25" s="36">
        <v>785</v>
      </c>
      <c r="M25" s="36">
        <v>425.27734375</v>
      </c>
      <c r="N25" s="37">
        <f t="shared" si="4"/>
        <v>4.3611111111111107</v>
      </c>
      <c r="O25" s="37">
        <f t="shared" si="5"/>
        <v>2.3626519097222221</v>
      </c>
      <c r="P25" s="37">
        <f t="shared" si="6"/>
        <v>0.54175457802547766</v>
      </c>
      <c r="Q25" s="39">
        <f t="shared" si="16"/>
        <v>1.0975609756097562</v>
      </c>
      <c r="R25" s="39">
        <f t="shared" si="13"/>
        <v>1.0012755102040816</v>
      </c>
      <c r="S25" s="40">
        <f t="shared" si="13"/>
        <v>0.90357813488811201</v>
      </c>
      <c r="AG25" s="35">
        <f t="shared" si="7"/>
        <v>191</v>
      </c>
      <c r="AH25" s="36">
        <f t="shared" si="0"/>
        <v>858</v>
      </c>
      <c r="AI25" s="36">
        <f t="shared" si="0"/>
        <v>440.9638671875</v>
      </c>
      <c r="AJ25" s="37">
        <f t="shared" si="8"/>
        <v>4.4921465968586389</v>
      </c>
      <c r="AK25" s="37">
        <f t="shared" si="9"/>
        <v>2.3087113465314135</v>
      </c>
      <c r="AL25" s="37">
        <f t="shared" si="10"/>
        <v>0.51394390115093236</v>
      </c>
      <c r="AM25" s="39">
        <f t="shared" si="17"/>
        <v>1.0552486187845305</v>
      </c>
      <c r="AN25" s="39">
        <f t="shared" si="14"/>
        <v>0.96080627099664051</v>
      </c>
      <c r="AO25" s="40">
        <f t="shared" si="14"/>
        <v>0.90084009807461729</v>
      </c>
    </row>
    <row r="26" spans="1:41" x14ac:dyDescent="0.25">
      <c r="A26" s="34">
        <f t="shared" si="11"/>
        <v>41660</v>
      </c>
      <c r="B26" s="35">
        <v>13</v>
      </c>
      <c r="C26" s="36">
        <v>81</v>
      </c>
      <c r="D26" s="36">
        <v>7.5869140625</v>
      </c>
      <c r="E26" s="37">
        <f t="shared" si="1"/>
        <v>6.2307692307692308</v>
      </c>
      <c r="F26" s="37">
        <f t="shared" si="2"/>
        <v>0.58360877403846156</v>
      </c>
      <c r="G26" s="37">
        <f t="shared" si="3"/>
        <v>9.3665605709876545E-2</v>
      </c>
      <c r="H26" s="39">
        <f t="shared" si="15"/>
        <v>0.8125</v>
      </c>
      <c r="I26" s="39">
        <f t="shared" si="12"/>
        <v>0.80198019801980203</v>
      </c>
      <c r="J26" s="40">
        <f t="shared" si="12"/>
        <v>1.0534237288135593</v>
      </c>
      <c r="K26" s="35">
        <v>183</v>
      </c>
      <c r="L26" s="36">
        <v>866</v>
      </c>
      <c r="M26" s="36">
        <v>445.6669921875</v>
      </c>
      <c r="N26" s="37">
        <f t="shared" si="4"/>
        <v>4.7322404371584703</v>
      </c>
      <c r="O26" s="37">
        <f t="shared" si="5"/>
        <v>2.4353387551229506</v>
      </c>
      <c r="P26" s="37">
        <f t="shared" si="6"/>
        <v>0.51462701176385683</v>
      </c>
      <c r="Q26" s="39">
        <f t="shared" si="16"/>
        <v>1.14375</v>
      </c>
      <c r="R26" s="39">
        <f t="shared" si="13"/>
        <v>1.1961325966850829</v>
      </c>
      <c r="S26" s="40">
        <f t="shared" si="13"/>
        <v>1.3302949389891969</v>
      </c>
      <c r="AG26" s="35">
        <f t="shared" si="7"/>
        <v>196</v>
      </c>
      <c r="AH26" s="36">
        <f t="shared" si="0"/>
        <v>947</v>
      </c>
      <c r="AI26" s="36">
        <f t="shared" si="0"/>
        <v>453.25390625</v>
      </c>
      <c r="AJ26" s="37">
        <f t="shared" si="8"/>
        <v>4.8316326530612246</v>
      </c>
      <c r="AK26" s="37">
        <f t="shared" si="9"/>
        <v>2.312519929846939</v>
      </c>
      <c r="AL26" s="37">
        <f t="shared" si="10"/>
        <v>0.47862080913410771</v>
      </c>
      <c r="AM26" s="39">
        <f t="shared" si="17"/>
        <v>1.1136363636363635</v>
      </c>
      <c r="AN26" s="39">
        <f t="shared" si="14"/>
        <v>1.1478787878787879</v>
      </c>
      <c r="AO26" s="40">
        <f t="shared" si="14"/>
        <v>1.3244680092115664</v>
      </c>
    </row>
    <row r="27" spans="1:41" x14ac:dyDescent="0.25">
      <c r="A27" s="34">
        <f t="shared" si="11"/>
        <v>41661</v>
      </c>
      <c r="B27" s="35">
        <v>22</v>
      </c>
      <c r="C27" s="36">
        <v>128</v>
      </c>
      <c r="D27" s="36">
        <v>18.431640625</v>
      </c>
      <c r="E27" s="37">
        <f t="shared" si="1"/>
        <v>5.8181818181818183</v>
      </c>
      <c r="F27" s="37">
        <f t="shared" si="2"/>
        <v>0.83780184659090906</v>
      </c>
      <c r="G27" s="37">
        <f t="shared" si="3"/>
        <v>0.1439971923828125</v>
      </c>
      <c r="H27" s="39">
        <f t="shared" si="15"/>
        <v>1.2941176470588236</v>
      </c>
      <c r="I27" s="39">
        <f t="shared" si="12"/>
        <v>1.0491803278688525</v>
      </c>
      <c r="J27" s="40">
        <f t="shared" si="12"/>
        <v>1.3146200459706068</v>
      </c>
      <c r="K27" s="35">
        <v>194</v>
      </c>
      <c r="L27" s="36">
        <v>901</v>
      </c>
      <c r="M27" s="36">
        <v>432.4892578125</v>
      </c>
      <c r="N27" s="37">
        <f t="shared" si="4"/>
        <v>4.6443298969072169</v>
      </c>
      <c r="O27" s="37">
        <f t="shared" si="5"/>
        <v>2.2293260711984537</v>
      </c>
      <c r="P27" s="37">
        <f t="shared" si="6"/>
        <v>0.48001027504162042</v>
      </c>
      <c r="Q27" s="39">
        <f t="shared" si="16"/>
        <v>1.0837988826815643</v>
      </c>
      <c r="R27" s="39">
        <f t="shared" si="13"/>
        <v>0.94444444444444442</v>
      </c>
      <c r="S27" s="40">
        <f t="shared" si="13"/>
        <v>0.94099111637107691</v>
      </c>
      <c r="AG27" s="35">
        <f t="shared" si="7"/>
        <v>216</v>
      </c>
      <c r="AH27" s="36">
        <f t="shared" si="0"/>
        <v>1029</v>
      </c>
      <c r="AI27" s="36">
        <f t="shared" si="0"/>
        <v>450.9208984375</v>
      </c>
      <c r="AJ27" s="37">
        <f t="shared" si="8"/>
        <v>4.7638888888888893</v>
      </c>
      <c r="AK27" s="37">
        <f t="shared" si="9"/>
        <v>2.0875967520254628</v>
      </c>
      <c r="AL27" s="37">
        <f t="shared" si="10"/>
        <v>0.43821272928814381</v>
      </c>
      <c r="AM27" s="39">
        <f t="shared" si="17"/>
        <v>1.1020408163265305</v>
      </c>
      <c r="AN27" s="39">
        <f t="shared" si="14"/>
        <v>0.95631970260223054</v>
      </c>
      <c r="AO27" s="40">
        <f t="shared" si="14"/>
        <v>0.95205134866535535</v>
      </c>
    </row>
    <row r="28" spans="1:41" x14ac:dyDescent="0.25">
      <c r="A28" s="34">
        <f t="shared" si="11"/>
        <v>41662</v>
      </c>
      <c r="B28" s="35">
        <v>12</v>
      </c>
      <c r="C28" s="36">
        <v>82</v>
      </c>
      <c r="D28" s="36">
        <v>14.6513671875</v>
      </c>
      <c r="E28" s="37">
        <f t="shared" si="1"/>
        <v>6.833333333333333</v>
      </c>
      <c r="F28" s="37">
        <f t="shared" si="2"/>
        <v>1.220947265625</v>
      </c>
      <c r="G28" s="37">
        <f t="shared" si="3"/>
        <v>0.17867520960365854</v>
      </c>
      <c r="H28" s="39">
        <f t="shared" si="15"/>
        <v>0.8571428571428571</v>
      </c>
      <c r="I28" s="39">
        <f t="shared" si="12"/>
        <v>0.69491525423728817</v>
      </c>
      <c r="J28" s="40">
        <f t="shared" si="12"/>
        <v>1.1159625111573936</v>
      </c>
      <c r="K28" s="35">
        <v>192</v>
      </c>
      <c r="L28" s="36">
        <v>951</v>
      </c>
      <c r="M28" s="36">
        <v>426.4091796875</v>
      </c>
      <c r="N28" s="37">
        <f t="shared" si="4"/>
        <v>4.953125</v>
      </c>
      <c r="O28" s="37">
        <f t="shared" si="5"/>
        <v>2.220881144205729</v>
      </c>
      <c r="P28" s="37">
        <f t="shared" si="6"/>
        <v>0.44837978936645634</v>
      </c>
      <c r="Q28" s="39">
        <f t="shared" si="16"/>
        <v>1.1162790697674418</v>
      </c>
      <c r="R28" s="39">
        <f t="shared" si="13"/>
        <v>1.060200668896321</v>
      </c>
      <c r="S28" s="40">
        <f t="shared" si="13"/>
        <v>1.1522990932410038</v>
      </c>
      <c r="AG28" s="35">
        <f t="shared" si="7"/>
        <v>204</v>
      </c>
      <c r="AH28" s="36">
        <f t="shared" si="0"/>
        <v>1033</v>
      </c>
      <c r="AI28" s="36">
        <f t="shared" si="0"/>
        <v>441.060546875</v>
      </c>
      <c r="AJ28" s="37">
        <f t="shared" si="8"/>
        <v>5.0637254901960782</v>
      </c>
      <c r="AK28" s="37">
        <f t="shared" si="9"/>
        <v>2.1620615042892157</v>
      </c>
      <c r="AL28" s="37">
        <f t="shared" si="10"/>
        <v>0.42697051972410455</v>
      </c>
      <c r="AM28" s="39">
        <f t="shared" si="17"/>
        <v>1.096774193548387</v>
      </c>
      <c r="AN28" s="39">
        <f t="shared" si="14"/>
        <v>1.0177339901477833</v>
      </c>
      <c r="AO28" s="40">
        <f t="shared" si="14"/>
        <v>1.1510540909739637</v>
      </c>
    </row>
    <row r="29" spans="1:41" x14ac:dyDescent="0.25">
      <c r="A29" s="34">
        <f t="shared" si="11"/>
        <v>41663</v>
      </c>
      <c r="B29" s="35">
        <v>13</v>
      </c>
      <c r="C29" s="36">
        <v>101</v>
      </c>
      <c r="D29" s="36">
        <v>8.65234375</v>
      </c>
      <c r="E29" s="37">
        <f t="shared" si="1"/>
        <v>7.7692307692307692</v>
      </c>
      <c r="F29" s="37">
        <f t="shared" si="2"/>
        <v>0.66556490384615385</v>
      </c>
      <c r="G29" s="37">
        <f t="shared" si="3"/>
        <v>8.5666769801980194E-2</v>
      </c>
      <c r="H29" s="39">
        <f t="shared" si="15"/>
        <v>1.0833333333333333</v>
      </c>
      <c r="I29" s="39">
        <f t="shared" si="15"/>
        <v>1.3648648648648649</v>
      </c>
      <c r="J29" s="40">
        <f t="shared" si="15"/>
        <v>1.4187349879903923</v>
      </c>
      <c r="K29" s="35">
        <v>186</v>
      </c>
      <c r="L29" s="36">
        <v>1038</v>
      </c>
      <c r="M29" s="36">
        <v>360.1298828125</v>
      </c>
      <c r="N29" s="37">
        <f t="shared" si="4"/>
        <v>5.580645161290323</v>
      </c>
      <c r="O29" s="37">
        <f t="shared" si="5"/>
        <v>1.9361821656586022</v>
      </c>
      <c r="P29" s="37">
        <f t="shared" si="6"/>
        <v>0.34694593719894029</v>
      </c>
      <c r="Q29" s="39">
        <f t="shared" si="16"/>
        <v>1.0941176470588236</v>
      </c>
      <c r="R29" s="39">
        <f t="shared" si="16"/>
        <v>1.2211764705882353</v>
      </c>
      <c r="S29" s="40">
        <f t="shared" si="16"/>
        <v>0.8750349992169667</v>
      </c>
      <c r="AG29" s="35">
        <f t="shared" si="7"/>
        <v>199</v>
      </c>
      <c r="AH29" s="36">
        <f t="shared" si="0"/>
        <v>1139</v>
      </c>
      <c r="AI29" s="36">
        <f t="shared" si="0"/>
        <v>368.7822265625</v>
      </c>
      <c r="AJ29" s="37">
        <f t="shared" si="8"/>
        <v>5.7236180904522609</v>
      </c>
      <c r="AK29" s="37">
        <f t="shared" si="9"/>
        <v>1.8531770179020099</v>
      </c>
      <c r="AL29" s="37">
        <f t="shared" si="10"/>
        <v>0.32377719627963125</v>
      </c>
      <c r="AM29" s="39">
        <f t="shared" si="17"/>
        <v>1.0934065934065933</v>
      </c>
      <c r="AN29" s="39">
        <f t="shared" si="14"/>
        <v>1.2326839826839826</v>
      </c>
      <c r="AO29" s="40">
        <f t="shared" si="14"/>
        <v>0.88297407191775212</v>
      </c>
    </row>
    <row r="30" spans="1:41" x14ac:dyDescent="0.25">
      <c r="A30" s="9">
        <f t="shared" si="11"/>
        <v>41664</v>
      </c>
      <c r="B30" s="24">
        <v>15</v>
      </c>
      <c r="C30" s="10">
        <v>65</v>
      </c>
      <c r="D30" s="10">
        <v>4.189453125</v>
      </c>
      <c r="E30" s="11">
        <f t="shared" si="1"/>
        <v>4.333333333333333</v>
      </c>
      <c r="F30" s="11">
        <f t="shared" si="2"/>
        <v>0.279296875</v>
      </c>
      <c r="G30" s="11">
        <f t="shared" si="3"/>
        <v>6.4453125E-2</v>
      </c>
      <c r="H30" s="17">
        <f t="shared" ref="H30:J36" si="18">B30/B23</f>
        <v>1.3636363636363635</v>
      </c>
      <c r="I30" s="17">
        <f t="shared" si="18"/>
        <v>0.98484848484848486</v>
      </c>
      <c r="J30" s="18">
        <f t="shared" si="18"/>
        <v>3.7897526501766783</v>
      </c>
      <c r="K30" s="24">
        <v>116</v>
      </c>
      <c r="L30" s="10">
        <v>551</v>
      </c>
      <c r="M30" s="10">
        <v>200.765625</v>
      </c>
      <c r="N30" s="11">
        <f t="shared" si="4"/>
        <v>4.75</v>
      </c>
      <c r="O30" s="11">
        <f t="shared" si="5"/>
        <v>1.7307381465517242</v>
      </c>
      <c r="P30" s="11">
        <f t="shared" si="6"/>
        <v>0.36436592558983666</v>
      </c>
      <c r="Q30" s="17">
        <f t="shared" ref="Q30:S36" si="19">K30/K23</f>
        <v>1.0740740740740742</v>
      </c>
      <c r="R30" s="17">
        <f t="shared" si="19"/>
        <v>0.99458483754512639</v>
      </c>
      <c r="S30" s="18">
        <f t="shared" si="19"/>
        <v>1.045909645909646</v>
      </c>
      <c r="AG30" s="24">
        <f t="shared" si="7"/>
        <v>131</v>
      </c>
      <c r="AH30" s="10">
        <f t="shared" si="0"/>
        <v>616</v>
      </c>
      <c r="AI30" s="10">
        <f t="shared" si="0"/>
        <v>204.955078125</v>
      </c>
      <c r="AJ30" s="11">
        <f t="shared" si="8"/>
        <v>4.7022900763358777</v>
      </c>
      <c r="AK30" s="11">
        <f t="shared" si="9"/>
        <v>1.5645425811068703</v>
      </c>
      <c r="AL30" s="11">
        <f t="shared" si="10"/>
        <v>0.33271928267045453</v>
      </c>
      <c r="AM30" s="17">
        <f t="shared" si="17"/>
        <v>1.1008403361344539</v>
      </c>
      <c r="AN30" s="17">
        <f t="shared" si="14"/>
        <v>0.99354838709677418</v>
      </c>
      <c r="AO30" s="18">
        <f t="shared" si="14"/>
        <v>1.0616211075814903</v>
      </c>
    </row>
    <row r="31" spans="1:41" x14ac:dyDescent="0.25">
      <c r="A31" s="9">
        <f t="shared" si="11"/>
        <v>41665</v>
      </c>
      <c r="B31" s="24">
        <v>7</v>
      </c>
      <c r="C31" s="10">
        <v>58</v>
      </c>
      <c r="D31" s="10">
        <v>2.7548828125</v>
      </c>
      <c r="E31" s="11">
        <f t="shared" si="1"/>
        <v>8.2857142857142865</v>
      </c>
      <c r="F31" s="11">
        <f t="shared" si="2"/>
        <v>0.3935546875</v>
      </c>
      <c r="G31" s="11">
        <f t="shared" si="3"/>
        <v>4.7497979525862072E-2</v>
      </c>
      <c r="H31" s="17">
        <f t="shared" si="18"/>
        <v>0.63636363636363635</v>
      </c>
      <c r="I31" s="17">
        <f t="shared" si="18"/>
        <v>0.70731707317073167</v>
      </c>
      <c r="J31" s="18">
        <f t="shared" si="18"/>
        <v>0.49621811785400177</v>
      </c>
      <c r="K31" s="24">
        <v>80</v>
      </c>
      <c r="L31" s="10">
        <v>315</v>
      </c>
      <c r="M31" s="10">
        <v>90.8115234375</v>
      </c>
      <c r="N31" s="11">
        <f t="shared" si="4"/>
        <v>3.9375</v>
      </c>
      <c r="O31" s="11">
        <f t="shared" si="5"/>
        <v>1.13514404296875</v>
      </c>
      <c r="P31" s="11">
        <f t="shared" si="6"/>
        <v>0.28829055059523812</v>
      </c>
      <c r="Q31" s="17">
        <f t="shared" si="19"/>
        <v>1.1594202898550725</v>
      </c>
      <c r="R31" s="17">
        <f t="shared" si="19"/>
        <v>0.92105263157894735</v>
      </c>
      <c r="S31" s="18">
        <f t="shared" si="19"/>
        <v>0.81515993583281465</v>
      </c>
      <c r="AG31" s="24">
        <f t="shared" si="7"/>
        <v>87</v>
      </c>
      <c r="AH31" s="10">
        <f t="shared" si="0"/>
        <v>373</v>
      </c>
      <c r="AI31" s="10">
        <f t="shared" si="0"/>
        <v>93.56640625</v>
      </c>
      <c r="AJ31" s="11">
        <f t="shared" si="8"/>
        <v>4.2873563218390807</v>
      </c>
      <c r="AK31" s="11">
        <f t="shared" si="9"/>
        <v>1.075475933908046</v>
      </c>
      <c r="AL31" s="11">
        <f t="shared" si="10"/>
        <v>0.25084827412868632</v>
      </c>
      <c r="AM31" s="17">
        <f t="shared" si="17"/>
        <v>1.0874999999999999</v>
      </c>
      <c r="AN31" s="17">
        <f t="shared" si="14"/>
        <v>0.87971698113207553</v>
      </c>
      <c r="AO31" s="18">
        <f t="shared" si="14"/>
        <v>0.80002003974549518</v>
      </c>
    </row>
    <row r="32" spans="1:41" x14ac:dyDescent="0.25">
      <c r="A32" s="34">
        <f t="shared" si="11"/>
        <v>41666</v>
      </c>
      <c r="B32" s="35">
        <v>13</v>
      </c>
      <c r="C32" s="36">
        <v>100</v>
      </c>
      <c r="D32" s="36">
        <v>6.58203125</v>
      </c>
      <c r="E32" s="37">
        <f t="shared" si="1"/>
        <v>7.6923076923076925</v>
      </c>
      <c r="F32" s="37">
        <f t="shared" si="2"/>
        <v>0.50631009615384615</v>
      </c>
      <c r="G32" s="37">
        <f t="shared" si="3"/>
        <v>6.5820312500000006E-2</v>
      </c>
      <c r="H32" s="39">
        <f t="shared" si="18"/>
        <v>1.1818181818181819</v>
      </c>
      <c r="I32" s="39">
        <f t="shared" si="18"/>
        <v>1.3698630136986301</v>
      </c>
      <c r="J32" s="40">
        <f t="shared" si="18"/>
        <v>0.41959783353047375</v>
      </c>
      <c r="K32" s="35">
        <v>180</v>
      </c>
      <c r="L32" s="36">
        <v>1230</v>
      </c>
      <c r="M32" s="36">
        <v>413.677734375</v>
      </c>
      <c r="N32" s="37">
        <f t="shared" si="4"/>
        <v>6.833333333333333</v>
      </c>
      <c r="O32" s="37">
        <f t="shared" si="5"/>
        <v>2.2982096354166668</v>
      </c>
      <c r="P32" s="37">
        <f t="shared" si="6"/>
        <v>0.33632336128048779</v>
      </c>
      <c r="Q32" s="39">
        <f t="shared" si="19"/>
        <v>1</v>
      </c>
      <c r="R32" s="39">
        <f t="shared" si="19"/>
        <v>1.5668789808917198</v>
      </c>
      <c r="S32" s="40">
        <f t="shared" si="19"/>
        <v>0.97272460067419242</v>
      </c>
      <c r="AG32" s="35">
        <f t="shared" si="7"/>
        <v>193</v>
      </c>
      <c r="AH32" s="36">
        <f t="shared" si="0"/>
        <v>1330</v>
      </c>
      <c r="AI32" s="36">
        <f t="shared" si="0"/>
        <v>420.259765625</v>
      </c>
      <c r="AJ32" s="37">
        <f t="shared" si="8"/>
        <v>6.8911917098445592</v>
      </c>
      <c r="AK32" s="37">
        <f t="shared" si="9"/>
        <v>2.1775117389896375</v>
      </c>
      <c r="AL32" s="37">
        <f t="shared" si="10"/>
        <v>0.31598478618421055</v>
      </c>
      <c r="AM32" s="39">
        <f t="shared" si="17"/>
        <v>1.0104712041884816</v>
      </c>
      <c r="AN32" s="39">
        <f t="shared" si="14"/>
        <v>1.5501165501165501</v>
      </c>
      <c r="AO32" s="40">
        <f t="shared" si="14"/>
        <v>0.95304807694437121</v>
      </c>
    </row>
    <row r="33" spans="1:41" x14ac:dyDescent="0.25">
      <c r="A33" s="34">
        <f t="shared" si="11"/>
        <v>41667</v>
      </c>
      <c r="B33" s="35">
        <v>18</v>
      </c>
      <c r="C33" s="36">
        <v>103</v>
      </c>
      <c r="D33" s="36">
        <v>13.3525390625</v>
      </c>
      <c r="E33" s="37">
        <f t="shared" si="1"/>
        <v>5.7222222222222223</v>
      </c>
      <c r="F33" s="37">
        <f t="shared" si="2"/>
        <v>0.74180772569444442</v>
      </c>
      <c r="G33" s="37">
        <f t="shared" si="3"/>
        <v>0.12963630157766989</v>
      </c>
      <c r="H33" s="39">
        <f t="shared" si="18"/>
        <v>1.3846153846153846</v>
      </c>
      <c r="I33" s="39">
        <f t="shared" si="18"/>
        <v>1.271604938271605</v>
      </c>
      <c r="J33" s="40">
        <f t="shared" si="18"/>
        <v>1.7599433646543956</v>
      </c>
      <c r="K33" s="35">
        <v>211</v>
      </c>
      <c r="L33" s="36">
        <v>1417</v>
      </c>
      <c r="M33" s="36">
        <v>472.529296875</v>
      </c>
      <c r="N33" s="37">
        <f t="shared" si="4"/>
        <v>6.7156398104265405</v>
      </c>
      <c r="O33" s="37">
        <f t="shared" si="5"/>
        <v>2.2394753406398102</v>
      </c>
      <c r="P33" s="37">
        <f t="shared" si="6"/>
        <v>0.33347162799929431</v>
      </c>
      <c r="Q33" s="39">
        <f t="shared" si="19"/>
        <v>1.1530054644808743</v>
      </c>
      <c r="R33" s="39">
        <f t="shared" si="19"/>
        <v>1.6362586605080831</v>
      </c>
      <c r="S33" s="40">
        <f t="shared" si="19"/>
        <v>1.0602743868367943</v>
      </c>
      <c r="AG33" s="35">
        <f t="shared" si="7"/>
        <v>229</v>
      </c>
      <c r="AH33" s="36">
        <f t="shared" si="0"/>
        <v>1520</v>
      </c>
      <c r="AI33" s="36">
        <f t="shared" si="0"/>
        <v>485.8818359375</v>
      </c>
      <c r="AJ33" s="37">
        <f t="shared" si="8"/>
        <v>6.6375545851528388</v>
      </c>
      <c r="AK33" s="37">
        <f t="shared" si="9"/>
        <v>2.121754742085153</v>
      </c>
      <c r="AL33" s="37">
        <f t="shared" si="10"/>
        <v>0.31965910259046054</v>
      </c>
      <c r="AM33" s="39">
        <f t="shared" si="17"/>
        <v>1.1683673469387754</v>
      </c>
      <c r="AN33" s="39">
        <f t="shared" si="14"/>
        <v>1.6050686378035903</v>
      </c>
      <c r="AO33" s="40">
        <f t="shared" si="14"/>
        <v>1.07198598674515</v>
      </c>
    </row>
    <row r="34" spans="1:41" x14ac:dyDescent="0.25">
      <c r="A34" s="34">
        <f t="shared" si="11"/>
        <v>41668</v>
      </c>
      <c r="B34" s="35">
        <v>20</v>
      </c>
      <c r="C34" s="36">
        <v>125</v>
      </c>
      <c r="D34" s="36">
        <v>16.0576171875</v>
      </c>
      <c r="E34" s="37">
        <f t="shared" si="1"/>
        <v>6.25</v>
      </c>
      <c r="F34" s="37">
        <f t="shared" si="2"/>
        <v>0.80288085937499998</v>
      </c>
      <c r="G34" s="37">
        <f t="shared" si="3"/>
        <v>0.12846093750000001</v>
      </c>
      <c r="H34" s="39">
        <f t="shared" si="18"/>
        <v>0.90909090909090906</v>
      </c>
      <c r="I34" s="39">
        <f t="shared" si="18"/>
        <v>0.9765625</v>
      </c>
      <c r="J34" s="40">
        <f t="shared" si="18"/>
        <v>0.87119847409134255</v>
      </c>
      <c r="K34" s="35">
        <v>211</v>
      </c>
      <c r="L34" s="36">
        <v>1507</v>
      </c>
      <c r="M34" s="36">
        <v>492.6015625</v>
      </c>
      <c r="N34" s="37">
        <f t="shared" si="4"/>
        <v>7.1421800947867302</v>
      </c>
      <c r="O34" s="37">
        <f t="shared" si="5"/>
        <v>2.3346045616113744</v>
      </c>
      <c r="P34" s="37">
        <f t="shared" si="6"/>
        <v>0.3268756220968812</v>
      </c>
      <c r="Q34" s="39">
        <f t="shared" si="19"/>
        <v>1.0876288659793814</v>
      </c>
      <c r="R34" s="39">
        <f t="shared" si="19"/>
        <v>1.6725860155382908</v>
      </c>
      <c r="S34" s="40">
        <f t="shared" si="19"/>
        <v>1.138991439906609</v>
      </c>
      <c r="AG34" s="35">
        <f t="shared" si="7"/>
        <v>231</v>
      </c>
      <c r="AH34" s="36">
        <f t="shared" si="0"/>
        <v>1632</v>
      </c>
      <c r="AI34" s="36">
        <f t="shared" si="0"/>
        <v>508.6591796875</v>
      </c>
      <c r="AJ34" s="37">
        <f t="shared" si="8"/>
        <v>7.0649350649350646</v>
      </c>
      <c r="AK34" s="37">
        <f t="shared" si="9"/>
        <v>2.2019877908549783</v>
      </c>
      <c r="AL34" s="37">
        <f t="shared" si="10"/>
        <v>0.31167841892616421</v>
      </c>
      <c r="AM34" s="39">
        <f t="shared" si="17"/>
        <v>1.0694444444444444</v>
      </c>
      <c r="AN34" s="39">
        <f t="shared" si="14"/>
        <v>1.5860058309037901</v>
      </c>
      <c r="AO34" s="40">
        <f t="shared" si="14"/>
        <v>1.1280452546113313</v>
      </c>
    </row>
    <row r="35" spans="1:41" x14ac:dyDescent="0.25">
      <c r="A35" s="34">
        <f t="shared" si="11"/>
        <v>41669</v>
      </c>
      <c r="B35" s="35">
        <v>18</v>
      </c>
      <c r="C35" s="36">
        <v>71</v>
      </c>
      <c r="D35" s="36">
        <v>3.87890625</v>
      </c>
      <c r="E35" s="37">
        <f t="shared" si="1"/>
        <v>3.9444444444444446</v>
      </c>
      <c r="F35" s="37">
        <f t="shared" si="2"/>
        <v>0.21549479166666666</v>
      </c>
      <c r="G35" s="37">
        <f t="shared" si="3"/>
        <v>5.4632482394366196E-2</v>
      </c>
      <c r="H35" s="39">
        <f t="shared" si="18"/>
        <v>1.5</v>
      </c>
      <c r="I35" s="39">
        <f t="shared" si="18"/>
        <v>0.86585365853658536</v>
      </c>
      <c r="J35" s="40">
        <f t="shared" si="18"/>
        <v>0.26474705058988202</v>
      </c>
      <c r="K35" s="35">
        <v>188</v>
      </c>
      <c r="L35" s="36">
        <v>1073</v>
      </c>
      <c r="M35" s="36">
        <v>507.9814453125</v>
      </c>
      <c r="N35" s="37">
        <f t="shared" si="4"/>
        <v>5.707446808510638</v>
      </c>
      <c r="O35" s="37">
        <f t="shared" si="5"/>
        <v>2.7020289644281914</v>
      </c>
      <c r="P35" s="37">
        <f t="shared" si="6"/>
        <v>0.47342166385135137</v>
      </c>
      <c r="Q35" s="39">
        <f t="shared" si="19"/>
        <v>0.97916666666666663</v>
      </c>
      <c r="R35" s="39">
        <f t="shared" si="19"/>
        <v>1.128286014721346</v>
      </c>
      <c r="S35" s="40">
        <f t="shared" si="19"/>
        <v>1.1913004445279096</v>
      </c>
      <c r="AG35" s="35">
        <f t="shared" si="7"/>
        <v>206</v>
      </c>
      <c r="AH35" s="36">
        <f t="shared" si="0"/>
        <v>1144</v>
      </c>
      <c r="AI35" s="36">
        <f t="shared" si="0"/>
        <v>511.8603515625</v>
      </c>
      <c r="AJ35" s="37">
        <f t="shared" si="8"/>
        <v>5.5533980582524274</v>
      </c>
      <c r="AK35" s="37">
        <f t="shared" si="9"/>
        <v>2.4847589881674756</v>
      </c>
      <c r="AL35" s="37">
        <f t="shared" si="10"/>
        <v>0.44743037723994755</v>
      </c>
      <c r="AM35" s="39">
        <f t="shared" si="17"/>
        <v>1.0098039215686274</v>
      </c>
      <c r="AN35" s="39">
        <f t="shared" si="14"/>
        <v>1.1074540174249758</v>
      </c>
      <c r="AO35" s="40">
        <f t="shared" si="14"/>
        <v>1.1605217360499152</v>
      </c>
    </row>
    <row r="36" spans="1:41" ht="15.75" thickBot="1" x14ac:dyDescent="0.3">
      <c r="A36" s="41">
        <f t="shared" si="11"/>
        <v>41670</v>
      </c>
      <c r="B36" s="42">
        <v>14</v>
      </c>
      <c r="C36" s="43">
        <v>68</v>
      </c>
      <c r="D36" s="43">
        <v>4.1826171875</v>
      </c>
      <c r="E36" s="44">
        <f t="shared" si="1"/>
        <v>4.8571428571428568</v>
      </c>
      <c r="F36" s="44">
        <f t="shared" si="2"/>
        <v>0.2987583705357143</v>
      </c>
      <c r="G36" s="44">
        <f t="shared" si="3"/>
        <v>6.1509076286764705E-2</v>
      </c>
      <c r="H36" s="45">
        <f t="shared" si="18"/>
        <v>1.0769230769230769</v>
      </c>
      <c r="I36" s="45">
        <f t="shared" si="18"/>
        <v>0.67326732673267331</v>
      </c>
      <c r="J36" s="46">
        <f t="shared" si="18"/>
        <v>0.48340857787810382</v>
      </c>
      <c r="K36" s="42">
        <v>206</v>
      </c>
      <c r="L36" s="43">
        <v>1144</v>
      </c>
      <c r="M36" s="43">
        <v>562.859375</v>
      </c>
      <c r="N36" s="44">
        <f t="shared" si="4"/>
        <v>5.5533980582524274</v>
      </c>
      <c r="O36" s="44">
        <f t="shared" si="5"/>
        <v>2.732327063106796</v>
      </c>
      <c r="P36" s="44">
        <f t="shared" si="6"/>
        <v>0.49200994318181818</v>
      </c>
      <c r="Q36" s="45">
        <f t="shared" si="19"/>
        <v>1.10752688172043</v>
      </c>
      <c r="R36" s="45">
        <f t="shared" si="19"/>
        <v>1.1021194605009634</v>
      </c>
      <c r="S36" s="46">
        <f t="shared" si="19"/>
        <v>1.5629343796861483</v>
      </c>
      <c r="AG36" s="42">
        <f t="shared" si="7"/>
        <v>220</v>
      </c>
      <c r="AH36" s="43">
        <f t="shared" si="0"/>
        <v>1212</v>
      </c>
      <c r="AI36" s="43">
        <f t="shared" si="0"/>
        <v>567.0419921875</v>
      </c>
      <c r="AJ36" s="44">
        <f t="shared" si="8"/>
        <v>5.5090909090909088</v>
      </c>
      <c r="AK36" s="44">
        <f t="shared" si="9"/>
        <v>2.5774636008522727</v>
      </c>
      <c r="AL36" s="44">
        <f t="shared" si="10"/>
        <v>0.46785642919760728</v>
      </c>
      <c r="AM36" s="45">
        <f t="shared" si="17"/>
        <v>1.1055276381909547</v>
      </c>
      <c r="AN36" s="45">
        <f t="shared" si="14"/>
        <v>1.0640913081650571</v>
      </c>
      <c r="AO36" s="46">
        <f t="shared" si="14"/>
        <v>1.5376066180656882</v>
      </c>
    </row>
    <row r="37" spans="1:41" ht="15.75" thickBot="1" x14ac:dyDescent="0.3">
      <c r="A37" s="33" t="s">
        <v>17</v>
      </c>
      <c r="B37" s="28">
        <v>211</v>
      </c>
      <c r="C37" s="29">
        <f>SUM(C6:C36)</f>
        <v>2625</v>
      </c>
      <c r="D37" s="29">
        <f t="shared" ref="D37" si="20">SUM(D6:D36)</f>
        <v>249.1376953125</v>
      </c>
      <c r="E37" s="30">
        <f t="shared" si="1"/>
        <v>12.440758293838863</v>
      </c>
      <c r="F37" s="30">
        <f t="shared" si="2"/>
        <v>1.1807473711492891</v>
      </c>
      <c r="G37" s="30">
        <f t="shared" si="3"/>
        <v>9.4909598214285712E-2</v>
      </c>
      <c r="H37" s="31">
        <f>B37/REP_MMS_DICIEMBRE13!B37</f>
        <v>0.78148148148148144</v>
      </c>
      <c r="I37" s="31">
        <f>C37/REP_MMS_DICIEMBRE13!C37</f>
        <v>0.88983050847457623</v>
      </c>
      <c r="J37" s="32">
        <f>D37/REP_MMS_DICIEMBRE13!D37</f>
        <v>0.73462318156163975</v>
      </c>
      <c r="K37" s="29">
        <v>1130</v>
      </c>
      <c r="L37" s="29">
        <f>SUM(L6:L36)</f>
        <v>24302</v>
      </c>
      <c r="M37" s="29">
        <f t="shared" ref="M37" si="21">SUM(M6:M36)</f>
        <v>10531.8974609375</v>
      </c>
      <c r="N37" s="30">
        <f t="shared" si="4"/>
        <v>21.506194690265488</v>
      </c>
      <c r="O37" s="30">
        <f t="shared" si="5"/>
        <v>9.3202632397676997</v>
      </c>
      <c r="P37" s="30">
        <f t="shared" si="6"/>
        <v>0.43337574935962059</v>
      </c>
      <c r="Q37" s="31">
        <f>K37/REP_MMS_DICIEMBRE13!K37</f>
        <v>0.88074824629773962</v>
      </c>
      <c r="R37" s="31">
        <f>L37/REP_MMS_DICIEMBRE13!L37</f>
        <v>1.1791363415817564</v>
      </c>
      <c r="S37" s="32">
        <f>M37/REP_MMS_DICIEMBRE13!M37</f>
        <v>1.3773588086476571</v>
      </c>
      <c r="AG37" s="29">
        <f t="shared" si="7"/>
        <v>1341</v>
      </c>
      <c r="AH37" s="29">
        <f>SUM(AH6:AH36)</f>
        <v>26927</v>
      </c>
      <c r="AI37" s="29">
        <f t="shared" ref="AI37" si="22">SUM(AI6:AI36)</f>
        <v>10781.03515625</v>
      </c>
      <c r="AJ37" s="30">
        <f t="shared" si="8"/>
        <v>20.079791200596571</v>
      </c>
      <c r="AK37" s="30">
        <f t="shared" si="9"/>
        <v>8.0395489606636836</v>
      </c>
      <c r="AL37" s="30">
        <f t="shared" si="10"/>
        <v>0.40038010755932707</v>
      </c>
      <c r="AM37" s="31">
        <f>AG37/REP_MMS_DICIEMBRE13!AG37</f>
        <v>0.86349001931745006</v>
      </c>
      <c r="AN37" s="31">
        <f>AH37/REP_MMS_DICIEMBRE13!AH37</f>
        <v>1.1429117147707979</v>
      </c>
      <c r="AO37" s="32">
        <f>AI37/REP_MMS_DICIEMBRE13!AI37</f>
        <v>1.3500627045694542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AM13:AO36">
    <cfRule type="cellIs" dxfId="1923" priority="21" operator="greaterThan">
      <formula>1.2</formula>
    </cfRule>
    <cfRule type="cellIs" dxfId="1922" priority="22" operator="lessThan">
      <formula>0.8</formula>
    </cfRule>
  </conditionalFormatting>
  <conditionalFormatting sqref="Q13:S36">
    <cfRule type="cellIs" dxfId="1921" priority="15" operator="greaterThan">
      <formula>1.2</formula>
    </cfRule>
    <cfRule type="cellIs" dxfId="1920" priority="16" operator="lessThan">
      <formula>0.8</formula>
    </cfRule>
  </conditionalFormatting>
  <conditionalFormatting sqref="Q37:S37">
    <cfRule type="cellIs" dxfId="1919" priority="13" operator="greaterThan">
      <formula>1.2</formula>
    </cfRule>
    <cfRule type="cellIs" dxfId="1918" priority="14" operator="lessThan">
      <formula>0.8</formula>
    </cfRule>
  </conditionalFormatting>
  <conditionalFormatting sqref="Q6:S12">
    <cfRule type="cellIs" dxfId="1917" priority="11" operator="greaterThan">
      <formula>1.2</formula>
    </cfRule>
    <cfRule type="cellIs" dxfId="1916" priority="12" operator="lessThan">
      <formula>0.8</formula>
    </cfRule>
  </conditionalFormatting>
  <conditionalFormatting sqref="H13:J36">
    <cfRule type="cellIs" dxfId="1915" priority="9" operator="greaterThan">
      <formula>1.2</formula>
    </cfRule>
    <cfRule type="cellIs" dxfId="1914" priority="10" operator="lessThan">
      <formula>0.8</formula>
    </cfRule>
  </conditionalFormatting>
  <conditionalFormatting sqref="H37:J37">
    <cfRule type="cellIs" dxfId="1913" priority="7" operator="greaterThan">
      <formula>1.2</formula>
    </cfRule>
    <cfRule type="cellIs" dxfId="1912" priority="8" operator="lessThan">
      <formula>0.8</formula>
    </cfRule>
  </conditionalFormatting>
  <conditionalFormatting sqref="H6:J12">
    <cfRule type="cellIs" dxfId="1911" priority="5" operator="greaterThan">
      <formula>1.2</formula>
    </cfRule>
    <cfRule type="cellIs" dxfId="1910" priority="6" operator="lessThan">
      <formula>0.8</formula>
    </cfRule>
  </conditionalFormatting>
  <conditionalFormatting sqref="AM6:AO12">
    <cfRule type="cellIs" dxfId="1909" priority="3" operator="greaterThan">
      <formula>1.2</formula>
    </cfRule>
    <cfRule type="cellIs" dxfId="1908" priority="4" operator="lessThan">
      <formula>0.8</formula>
    </cfRule>
  </conditionalFormatting>
  <conditionalFormatting sqref="AM37:AO37">
    <cfRule type="cellIs" dxfId="1907" priority="1" operator="greaterThan">
      <formula>1.2</formula>
    </cfRule>
    <cfRule type="cellIs" dxfId="1906" priority="2" operator="lessThan">
      <formula>0.8</formula>
    </cfRule>
  </conditionalFormatting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/>
    </sheetView>
  </sheetViews>
  <sheetFormatPr baseColWidth="10" defaultRowHeight="15" x14ac:dyDescent="0.25"/>
  <cols>
    <col min="1" max="1" bestFit="true" customWidth="true" width="26.5703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41671</v>
      </c>
      <c r="B6" s="24">
        <v>14</v>
      </c>
      <c r="C6" s="10">
        <v>64</v>
      </c>
      <c r="D6" s="10">
        <v>3.7412109375</v>
      </c>
      <c r="E6" s="11">
        <f>C6/B6</f>
        <v>4.5714285714285712</v>
      </c>
      <c r="F6" s="11">
        <f>D6/B6</f>
        <v>0.26722935267857145</v>
      </c>
      <c r="G6" s="11">
        <f>D6/C6</f>
        <v>5.84564208984375E-2</v>
      </c>
      <c r="H6" s="17">
        <f>B6/REP_MMS_ENERO!B30</f>
        <v>0.93333333333333335</v>
      </c>
      <c r="I6" s="17">
        <f>C6/REP_MMS_ENERO!C30</f>
        <v>0.98461538461538467</v>
      </c>
      <c r="J6" s="18">
        <f>D6/REP_MMS_ENERO!D30</f>
        <v>0.89300699300699304</v>
      </c>
      <c r="K6" s="24">
        <v>145</v>
      </c>
      <c r="L6" s="10">
        <v>493</v>
      </c>
      <c r="M6" s="10">
        <v>204.072265625</v>
      </c>
      <c r="N6" s="11">
        <f>L6/K6</f>
        <v>3.4</v>
      </c>
      <c r="O6" s="11">
        <f>M6/K6</f>
        <v>1.4073949353448276</v>
      </c>
      <c r="P6" s="11">
        <f>M6/L6</f>
        <v>0.41393968686612576</v>
      </c>
      <c r="Q6" s="17">
        <f>K6/REP_MMS_ENERO!K30</f>
        <v>1.25</v>
      </c>
      <c r="R6" s="17">
        <f>L6/REP_MMS_ENERO!L30</f>
        <v>0.89473684210526316</v>
      </c>
      <c r="S6" s="18">
        <f>M6/REP_MMS_ENERO!M30</f>
        <v>1.0164701533193246</v>
      </c>
      <c r="AG6" s="24">
        <f>B6+K6</f>
        <v>159</v>
      </c>
      <c r="AH6" s="10">
        <f t="shared" ref="AH6:AI36" si="0">C6+L6</f>
        <v>557</v>
      </c>
      <c r="AI6" s="10">
        <f t="shared" si="0"/>
        <v>207.8134765625</v>
      </c>
      <c r="AJ6" s="11">
        <f>AH6/AG6</f>
        <v>3.5031446540880502</v>
      </c>
      <c r="AK6" s="11">
        <f>AI6/AG6</f>
        <v>1.3070029972484276</v>
      </c>
      <c r="AL6" s="11">
        <f>AI6/AH6</f>
        <v>0.37309421285906641</v>
      </c>
      <c r="AM6" s="17">
        <f>AG6/REP_MMS_ENERO!AG30</f>
        <v>1.2137404580152671</v>
      </c>
      <c r="AN6" s="17">
        <f>AH6/REP_MMS_ENERO!AH30</f>
        <v>0.90422077922077926</v>
      </c>
      <c r="AO6" s="18">
        <f>AI6/REP_MMS_ENERO!AI30</f>
        <v>1.0139464631159649</v>
      </c>
    </row>
    <row r="7" spans="1:41" x14ac:dyDescent="0.25">
      <c r="A7" s="9">
        <f>A6+1</f>
        <v>41672</v>
      </c>
      <c r="B7" s="24">
        <v>9</v>
      </c>
      <c r="C7" s="10">
        <v>68</v>
      </c>
      <c r="D7" s="10">
        <v>3.6455078125</v>
      </c>
      <c r="E7" s="11">
        <f t="shared" ref="E7:E37" si="1">C7/B7</f>
        <v>7.5555555555555554</v>
      </c>
      <c r="F7" s="11">
        <f t="shared" ref="F7:F37" si="2">D7/B7</f>
        <v>0.4050564236111111</v>
      </c>
      <c r="G7" s="11">
        <f t="shared" ref="G7:G37" si="3">D7/C7</f>
        <v>5.3610409007352942E-2</v>
      </c>
      <c r="H7" s="17">
        <f>B7/REP_MMS_ENERO!B31</f>
        <v>1.2857142857142858</v>
      </c>
      <c r="I7" s="17">
        <f>C7/REP_MMS_ENERO!C31</f>
        <v>1.1724137931034482</v>
      </c>
      <c r="J7" s="18">
        <f>D7/REP_MMS_ENERO!D31</f>
        <v>1.3232896136121943</v>
      </c>
      <c r="K7" s="24">
        <v>74</v>
      </c>
      <c r="L7" s="10">
        <v>272</v>
      </c>
      <c r="M7" s="10">
        <v>127.2470703125</v>
      </c>
      <c r="N7" s="11">
        <f t="shared" ref="N7:N37" si="4">L7/K7</f>
        <v>3.6756756756756759</v>
      </c>
      <c r="O7" s="11">
        <f t="shared" ref="O7:O37" si="5">M7/K7</f>
        <v>1.719555004222973</v>
      </c>
      <c r="P7" s="11">
        <f t="shared" ref="P7:P37" si="6">M7/L7</f>
        <v>0.46782011144301472</v>
      </c>
      <c r="Q7" s="17">
        <f>K7/REP_MMS_ENERO!K31</f>
        <v>0.92500000000000004</v>
      </c>
      <c r="R7" s="17">
        <f>L7/REP_MMS_ENERO!L31</f>
        <v>0.86349206349206353</v>
      </c>
      <c r="S7" s="18">
        <f>M7/REP_MMS_ENERO!M31</f>
        <v>1.4012216235979826</v>
      </c>
      <c r="AG7" s="24">
        <f t="shared" ref="AG7:AG37" si="7">B7+K7</f>
        <v>83</v>
      </c>
      <c r="AH7" s="10">
        <f t="shared" si="0"/>
        <v>340</v>
      </c>
      <c r="AI7" s="10">
        <f t="shared" si="0"/>
        <v>130.892578125</v>
      </c>
      <c r="AJ7" s="11">
        <f t="shared" ref="AJ7:AJ37" si="8">AH7/AG7</f>
        <v>4.096385542168675</v>
      </c>
      <c r="AK7" s="11">
        <f t="shared" ref="AK7:AK37" si="9">AI7/AG7</f>
        <v>1.5770190135542168</v>
      </c>
      <c r="AL7" s="11">
        <f t="shared" ref="AL7:AL37" si="10">AI7/AH7</f>
        <v>0.38497817095588233</v>
      </c>
      <c r="AM7" s="17">
        <f>AG7/REP_MMS_ENERO!AG31</f>
        <v>0.95402298850574707</v>
      </c>
      <c r="AN7" s="17">
        <f>AH7/REP_MMS_ENERO!AH31</f>
        <v>0.91152815013404831</v>
      </c>
      <c r="AO7" s="18">
        <f>AI7/REP_MMS_ENERO!AI31</f>
        <v>1.3989270655032773</v>
      </c>
    </row>
    <row r="8" spans="1:41" x14ac:dyDescent="0.25">
      <c r="A8" s="3">
        <f t="shared" ref="A8:A36" si="11">A7+1</f>
        <v>41673</v>
      </c>
      <c r="B8" s="25">
        <v>6</v>
      </c>
      <c r="C8" s="4">
        <v>21</v>
      </c>
      <c r="D8" s="4">
        <v>0.8095703125</v>
      </c>
      <c r="E8" s="5">
        <f t="shared" si="1"/>
        <v>3.5</v>
      </c>
      <c r="F8" s="5">
        <f t="shared" si="2"/>
        <v>0.13492838541666666</v>
      </c>
      <c r="G8" s="5">
        <f t="shared" si="3"/>
        <v>3.855096726190476E-2</v>
      </c>
      <c r="H8" s="39">
        <f>B8/REP_MMS_ENERO!B32</f>
        <v>0.46153846153846156</v>
      </c>
      <c r="I8" s="39">
        <f>C8/REP_MMS_ENERO!C32</f>
        <v>0.21</v>
      </c>
      <c r="J8" s="40">
        <f>D8/REP_MMS_ENERO!D32</f>
        <v>0.12299703264094955</v>
      </c>
      <c r="K8" s="25">
        <v>158</v>
      </c>
      <c r="L8" s="4">
        <v>644</v>
      </c>
      <c r="M8" s="4">
        <v>299.775390625</v>
      </c>
      <c r="N8" s="5">
        <f t="shared" si="4"/>
        <v>4.075949367088608</v>
      </c>
      <c r="O8" s="5">
        <f t="shared" si="5"/>
        <v>1.8973125988924051</v>
      </c>
      <c r="P8" s="5">
        <f t="shared" si="6"/>
        <v>0.46548973699534163</v>
      </c>
      <c r="Q8" s="39">
        <f>K8/REP_MMS_ENERO!K32</f>
        <v>0.87777777777777777</v>
      </c>
      <c r="R8" s="39">
        <f>L8/REP_MMS_ENERO!L32</f>
        <v>0.52357723577235771</v>
      </c>
      <c r="S8" s="40">
        <f>M8/REP_MMS_ENERO!M32</f>
        <v>0.7246592352327399</v>
      </c>
      <c r="AG8" s="35">
        <f t="shared" si="7"/>
        <v>164</v>
      </c>
      <c r="AH8" s="36">
        <f t="shared" si="0"/>
        <v>665</v>
      </c>
      <c r="AI8" s="36">
        <f t="shared" si="0"/>
        <v>300.5849609375</v>
      </c>
      <c r="AJ8" s="37">
        <f t="shared" si="8"/>
        <v>4.0548780487804876</v>
      </c>
      <c r="AK8" s="37">
        <f t="shared" si="9"/>
        <v>1.8328351276676829</v>
      </c>
      <c r="AL8" s="37">
        <f t="shared" si="10"/>
        <v>0.45200746005639098</v>
      </c>
      <c r="AM8" s="39">
        <f>AG8/REP_MMS_ENERO!AG32</f>
        <v>0.84974093264248707</v>
      </c>
      <c r="AN8" s="39">
        <f>AH8/REP_MMS_ENERO!AH32</f>
        <v>0.5</v>
      </c>
      <c r="AO8" s="40">
        <f>AI8/REP_MMS_ENERO!AI32</f>
        <v>0.7152361123375145</v>
      </c>
    </row>
    <row r="9" spans="1:41" x14ac:dyDescent="0.25">
      <c r="A9" s="3">
        <f t="shared" si="11"/>
        <v>41674</v>
      </c>
      <c r="B9" s="25">
        <v>16</v>
      </c>
      <c r="C9" s="4">
        <v>50</v>
      </c>
      <c r="D9" s="4">
        <v>5.318359375</v>
      </c>
      <c r="E9" s="5">
        <f t="shared" si="1"/>
        <v>3.125</v>
      </c>
      <c r="F9" s="5">
        <f t="shared" si="2"/>
        <v>0.3323974609375</v>
      </c>
      <c r="G9" s="5">
        <f t="shared" si="3"/>
        <v>0.1063671875</v>
      </c>
      <c r="H9" s="39">
        <f>B9/REP_MMS_ENERO!B33</f>
        <v>0.88888888888888884</v>
      </c>
      <c r="I9" s="39">
        <f>C9/REP_MMS_ENERO!C33</f>
        <v>0.4854368932038835</v>
      </c>
      <c r="J9" s="40">
        <f>D9/REP_MMS_ENERO!D33</f>
        <v>0.39830322533460105</v>
      </c>
      <c r="K9" s="25">
        <v>188</v>
      </c>
      <c r="L9" s="4">
        <v>1005</v>
      </c>
      <c r="M9" s="4">
        <v>602.4931640625</v>
      </c>
      <c r="N9" s="5">
        <f t="shared" si="4"/>
        <v>5.3457446808510642</v>
      </c>
      <c r="O9" s="5">
        <f t="shared" si="5"/>
        <v>3.2047508726728724</v>
      </c>
      <c r="P9" s="5">
        <f t="shared" si="6"/>
        <v>0.59949568563432831</v>
      </c>
      <c r="Q9" s="39">
        <f>K9/REP_MMS_ENERO!K33</f>
        <v>0.89099526066350709</v>
      </c>
      <c r="R9" s="39">
        <f>L9/REP_MMS_ENERO!L33</f>
        <v>0.70924488355681015</v>
      </c>
      <c r="S9" s="40">
        <f>M9/REP_MMS_ENERO!M33</f>
        <v>1.2750387500775002</v>
      </c>
      <c r="AG9" s="35">
        <f t="shared" si="7"/>
        <v>204</v>
      </c>
      <c r="AH9" s="36">
        <f t="shared" si="0"/>
        <v>1055</v>
      </c>
      <c r="AI9" s="36">
        <f t="shared" si="0"/>
        <v>607.8115234375</v>
      </c>
      <c r="AJ9" s="37">
        <f t="shared" si="8"/>
        <v>5.1715686274509807</v>
      </c>
      <c r="AK9" s="37">
        <f t="shared" si="9"/>
        <v>2.9794682521446076</v>
      </c>
      <c r="AL9" s="37">
        <f t="shared" si="10"/>
        <v>0.57612466676540286</v>
      </c>
      <c r="AM9" s="39">
        <f>AG9/REP_MMS_ENERO!AG33</f>
        <v>0.89082969432314407</v>
      </c>
      <c r="AN9" s="39">
        <f>AH9/REP_MMS_ENERO!AH33</f>
        <v>0.69407894736842102</v>
      </c>
      <c r="AO9" s="40">
        <f>AI9/REP_MMS_ENERO!AI33</f>
        <v>1.250945144439777</v>
      </c>
    </row>
    <row r="10" spans="1:41" x14ac:dyDescent="0.25">
      <c r="A10" s="3">
        <f t="shared" si="11"/>
        <v>41675</v>
      </c>
      <c r="B10" s="25">
        <v>12</v>
      </c>
      <c r="C10" s="4">
        <v>86</v>
      </c>
      <c r="D10" s="4">
        <v>16.7734375</v>
      </c>
      <c r="E10" s="5">
        <f t="shared" si="1"/>
        <v>7.166666666666667</v>
      </c>
      <c r="F10" s="5">
        <f t="shared" si="2"/>
        <v>1.3977864583333333</v>
      </c>
      <c r="G10" s="5">
        <f t="shared" si="3"/>
        <v>0.19503997093023256</v>
      </c>
      <c r="H10" s="39">
        <f>B10/REP_MMS_ENERO!B34</f>
        <v>0.6</v>
      </c>
      <c r="I10" s="39">
        <f>C10/REP_MMS_ENERO!C34</f>
        <v>0.68799999999999994</v>
      </c>
      <c r="J10" s="40">
        <f>D10/REP_MMS_ENERO!D34</f>
        <v>1.0445782399805388</v>
      </c>
      <c r="K10" s="25">
        <v>196</v>
      </c>
      <c r="L10" s="4">
        <v>1259</v>
      </c>
      <c r="M10" s="4">
        <v>592.5732421875</v>
      </c>
      <c r="N10" s="5">
        <f t="shared" si="4"/>
        <v>6.4234693877551017</v>
      </c>
      <c r="O10" s="5">
        <f t="shared" si="5"/>
        <v>3.0233328683035716</v>
      </c>
      <c r="P10" s="5">
        <f t="shared" si="6"/>
        <v>0.47066977139594918</v>
      </c>
      <c r="Q10" s="39">
        <f>K10/REP_MMS_ENERO!K34</f>
        <v>0.92890995260663511</v>
      </c>
      <c r="R10" s="39">
        <f>L10/REP_MMS_ENERO!L34</f>
        <v>0.83543463835434639</v>
      </c>
      <c r="S10" s="40">
        <f>M10/REP_MMS_ENERO!M34</f>
        <v>1.2029463308645107</v>
      </c>
      <c r="AG10" s="35">
        <f t="shared" si="7"/>
        <v>208</v>
      </c>
      <c r="AH10" s="36">
        <f t="shared" si="0"/>
        <v>1345</v>
      </c>
      <c r="AI10" s="36">
        <f t="shared" si="0"/>
        <v>609.3466796875</v>
      </c>
      <c r="AJ10" s="37">
        <f t="shared" si="8"/>
        <v>6.4663461538461542</v>
      </c>
      <c r="AK10" s="37">
        <f t="shared" si="9"/>
        <v>2.9295513446514425</v>
      </c>
      <c r="AL10" s="37">
        <f t="shared" si="10"/>
        <v>0.45304585850371748</v>
      </c>
      <c r="AM10" s="39">
        <f>AG10/REP_MMS_ENERO!AG34</f>
        <v>0.90043290043290047</v>
      </c>
      <c r="AN10" s="39">
        <f>AH10/REP_MMS_ENERO!AH34</f>
        <v>0.82414215686274506</v>
      </c>
      <c r="AO10" s="40">
        <f>AI10/REP_MMS_ENERO!AI34</f>
        <v>1.1979468847133721</v>
      </c>
    </row>
    <row r="11" spans="1:41" x14ac:dyDescent="0.25">
      <c r="A11" s="3">
        <f t="shared" si="11"/>
        <v>41676</v>
      </c>
      <c r="B11" s="25">
        <v>12</v>
      </c>
      <c r="C11" s="4">
        <v>73</v>
      </c>
      <c r="D11" s="4">
        <v>8.837890625</v>
      </c>
      <c r="E11" s="5">
        <f t="shared" si="1"/>
        <v>6.083333333333333</v>
      </c>
      <c r="F11" s="5">
        <f t="shared" si="2"/>
        <v>0.73649088541666663</v>
      </c>
      <c r="G11" s="5">
        <f t="shared" si="3"/>
        <v>0.1210669948630137</v>
      </c>
      <c r="H11" s="39">
        <f>B11/REP_MMS_ENERO!B35</f>
        <v>0.66666666666666663</v>
      </c>
      <c r="I11" s="39">
        <f>C11/REP_MMS_ENERO!C35</f>
        <v>1.028169014084507</v>
      </c>
      <c r="J11" s="40">
        <f>D11/REP_MMS_ENERO!D35</f>
        <v>2.2784491440080563</v>
      </c>
      <c r="K11" s="25">
        <v>210</v>
      </c>
      <c r="L11" s="4">
        <v>1159</v>
      </c>
      <c r="M11" s="4">
        <v>626.1015625</v>
      </c>
      <c r="N11" s="5">
        <f t="shared" si="4"/>
        <v>5.519047619047619</v>
      </c>
      <c r="O11" s="5">
        <f t="shared" si="5"/>
        <v>2.981436011904762</v>
      </c>
      <c r="P11" s="5">
        <f t="shared" si="6"/>
        <v>0.54020842320966356</v>
      </c>
      <c r="Q11" s="39">
        <f>K11/REP_MMS_ENERO!K35</f>
        <v>1.1170212765957446</v>
      </c>
      <c r="R11" s="39">
        <f>L11/REP_MMS_ENERO!L35</f>
        <v>1.0801491146318734</v>
      </c>
      <c r="S11" s="40">
        <f>M11/REP_MMS_ENERO!M35</f>
        <v>1.2325284088178357</v>
      </c>
      <c r="AG11" s="35">
        <f t="shared" si="7"/>
        <v>222</v>
      </c>
      <c r="AH11" s="36">
        <f t="shared" si="0"/>
        <v>1232</v>
      </c>
      <c r="AI11" s="36">
        <f t="shared" si="0"/>
        <v>634.939453125</v>
      </c>
      <c r="AJ11" s="37">
        <f t="shared" si="8"/>
        <v>5.5495495495495497</v>
      </c>
      <c r="AK11" s="37">
        <f t="shared" si="9"/>
        <v>2.860087626689189</v>
      </c>
      <c r="AL11" s="37">
        <f t="shared" si="10"/>
        <v>0.51537293273133122</v>
      </c>
      <c r="AM11" s="39">
        <f>AG11/REP_MMS_ENERO!AG35</f>
        <v>1.0776699029126213</v>
      </c>
      <c r="AN11" s="39">
        <f>AH11/REP_MMS_ENERO!AH35</f>
        <v>1.0769230769230769</v>
      </c>
      <c r="AO11" s="40">
        <f>AI11/REP_MMS_ENERO!AI35</f>
        <v>1.2404544543971612</v>
      </c>
    </row>
    <row r="12" spans="1:41" x14ac:dyDescent="0.25">
      <c r="A12" s="3">
        <f t="shared" si="11"/>
        <v>41677</v>
      </c>
      <c r="B12" s="25">
        <v>15</v>
      </c>
      <c r="C12" s="4">
        <v>99</v>
      </c>
      <c r="D12" s="4">
        <v>9.5400390625</v>
      </c>
      <c r="E12" s="5">
        <f t="shared" si="1"/>
        <v>6.6</v>
      </c>
      <c r="F12" s="5">
        <f t="shared" si="2"/>
        <v>0.63600260416666665</v>
      </c>
      <c r="G12" s="5">
        <f t="shared" si="3"/>
        <v>9.6364030934343439E-2</v>
      </c>
      <c r="H12" s="39">
        <f>B12/REP_MMS_ENERO!B36</f>
        <v>1.0714285714285714</v>
      </c>
      <c r="I12" s="39">
        <f>C12/REP_MMS_ENERO!C36</f>
        <v>1.4558823529411764</v>
      </c>
      <c r="J12" s="40">
        <f>D12/REP_MMS_ENERO!D36</f>
        <v>2.2808778893299091</v>
      </c>
      <c r="K12" s="25">
        <v>216</v>
      </c>
      <c r="L12" s="4">
        <v>1560</v>
      </c>
      <c r="M12" s="4">
        <v>504.35546875</v>
      </c>
      <c r="N12" s="5">
        <f t="shared" si="4"/>
        <v>7.2222222222222223</v>
      </c>
      <c r="O12" s="5">
        <f t="shared" si="5"/>
        <v>2.3349790219907409</v>
      </c>
      <c r="P12" s="5">
        <f t="shared" si="6"/>
        <v>0.32330478766025639</v>
      </c>
      <c r="Q12" s="39">
        <f>K12/REP_MMS_ENERO!K36</f>
        <v>1.0485436893203883</v>
      </c>
      <c r="R12" s="39">
        <f>L12/REP_MMS_ENERO!L36</f>
        <v>1.3636363636363635</v>
      </c>
      <c r="S12" s="40">
        <f>M12/REP_MMS_ENERO!M36</f>
        <v>0.89605946201038222</v>
      </c>
      <c r="AG12" s="35">
        <f t="shared" si="7"/>
        <v>231</v>
      </c>
      <c r="AH12" s="36">
        <f t="shared" si="0"/>
        <v>1659</v>
      </c>
      <c r="AI12" s="36">
        <f t="shared" si="0"/>
        <v>513.8955078125</v>
      </c>
      <c r="AJ12" s="37">
        <f t="shared" si="8"/>
        <v>7.1818181818181817</v>
      </c>
      <c r="AK12" s="37">
        <f t="shared" si="9"/>
        <v>2.2246558779761907</v>
      </c>
      <c r="AL12" s="37">
        <f t="shared" si="10"/>
        <v>0.30976221085744426</v>
      </c>
      <c r="AM12" s="39">
        <f>AG12/REP_MMS_ENERO!AG36</f>
        <v>1.05</v>
      </c>
      <c r="AN12" s="39">
        <f>AH12/REP_MMS_ENERO!AH36</f>
        <v>1.3688118811881189</v>
      </c>
      <c r="AO12" s="40">
        <f>AI12/REP_MMS_ENERO!AI36</f>
        <v>0.90627416468756616</v>
      </c>
    </row>
    <row r="13" spans="1:41" x14ac:dyDescent="0.25">
      <c r="A13" s="9">
        <f t="shared" si="11"/>
        <v>41678</v>
      </c>
      <c r="B13" s="24">
        <v>10</v>
      </c>
      <c r="C13" s="10">
        <v>66</v>
      </c>
      <c r="D13" s="10">
        <v>2.4423828125</v>
      </c>
      <c r="E13" s="11">
        <f t="shared" si="1"/>
        <v>6.6</v>
      </c>
      <c r="F13" s="11">
        <f t="shared" si="2"/>
        <v>0.24423828124999999</v>
      </c>
      <c r="G13" s="11">
        <f t="shared" si="3"/>
        <v>3.7005800189393936E-2</v>
      </c>
      <c r="H13" s="17">
        <f>B13/B6</f>
        <v>0.7142857142857143</v>
      </c>
      <c r="I13" s="17">
        <f t="shared" ref="I13:J28" si="12">C13/C6</f>
        <v>1.03125</v>
      </c>
      <c r="J13" s="18">
        <f t="shared" si="12"/>
        <v>0.65283215870529887</v>
      </c>
      <c r="K13" s="24">
        <v>124</v>
      </c>
      <c r="L13" s="10">
        <v>446</v>
      </c>
      <c r="M13" s="10">
        <v>194.216796875</v>
      </c>
      <c r="N13" s="11">
        <f t="shared" si="4"/>
        <v>3.596774193548387</v>
      </c>
      <c r="O13" s="11">
        <f t="shared" si="5"/>
        <v>1.5662644909274193</v>
      </c>
      <c r="P13" s="11">
        <f t="shared" si="6"/>
        <v>0.43546367012331838</v>
      </c>
      <c r="Q13" s="17">
        <f>K13/K6</f>
        <v>0.85517241379310349</v>
      </c>
      <c r="R13" s="17">
        <f t="shared" ref="R13:S28" si="13">L13/L6</f>
        <v>0.90466531440162268</v>
      </c>
      <c r="S13" s="18">
        <f t="shared" si="13"/>
        <v>0.95170598650523996</v>
      </c>
      <c r="AG13" s="24">
        <f t="shared" si="7"/>
        <v>134</v>
      </c>
      <c r="AH13" s="10">
        <f t="shared" si="0"/>
        <v>512</v>
      </c>
      <c r="AI13" s="10">
        <f t="shared" si="0"/>
        <v>196.6591796875</v>
      </c>
      <c r="AJ13" s="11">
        <f t="shared" si="8"/>
        <v>3.8208955223880596</v>
      </c>
      <c r="AK13" s="11">
        <f t="shared" si="9"/>
        <v>1.4676058185634329</v>
      </c>
      <c r="AL13" s="11">
        <f t="shared" si="10"/>
        <v>0.38409996032714844</v>
      </c>
      <c r="AM13" s="17">
        <f>AG13/AG6</f>
        <v>0.84276729559748431</v>
      </c>
      <c r="AN13" s="17">
        <f t="shared" ref="AN13:AO36" si="14">AH13/AH6</f>
        <v>0.91921005385996413</v>
      </c>
      <c r="AO13" s="18">
        <f t="shared" si="14"/>
        <v>0.94632544019999909</v>
      </c>
    </row>
    <row r="14" spans="1:41" x14ac:dyDescent="0.25">
      <c r="A14" s="9">
        <f t="shared" si="11"/>
        <v>41679</v>
      </c>
      <c r="B14" s="24">
        <v>7</v>
      </c>
      <c r="C14" s="10">
        <v>65</v>
      </c>
      <c r="D14" s="10">
        <v>2.212890625</v>
      </c>
      <c r="E14" s="11">
        <f t="shared" si="1"/>
        <v>9.2857142857142865</v>
      </c>
      <c r="F14" s="11">
        <f t="shared" si="2"/>
        <v>0.31612723214285715</v>
      </c>
      <c r="G14" s="11">
        <f t="shared" si="3"/>
        <v>3.4044471153846151E-2</v>
      </c>
      <c r="H14" s="17">
        <f t="shared" ref="H14:J29" si="15">B14/B7</f>
        <v>0.77777777777777779</v>
      </c>
      <c r="I14" s="17">
        <f t="shared" si="12"/>
        <v>0.95588235294117652</v>
      </c>
      <c r="J14" s="18">
        <f t="shared" si="12"/>
        <v>0.60701848379319578</v>
      </c>
      <c r="K14" s="24">
        <v>112</v>
      </c>
      <c r="L14" s="10">
        <v>435</v>
      </c>
      <c r="M14" s="10">
        <v>170.279296875</v>
      </c>
      <c r="N14" s="11">
        <f t="shared" si="4"/>
        <v>3.8839285714285716</v>
      </c>
      <c r="O14" s="11">
        <f t="shared" si="5"/>
        <v>1.5203508649553572</v>
      </c>
      <c r="P14" s="11">
        <f t="shared" si="6"/>
        <v>0.39144665948275864</v>
      </c>
      <c r="Q14" s="17">
        <f t="shared" ref="Q14:S29" si="16">K14/K7</f>
        <v>1.5135135135135136</v>
      </c>
      <c r="R14" s="17">
        <f t="shared" si="13"/>
        <v>1.599264705882353</v>
      </c>
      <c r="S14" s="18">
        <f t="shared" si="13"/>
        <v>1.3381785251072518</v>
      </c>
      <c r="AG14" s="24">
        <f t="shared" si="7"/>
        <v>119</v>
      </c>
      <c r="AH14" s="10">
        <f t="shared" si="0"/>
        <v>500</v>
      </c>
      <c r="AI14" s="10">
        <f t="shared" si="0"/>
        <v>172.4921875</v>
      </c>
      <c r="AJ14" s="11">
        <f t="shared" si="8"/>
        <v>4.2016806722689077</v>
      </c>
      <c r="AK14" s="11">
        <f t="shared" si="9"/>
        <v>1.4495141806722689</v>
      </c>
      <c r="AL14" s="11">
        <f t="shared" si="10"/>
        <v>0.34498437500000001</v>
      </c>
      <c r="AM14" s="17">
        <f t="shared" ref="AM14:AM36" si="17">AG14/AG7</f>
        <v>1.4337349397590362</v>
      </c>
      <c r="AN14" s="17">
        <f t="shared" si="14"/>
        <v>1.4705882352941178</v>
      </c>
      <c r="AO14" s="18">
        <f t="shared" si="14"/>
        <v>1.3178148827909337</v>
      </c>
    </row>
    <row r="15" spans="1:41" x14ac:dyDescent="0.25">
      <c r="A15" s="3">
        <f t="shared" si="11"/>
        <v>41680</v>
      </c>
      <c r="B15" s="25">
        <v>12</v>
      </c>
      <c r="C15" s="4">
        <v>65</v>
      </c>
      <c r="D15" s="4">
        <v>6.5751953125</v>
      </c>
      <c r="E15" s="5">
        <f t="shared" si="1"/>
        <v>5.416666666666667</v>
      </c>
      <c r="F15" s="5">
        <f t="shared" si="2"/>
        <v>0.54793294270833337</v>
      </c>
      <c r="G15" s="5">
        <f t="shared" si="3"/>
        <v>0.10115685096153847</v>
      </c>
      <c r="H15" s="39">
        <f t="shared" si="15"/>
        <v>2</v>
      </c>
      <c r="I15" s="39">
        <f t="shared" si="12"/>
        <v>3.0952380952380953</v>
      </c>
      <c r="J15" s="40">
        <f t="shared" si="12"/>
        <v>8.1218335343787693</v>
      </c>
      <c r="K15" s="25">
        <v>208</v>
      </c>
      <c r="L15" s="4">
        <v>1081</v>
      </c>
      <c r="M15" s="4">
        <v>589.2900390625</v>
      </c>
      <c r="N15" s="5">
        <f t="shared" si="4"/>
        <v>5.197115384615385</v>
      </c>
      <c r="O15" s="5">
        <f t="shared" si="5"/>
        <v>2.8331251878004808</v>
      </c>
      <c r="P15" s="5">
        <f t="shared" si="6"/>
        <v>0.54513417119565222</v>
      </c>
      <c r="Q15" s="39">
        <f t="shared" si="16"/>
        <v>1.3164556962025316</v>
      </c>
      <c r="R15" s="39">
        <f t="shared" si="13"/>
        <v>1.6785714285714286</v>
      </c>
      <c r="S15" s="40">
        <f t="shared" si="13"/>
        <v>1.9657718995341564</v>
      </c>
      <c r="AG15" s="35">
        <f t="shared" si="7"/>
        <v>220</v>
      </c>
      <c r="AH15" s="36">
        <f t="shared" si="0"/>
        <v>1146</v>
      </c>
      <c r="AI15" s="36">
        <f t="shared" si="0"/>
        <v>595.865234375</v>
      </c>
      <c r="AJ15" s="37">
        <f t="shared" si="8"/>
        <v>5.209090909090909</v>
      </c>
      <c r="AK15" s="37">
        <f t="shared" si="9"/>
        <v>2.7084783380681818</v>
      </c>
      <c r="AL15" s="37">
        <f t="shared" si="10"/>
        <v>0.51995221149650961</v>
      </c>
      <c r="AM15" s="39">
        <f t="shared" si="17"/>
        <v>1.3414634146341464</v>
      </c>
      <c r="AN15" s="39">
        <f t="shared" si="14"/>
        <v>1.7233082706766918</v>
      </c>
      <c r="AO15" s="40">
        <f t="shared" si="14"/>
        <v>1.9823521194025973</v>
      </c>
    </row>
    <row r="16" spans="1:41" x14ac:dyDescent="0.25">
      <c r="A16" s="3">
        <f t="shared" si="11"/>
        <v>41681</v>
      </c>
      <c r="B16" s="25">
        <v>9</v>
      </c>
      <c r="C16" s="4">
        <v>59</v>
      </c>
      <c r="D16" s="4">
        <v>2.9892578125</v>
      </c>
      <c r="E16" s="5">
        <f t="shared" si="1"/>
        <v>6.5555555555555554</v>
      </c>
      <c r="F16" s="5">
        <f t="shared" si="2"/>
        <v>0.33213975694444442</v>
      </c>
      <c r="G16" s="5">
        <f t="shared" si="3"/>
        <v>5.0665386652542374E-2</v>
      </c>
      <c r="H16" s="39">
        <f t="shared" si="15"/>
        <v>0.5625</v>
      </c>
      <c r="I16" s="39">
        <f t="shared" si="12"/>
        <v>1.18</v>
      </c>
      <c r="J16" s="40">
        <f t="shared" si="12"/>
        <v>0.5620639001101726</v>
      </c>
      <c r="K16" s="25">
        <v>196</v>
      </c>
      <c r="L16" s="4">
        <v>925</v>
      </c>
      <c r="M16" s="4">
        <v>608.82421875</v>
      </c>
      <c r="N16" s="5">
        <f t="shared" si="4"/>
        <v>4.7193877551020407</v>
      </c>
      <c r="O16" s="5">
        <f t="shared" si="5"/>
        <v>3.1062460140306123</v>
      </c>
      <c r="P16" s="5">
        <f t="shared" si="6"/>
        <v>0.65818834459459463</v>
      </c>
      <c r="Q16" s="39">
        <f t="shared" si="16"/>
        <v>1.0425531914893618</v>
      </c>
      <c r="R16" s="39">
        <f t="shared" si="13"/>
        <v>0.92039800995024879</v>
      </c>
      <c r="S16" s="40">
        <f t="shared" si="13"/>
        <v>1.0105080938094151</v>
      </c>
      <c r="AG16" s="35">
        <f t="shared" si="7"/>
        <v>205</v>
      </c>
      <c r="AH16" s="36">
        <f t="shared" si="0"/>
        <v>984</v>
      </c>
      <c r="AI16" s="36">
        <f t="shared" si="0"/>
        <v>611.8134765625</v>
      </c>
      <c r="AJ16" s="37">
        <f t="shared" si="8"/>
        <v>4.8</v>
      </c>
      <c r="AK16" s="37">
        <f t="shared" si="9"/>
        <v>2.9844559832317072</v>
      </c>
      <c r="AL16" s="37">
        <f t="shared" si="10"/>
        <v>0.62176166317327231</v>
      </c>
      <c r="AM16" s="39">
        <f t="shared" si="17"/>
        <v>1.0049019607843137</v>
      </c>
      <c r="AN16" s="39">
        <f t="shared" si="14"/>
        <v>0.93270142180094784</v>
      </c>
      <c r="AO16" s="40">
        <f t="shared" si="14"/>
        <v>1.0065842008100914</v>
      </c>
    </row>
    <row r="17" spans="1:41" x14ac:dyDescent="0.25">
      <c r="A17" s="3">
        <f t="shared" si="11"/>
        <v>41682</v>
      </c>
      <c r="B17" s="25">
        <v>11</v>
      </c>
      <c r="C17" s="4">
        <v>87</v>
      </c>
      <c r="D17" s="4">
        <v>5.4599609375</v>
      </c>
      <c r="E17" s="5">
        <f t="shared" si="1"/>
        <v>7.9090909090909092</v>
      </c>
      <c r="F17" s="5">
        <f t="shared" si="2"/>
        <v>0.49636008522727271</v>
      </c>
      <c r="G17" s="5">
        <f t="shared" si="3"/>
        <v>6.2758171695402293E-2</v>
      </c>
      <c r="H17" s="39">
        <f t="shared" si="15"/>
        <v>0.91666666666666663</v>
      </c>
      <c r="I17" s="39">
        <f t="shared" si="12"/>
        <v>1.0116279069767442</v>
      </c>
      <c r="J17" s="40">
        <f t="shared" si="12"/>
        <v>0.32551234280391245</v>
      </c>
      <c r="K17" s="25">
        <v>188</v>
      </c>
      <c r="L17" s="4">
        <v>979</v>
      </c>
      <c r="M17" s="4">
        <v>524.98828125</v>
      </c>
      <c r="N17" s="5">
        <f t="shared" si="4"/>
        <v>5.207446808510638</v>
      </c>
      <c r="O17" s="5">
        <f t="shared" si="5"/>
        <v>2.7924908577127661</v>
      </c>
      <c r="P17" s="5">
        <f t="shared" si="6"/>
        <v>0.53624952119509706</v>
      </c>
      <c r="Q17" s="39">
        <f t="shared" si="16"/>
        <v>0.95918367346938771</v>
      </c>
      <c r="R17" s="39">
        <f t="shared" si="13"/>
        <v>0.77760127084988084</v>
      </c>
      <c r="S17" s="40">
        <f t="shared" si="13"/>
        <v>0.88594665414184359</v>
      </c>
      <c r="AG17" s="35">
        <f t="shared" si="7"/>
        <v>199</v>
      </c>
      <c r="AH17" s="36">
        <f t="shared" si="0"/>
        <v>1066</v>
      </c>
      <c r="AI17" s="36">
        <f t="shared" si="0"/>
        <v>530.4482421875</v>
      </c>
      <c r="AJ17" s="37">
        <f t="shared" si="8"/>
        <v>5.3567839195979898</v>
      </c>
      <c r="AK17" s="37">
        <f t="shared" si="9"/>
        <v>2.665569056218593</v>
      </c>
      <c r="AL17" s="37">
        <f t="shared" si="10"/>
        <v>0.49760623094512196</v>
      </c>
      <c r="AM17" s="39">
        <f t="shared" si="17"/>
        <v>0.95673076923076927</v>
      </c>
      <c r="AN17" s="39">
        <f t="shared" si="14"/>
        <v>0.7925650557620818</v>
      </c>
      <c r="AO17" s="40">
        <f t="shared" si="14"/>
        <v>0.87051962350814382</v>
      </c>
    </row>
    <row r="18" spans="1:41" x14ac:dyDescent="0.25">
      <c r="A18" s="3">
        <f t="shared" si="11"/>
        <v>41683</v>
      </c>
      <c r="B18" s="25">
        <v>13</v>
      </c>
      <c r="C18" s="4">
        <v>80</v>
      </c>
      <c r="D18" s="4">
        <v>6.6611328125</v>
      </c>
      <c r="E18" s="5">
        <f t="shared" si="1"/>
        <v>6.1538461538461542</v>
      </c>
      <c r="F18" s="5">
        <f t="shared" si="2"/>
        <v>0.51239483173076927</v>
      </c>
      <c r="G18" s="5">
        <f t="shared" si="3"/>
        <v>8.3264160156250003E-2</v>
      </c>
      <c r="H18" s="39">
        <f t="shared" si="15"/>
        <v>1.0833333333333333</v>
      </c>
      <c r="I18" s="39">
        <f t="shared" si="12"/>
        <v>1.095890410958904</v>
      </c>
      <c r="J18" s="40">
        <f t="shared" si="12"/>
        <v>0.75370165745856355</v>
      </c>
      <c r="K18" s="25">
        <v>200</v>
      </c>
      <c r="L18" s="4">
        <v>841</v>
      </c>
      <c r="M18" s="4">
        <v>459.859375</v>
      </c>
      <c r="N18" s="5">
        <f t="shared" si="4"/>
        <v>4.2050000000000001</v>
      </c>
      <c r="O18" s="5">
        <f t="shared" si="5"/>
        <v>2.299296875</v>
      </c>
      <c r="P18" s="5">
        <f t="shared" si="6"/>
        <v>0.54680068370986923</v>
      </c>
      <c r="Q18" s="39">
        <f t="shared" si="16"/>
        <v>0.95238095238095233</v>
      </c>
      <c r="R18" s="39">
        <f t="shared" si="13"/>
        <v>0.72562553925798101</v>
      </c>
      <c r="S18" s="40">
        <f t="shared" si="13"/>
        <v>0.73448047815724782</v>
      </c>
      <c r="AG18" s="35">
        <f t="shared" si="7"/>
        <v>213</v>
      </c>
      <c r="AH18" s="36">
        <f t="shared" si="0"/>
        <v>921</v>
      </c>
      <c r="AI18" s="36">
        <f t="shared" si="0"/>
        <v>466.5205078125</v>
      </c>
      <c r="AJ18" s="37">
        <f t="shared" si="8"/>
        <v>4.323943661971831</v>
      </c>
      <c r="AK18" s="37">
        <f t="shared" si="9"/>
        <v>2.1902371258802815</v>
      </c>
      <c r="AL18" s="37">
        <f t="shared" si="10"/>
        <v>0.50653692487785018</v>
      </c>
      <c r="AM18" s="39">
        <f t="shared" si="17"/>
        <v>0.95945945945945943</v>
      </c>
      <c r="AN18" s="39">
        <f t="shared" si="14"/>
        <v>0.74756493506493504</v>
      </c>
      <c r="AO18" s="40">
        <f t="shared" si="14"/>
        <v>0.73474802284912744</v>
      </c>
    </row>
    <row r="19" spans="1:41" x14ac:dyDescent="0.25">
      <c r="A19" s="3">
        <f t="shared" si="11"/>
        <v>41684</v>
      </c>
      <c r="B19" s="25">
        <v>19</v>
      </c>
      <c r="C19" s="4">
        <v>92</v>
      </c>
      <c r="D19" s="4">
        <v>7.068359375</v>
      </c>
      <c r="E19" s="5">
        <f t="shared" si="1"/>
        <v>4.8421052631578947</v>
      </c>
      <c r="F19" s="5">
        <f t="shared" si="2"/>
        <v>0.37201891447368424</v>
      </c>
      <c r="G19" s="5">
        <f t="shared" si="3"/>
        <v>7.6829993206521743E-2</v>
      </c>
      <c r="H19" s="39">
        <f t="shared" si="15"/>
        <v>1.2666666666666666</v>
      </c>
      <c r="I19" s="39">
        <f t="shared" si="12"/>
        <v>0.92929292929292928</v>
      </c>
      <c r="J19" s="40">
        <f t="shared" si="12"/>
        <v>0.74091513972771006</v>
      </c>
      <c r="K19" s="25">
        <v>206</v>
      </c>
      <c r="L19" s="4">
        <v>969</v>
      </c>
      <c r="M19" s="4">
        <v>418.84375</v>
      </c>
      <c r="N19" s="5">
        <f t="shared" si="4"/>
        <v>4.7038834951456314</v>
      </c>
      <c r="O19" s="5">
        <f t="shared" si="5"/>
        <v>2.0332220873786406</v>
      </c>
      <c r="P19" s="5">
        <f t="shared" si="6"/>
        <v>0.43224329205366357</v>
      </c>
      <c r="Q19" s="39">
        <f t="shared" si="16"/>
        <v>0.95370370370370372</v>
      </c>
      <c r="R19" s="39">
        <f t="shared" si="13"/>
        <v>0.62115384615384617</v>
      </c>
      <c r="S19" s="40">
        <f t="shared" si="13"/>
        <v>0.83045347171126516</v>
      </c>
      <c r="AG19" s="35">
        <f t="shared" si="7"/>
        <v>225</v>
      </c>
      <c r="AH19" s="36">
        <f t="shared" si="0"/>
        <v>1061</v>
      </c>
      <c r="AI19" s="36">
        <f t="shared" si="0"/>
        <v>425.912109375</v>
      </c>
      <c r="AJ19" s="37">
        <f t="shared" si="8"/>
        <v>4.7155555555555555</v>
      </c>
      <c r="AK19" s="37">
        <f t="shared" si="9"/>
        <v>1.8929427083333332</v>
      </c>
      <c r="AL19" s="37">
        <f t="shared" si="10"/>
        <v>0.4014251737747408</v>
      </c>
      <c r="AM19" s="39">
        <f t="shared" si="17"/>
        <v>0.97402597402597402</v>
      </c>
      <c r="AN19" s="39">
        <f t="shared" si="14"/>
        <v>0.63954189270644968</v>
      </c>
      <c r="AO19" s="40">
        <f t="shared" si="14"/>
        <v>0.82879126768004041</v>
      </c>
    </row>
    <row r="20" spans="1:41" x14ac:dyDescent="0.25">
      <c r="A20" s="9">
        <f t="shared" si="11"/>
        <v>41685</v>
      </c>
      <c r="B20" s="24">
        <v>7</v>
      </c>
      <c r="C20" s="10">
        <v>55</v>
      </c>
      <c r="D20" s="10">
        <v>2.4208984375</v>
      </c>
      <c r="E20" s="11">
        <f t="shared" si="1"/>
        <v>7.8571428571428568</v>
      </c>
      <c r="F20" s="11">
        <f t="shared" si="2"/>
        <v>0.34584263392857145</v>
      </c>
      <c r="G20" s="11">
        <f t="shared" si="3"/>
        <v>4.4016335227272725E-2</v>
      </c>
      <c r="H20" s="17">
        <f t="shared" si="15"/>
        <v>0.7</v>
      </c>
      <c r="I20" s="17">
        <f t="shared" si="12"/>
        <v>0.83333333333333337</v>
      </c>
      <c r="J20" s="18">
        <f t="shared" si="12"/>
        <v>0.99120351859256295</v>
      </c>
      <c r="K20" s="24">
        <v>117</v>
      </c>
      <c r="L20" s="10">
        <v>478</v>
      </c>
      <c r="M20" s="10">
        <v>168.4609375</v>
      </c>
      <c r="N20" s="11">
        <f t="shared" si="4"/>
        <v>4.0854700854700852</v>
      </c>
      <c r="O20" s="11">
        <f t="shared" si="5"/>
        <v>1.4398370726495726</v>
      </c>
      <c r="P20" s="11">
        <f t="shared" si="6"/>
        <v>0.35242873953974896</v>
      </c>
      <c r="Q20" s="17">
        <f t="shared" si="16"/>
        <v>0.94354838709677424</v>
      </c>
      <c r="R20" s="17">
        <f t="shared" si="13"/>
        <v>1.0717488789237668</v>
      </c>
      <c r="S20" s="18">
        <f t="shared" si="13"/>
        <v>0.8673860356600529</v>
      </c>
      <c r="AG20" s="24">
        <f t="shared" si="7"/>
        <v>124</v>
      </c>
      <c r="AH20" s="10">
        <f t="shared" si="0"/>
        <v>533</v>
      </c>
      <c r="AI20" s="10">
        <f t="shared" si="0"/>
        <v>170.8818359375</v>
      </c>
      <c r="AJ20" s="11">
        <f t="shared" si="8"/>
        <v>4.2983870967741939</v>
      </c>
      <c r="AK20" s="11">
        <f t="shared" si="9"/>
        <v>1.378079322076613</v>
      </c>
      <c r="AL20" s="11">
        <f t="shared" si="10"/>
        <v>0.32060381977016883</v>
      </c>
      <c r="AM20" s="17">
        <f t="shared" si="17"/>
        <v>0.92537313432835822</v>
      </c>
      <c r="AN20" s="17">
        <f t="shared" si="14"/>
        <v>1.041015625</v>
      </c>
      <c r="AO20" s="18">
        <f t="shared" si="14"/>
        <v>0.86892377060170123</v>
      </c>
    </row>
    <row r="21" spans="1:41" x14ac:dyDescent="0.25">
      <c r="A21" s="9">
        <f t="shared" si="11"/>
        <v>41686</v>
      </c>
      <c r="B21" s="24">
        <v>7</v>
      </c>
      <c r="C21" s="10">
        <v>51</v>
      </c>
      <c r="D21" s="10">
        <v>1.7705078125</v>
      </c>
      <c r="E21" s="11">
        <f t="shared" si="1"/>
        <v>7.2857142857142856</v>
      </c>
      <c r="F21" s="11">
        <f t="shared" si="2"/>
        <v>0.2529296875</v>
      </c>
      <c r="G21" s="11">
        <f t="shared" si="3"/>
        <v>3.4715839460784312E-2</v>
      </c>
      <c r="H21" s="17">
        <f t="shared" si="15"/>
        <v>1</v>
      </c>
      <c r="I21" s="17">
        <f t="shared" si="12"/>
        <v>0.7846153846153846</v>
      </c>
      <c r="J21" s="18">
        <f t="shared" si="12"/>
        <v>0.80008826125330978</v>
      </c>
      <c r="K21" s="24">
        <v>98</v>
      </c>
      <c r="L21" s="10">
        <v>433</v>
      </c>
      <c r="M21" s="10">
        <v>133.2978515625</v>
      </c>
      <c r="N21" s="11">
        <f t="shared" si="4"/>
        <v>4.4183673469387754</v>
      </c>
      <c r="O21" s="11">
        <f t="shared" si="5"/>
        <v>1.3601821588010203</v>
      </c>
      <c r="P21" s="11">
        <f t="shared" si="6"/>
        <v>0.30784723224595845</v>
      </c>
      <c r="Q21" s="17">
        <f t="shared" si="16"/>
        <v>0.875</v>
      </c>
      <c r="R21" s="17">
        <f t="shared" si="13"/>
        <v>0.99540229885057474</v>
      </c>
      <c r="S21" s="18">
        <f t="shared" si="13"/>
        <v>0.78281889817969097</v>
      </c>
      <c r="AG21" s="24">
        <f t="shared" si="7"/>
        <v>105</v>
      </c>
      <c r="AH21" s="10">
        <f t="shared" si="0"/>
        <v>484</v>
      </c>
      <c r="AI21" s="10">
        <f t="shared" si="0"/>
        <v>135.068359375</v>
      </c>
      <c r="AJ21" s="11">
        <f t="shared" si="8"/>
        <v>4.6095238095238091</v>
      </c>
      <c r="AK21" s="11">
        <f t="shared" si="9"/>
        <v>1.2863653273809523</v>
      </c>
      <c r="AL21" s="11">
        <f t="shared" si="10"/>
        <v>0.27906685821280991</v>
      </c>
      <c r="AM21" s="17">
        <f t="shared" si="17"/>
        <v>0.88235294117647056</v>
      </c>
      <c r="AN21" s="17">
        <f t="shared" si="14"/>
        <v>0.96799999999999997</v>
      </c>
      <c r="AO21" s="18">
        <f t="shared" si="14"/>
        <v>0.78304044567235831</v>
      </c>
    </row>
    <row r="22" spans="1:41" x14ac:dyDescent="0.25">
      <c r="A22" s="3">
        <f t="shared" si="11"/>
        <v>41687</v>
      </c>
      <c r="B22" s="25">
        <v>16</v>
      </c>
      <c r="C22" s="4">
        <v>70</v>
      </c>
      <c r="D22" s="4">
        <v>3.7294921875</v>
      </c>
      <c r="E22" s="5">
        <f t="shared" si="1"/>
        <v>4.375</v>
      </c>
      <c r="F22" s="5">
        <f t="shared" si="2"/>
        <v>0.23309326171875</v>
      </c>
      <c r="G22" s="5">
        <f t="shared" si="3"/>
        <v>5.3278459821428571E-2</v>
      </c>
      <c r="H22" s="39">
        <f t="shared" si="15"/>
        <v>1.3333333333333333</v>
      </c>
      <c r="I22" s="39">
        <f t="shared" si="12"/>
        <v>1.0769230769230769</v>
      </c>
      <c r="J22" s="40">
        <f t="shared" si="12"/>
        <v>0.56720629734145256</v>
      </c>
      <c r="K22" s="25">
        <v>184</v>
      </c>
      <c r="L22" s="4">
        <v>907</v>
      </c>
      <c r="M22" s="4">
        <v>431.939453125</v>
      </c>
      <c r="N22" s="5">
        <f t="shared" si="4"/>
        <v>4.9293478260869561</v>
      </c>
      <c r="O22" s="5">
        <f t="shared" si="5"/>
        <v>2.3474970278532608</v>
      </c>
      <c r="P22" s="5">
        <f t="shared" si="6"/>
        <v>0.47622872450385889</v>
      </c>
      <c r="Q22" s="39">
        <f t="shared" si="16"/>
        <v>0.88461538461538458</v>
      </c>
      <c r="R22" s="39">
        <f t="shared" si="13"/>
        <v>0.8390379278445883</v>
      </c>
      <c r="S22" s="40">
        <f t="shared" si="13"/>
        <v>0.73298278350703394</v>
      </c>
      <c r="AG22" s="35">
        <f t="shared" si="7"/>
        <v>200</v>
      </c>
      <c r="AH22" s="36">
        <f t="shared" si="0"/>
        <v>977</v>
      </c>
      <c r="AI22" s="36">
        <f t="shared" si="0"/>
        <v>435.6689453125</v>
      </c>
      <c r="AJ22" s="37">
        <f t="shared" si="8"/>
        <v>4.8849999999999998</v>
      </c>
      <c r="AK22" s="37">
        <f t="shared" si="9"/>
        <v>2.1783447265625</v>
      </c>
      <c r="AL22" s="37">
        <f t="shared" si="10"/>
        <v>0.44592522549897645</v>
      </c>
      <c r="AM22" s="39">
        <f t="shared" si="17"/>
        <v>0.90909090909090906</v>
      </c>
      <c r="AN22" s="39">
        <f t="shared" si="14"/>
        <v>0.85253054101221637</v>
      </c>
      <c r="AO22" s="40">
        <f t="shared" si="14"/>
        <v>0.73115348937830038</v>
      </c>
    </row>
    <row r="23" spans="1:41" x14ac:dyDescent="0.25">
      <c r="A23" s="3">
        <f t="shared" si="11"/>
        <v>41688</v>
      </c>
      <c r="B23" s="25">
        <v>15</v>
      </c>
      <c r="C23" s="4">
        <v>72</v>
      </c>
      <c r="D23" s="4">
        <v>2.5224609375</v>
      </c>
      <c r="E23" s="5">
        <f t="shared" si="1"/>
        <v>4.8</v>
      </c>
      <c r="F23" s="5">
        <f t="shared" si="2"/>
        <v>0.16816406249999999</v>
      </c>
      <c r="G23" s="5">
        <f t="shared" si="3"/>
        <v>3.50341796875E-2</v>
      </c>
      <c r="H23" s="39">
        <f t="shared" si="15"/>
        <v>1.6666666666666667</v>
      </c>
      <c r="I23" s="39">
        <f t="shared" si="12"/>
        <v>1.2203389830508475</v>
      </c>
      <c r="J23" s="40">
        <f t="shared" si="12"/>
        <v>0.84384188173799413</v>
      </c>
      <c r="K23" s="25">
        <v>213</v>
      </c>
      <c r="L23" s="4">
        <v>965</v>
      </c>
      <c r="M23" s="4">
        <v>432.734375</v>
      </c>
      <c r="N23" s="5">
        <f t="shared" si="4"/>
        <v>4.530516431924883</v>
      </c>
      <c r="O23" s="5">
        <f t="shared" si="5"/>
        <v>2.0316167840375585</v>
      </c>
      <c r="P23" s="5">
        <f t="shared" si="6"/>
        <v>0.4484294041450777</v>
      </c>
      <c r="Q23" s="39">
        <f t="shared" si="16"/>
        <v>1.0867346938775511</v>
      </c>
      <c r="R23" s="39">
        <f t="shared" si="13"/>
        <v>1.0432432432432432</v>
      </c>
      <c r="S23" s="40">
        <f t="shared" si="13"/>
        <v>0.71077063243059435</v>
      </c>
      <c r="AG23" s="35">
        <f t="shared" si="7"/>
        <v>228</v>
      </c>
      <c r="AH23" s="36">
        <f t="shared" si="0"/>
        <v>1037</v>
      </c>
      <c r="AI23" s="36">
        <f t="shared" si="0"/>
        <v>435.2568359375</v>
      </c>
      <c r="AJ23" s="37">
        <f t="shared" si="8"/>
        <v>4.5482456140350873</v>
      </c>
      <c r="AK23" s="37">
        <f t="shared" si="9"/>
        <v>1.9090212102521931</v>
      </c>
      <c r="AL23" s="37">
        <f t="shared" si="10"/>
        <v>0.41972693918756027</v>
      </c>
      <c r="AM23" s="39">
        <f t="shared" si="17"/>
        <v>1.1121951219512196</v>
      </c>
      <c r="AN23" s="39">
        <f t="shared" si="14"/>
        <v>1.0538617886178863</v>
      </c>
      <c r="AO23" s="40">
        <f t="shared" si="14"/>
        <v>0.71142080488813197</v>
      </c>
    </row>
    <row r="24" spans="1:41" x14ac:dyDescent="0.25">
      <c r="A24" s="3">
        <f t="shared" si="11"/>
        <v>41689</v>
      </c>
      <c r="B24" s="25">
        <v>11</v>
      </c>
      <c r="C24" s="4">
        <v>70</v>
      </c>
      <c r="D24" s="4">
        <v>8.3642578125</v>
      </c>
      <c r="E24" s="5">
        <f t="shared" si="1"/>
        <v>6.3636363636363633</v>
      </c>
      <c r="F24" s="5">
        <f t="shared" si="2"/>
        <v>0.76038707386363635</v>
      </c>
      <c r="G24" s="5">
        <f t="shared" si="3"/>
        <v>0.11948939732142858</v>
      </c>
      <c r="H24" s="39">
        <f t="shared" si="15"/>
        <v>1</v>
      </c>
      <c r="I24" s="39">
        <f t="shared" si="12"/>
        <v>0.8045977011494253</v>
      </c>
      <c r="J24" s="40">
        <f t="shared" si="12"/>
        <v>1.5319263101412985</v>
      </c>
      <c r="K24" s="25">
        <v>213</v>
      </c>
      <c r="L24" s="4">
        <v>1153</v>
      </c>
      <c r="M24" s="4">
        <v>535.4228515625</v>
      </c>
      <c r="N24" s="5">
        <f t="shared" si="4"/>
        <v>5.413145539906103</v>
      </c>
      <c r="O24" s="5">
        <f t="shared" si="5"/>
        <v>2.5137223078051645</v>
      </c>
      <c r="P24" s="5">
        <f t="shared" si="6"/>
        <v>0.46437367871856028</v>
      </c>
      <c r="Q24" s="39">
        <f t="shared" si="16"/>
        <v>1.1329787234042554</v>
      </c>
      <c r="R24" s="39">
        <f t="shared" si="13"/>
        <v>1.1777323799795709</v>
      </c>
      <c r="S24" s="40">
        <f t="shared" si="13"/>
        <v>1.0198758156804095</v>
      </c>
      <c r="AG24" s="35">
        <f t="shared" si="7"/>
        <v>224</v>
      </c>
      <c r="AH24" s="36">
        <f t="shared" si="0"/>
        <v>1223</v>
      </c>
      <c r="AI24" s="36">
        <f t="shared" si="0"/>
        <v>543.787109375</v>
      </c>
      <c r="AJ24" s="37">
        <f t="shared" si="8"/>
        <v>5.4598214285714288</v>
      </c>
      <c r="AK24" s="37">
        <f t="shared" si="9"/>
        <v>2.4276210239955356</v>
      </c>
      <c r="AL24" s="37">
        <f t="shared" si="10"/>
        <v>0.44463377708503682</v>
      </c>
      <c r="AM24" s="39">
        <f t="shared" si="17"/>
        <v>1.1256281407035176</v>
      </c>
      <c r="AN24" s="39">
        <f t="shared" si="14"/>
        <v>1.1472795497185742</v>
      </c>
      <c r="AO24" s="40">
        <f t="shared" si="14"/>
        <v>1.0251464066173397</v>
      </c>
    </row>
    <row r="25" spans="1:41" x14ac:dyDescent="0.25">
      <c r="A25" s="3">
        <f t="shared" si="11"/>
        <v>41690</v>
      </c>
      <c r="B25" s="25">
        <v>15</v>
      </c>
      <c r="C25" s="4">
        <v>78</v>
      </c>
      <c r="D25" s="4">
        <v>5.52734375</v>
      </c>
      <c r="E25" s="5">
        <f t="shared" si="1"/>
        <v>5.2</v>
      </c>
      <c r="F25" s="5">
        <f t="shared" si="2"/>
        <v>0.36848958333333331</v>
      </c>
      <c r="G25" s="5">
        <f t="shared" si="3"/>
        <v>7.0863381410256415E-2</v>
      </c>
      <c r="H25" s="39">
        <f t="shared" si="15"/>
        <v>1.1538461538461537</v>
      </c>
      <c r="I25" s="39">
        <f t="shared" si="12"/>
        <v>0.97499999999999998</v>
      </c>
      <c r="J25" s="40">
        <f t="shared" si="12"/>
        <v>0.82979035332062745</v>
      </c>
      <c r="K25" s="25">
        <v>224</v>
      </c>
      <c r="L25" s="4">
        <v>1011</v>
      </c>
      <c r="M25" s="4">
        <v>526.45703125</v>
      </c>
      <c r="N25" s="5">
        <f t="shared" si="4"/>
        <v>4.5133928571428568</v>
      </c>
      <c r="O25" s="5">
        <f t="shared" si="5"/>
        <v>2.3502546037946428</v>
      </c>
      <c r="P25" s="5">
        <f t="shared" si="6"/>
        <v>0.52072901211671607</v>
      </c>
      <c r="Q25" s="39">
        <f t="shared" si="16"/>
        <v>1.1200000000000001</v>
      </c>
      <c r="R25" s="39">
        <f t="shared" si="13"/>
        <v>1.202140309155767</v>
      </c>
      <c r="S25" s="40">
        <f t="shared" si="13"/>
        <v>1.1448217865515953</v>
      </c>
      <c r="AG25" s="35">
        <f t="shared" si="7"/>
        <v>239</v>
      </c>
      <c r="AH25" s="36">
        <f t="shared" si="0"/>
        <v>1089</v>
      </c>
      <c r="AI25" s="36">
        <f t="shared" si="0"/>
        <v>531.984375</v>
      </c>
      <c r="AJ25" s="37">
        <f t="shared" si="8"/>
        <v>4.5564853556485359</v>
      </c>
      <c r="AK25" s="37">
        <f t="shared" si="9"/>
        <v>2.2258760460251046</v>
      </c>
      <c r="AL25" s="37">
        <f t="shared" si="10"/>
        <v>0.48850723140495866</v>
      </c>
      <c r="AM25" s="39">
        <f t="shared" si="17"/>
        <v>1.1220657276995305</v>
      </c>
      <c r="AN25" s="39">
        <f t="shared" si="14"/>
        <v>1.1824104234527688</v>
      </c>
      <c r="AO25" s="40">
        <f t="shared" si="14"/>
        <v>1.1403236644289401</v>
      </c>
    </row>
    <row r="26" spans="1:41" x14ac:dyDescent="0.25">
      <c r="A26" s="3">
        <f t="shared" si="11"/>
        <v>41691</v>
      </c>
      <c r="B26" s="25">
        <v>8</v>
      </c>
      <c r="C26" s="4">
        <v>56</v>
      </c>
      <c r="D26" s="4">
        <v>2.6943359375</v>
      </c>
      <c r="E26" s="5">
        <f t="shared" si="1"/>
        <v>7</v>
      </c>
      <c r="F26" s="5">
        <f t="shared" si="2"/>
        <v>0.3367919921875</v>
      </c>
      <c r="G26" s="5">
        <f t="shared" si="3"/>
        <v>4.8113141741071432E-2</v>
      </c>
      <c r="H26" s="39">
        <f t="shared" si="15"/>
        <v>0.42105263157894735</v>
      </c>
      <c r="I26" s="39">
        <f t="shared" si="12"/>
        <v>0.60869565217391308</v>
      </c>
      <c r="J26" s="40">
        <f t="shared" si="12"/>
        <v>0.38118264714009392</v>
      </c>
      <c r="K26" s="25">
        <v>206</v>
      </c>
      <c r="L26" s="4">
        <v>989</v>
      </c>
      <c r="M26" s="4">
        <v>414.09375</v>
      </c>
      <c r="N26" s="5">
        <f t="shared" si="4"/>
        <v>4.8009708737864081</v>
      </c>
      <c r="O26" s="5">
        <f t="shared" si="5"/>
        <v>2.0101638349514563</v>
      </c>
      <c r="P26" s="5">
        <f t="shared" si="6"/>
        <v>0.4186994438827098</v>
      </c>
      <c r="Q26" s="39">
        <f t="shared" si="16"/>
        <v>1</v>
      </c>
      <c r="R26" s="39">
        <f t="shared" si="13"/>
        <v>1.020639834881321</v>
      </c>
      <c r="S26" s="40">
        <f t="shared" si="13"/>
        <v>0.98865925539058419</v>
      </c>
      <c r="AG26" s="35">
        <f t="shared" si="7"/>
        <v>214</v>
      </c>
      <c r="AH26" s="36">
        <f t="shared" si="0"/>
        <v>1045</v>
      </c>
      <c r="AI26" s="36">
        <f t="shared" si="0"/>
        <v>416.7880859375</v>
      </c>
      <c r="AJ26" s="37">
        <f t="shared" si="8"/>
        <v>4.8831775700934577</v>
      </c>
      <c r="AK26" s="37">
        <f t="shared" si="9"/>
        <v>1.9476078782126167</v>
      </c>
      <c r="AL26" s="37">
        <f t="shared" si="10"/>
        <v>0.39884027362440189</v>
      </c>
      <c r="AM26" s="39">
        <f t="shared" si="17"/>
        <v>0.95111111111111113</v>
      </c>
      <c r="AN26" s="39">
        <f t="shared" si="14"/>
        <v>0.98491988689915178</v>
      </c>
      <c r="AO26" s="40">
        <f t="shared" si="14"/>
        <v>0.97857768483998042</v>
      </c>
    </row>
    <row r="27" spans="1:41" x14ac:dyDescent="0.25">
      <c r="A27" s="9">
        <f t="shared" si="11"/>
        <v>41692</v>
      </c>
      <c r="B27" s="24">
        <v>10</v>
      </c>
      <c r="C27" s="10">
        <v>63</v>
      </c>
      <c r="D27" s="10">
        <v>4.810546875</v>
      </c>
      <c r="E27" s="11">
        <f t="shared" si="1"/>
        <v>6.3</v>
      </c>
      <c r="F27" s="11">
        <f t="shared" si="2"/>
        <v>0.48105468750000002</v>
      </c>
      <c r="G27" s="11">
        <f t="shared" si="3"/>
        <v>7.6357886904761904E-2</v>
      </c>
      <c r="H27" s="17">
        <f t="shared" si="15"/>
        <v>1.4285714285714286</v>
      </c>
      <c r="I27" s="17">
        <f t="shared" si="12"/>
        <v>1.1454545454545455</v>
      </c>
      <c r="J27" s="18">
        <f t="shared" si="12"/>
        <v>1.9870915691811215</v>
      </c>
      <c r="K27" s="24">
        <v>127</v>
      </c>
      <c r="L27" s="10">
        <v>644</v>
      </c>
      <c r="M27" s="10">
        <v>231.9453125</v>
      </c>
      <c r="N27" s="11">
        <f t="shared" si="4"/>
        <v>5.0708661417322833</v>
      </c>
      <c r="O27" s="11">
        <f t="shared" si="5"/>
        <v>1.8263410433070866</v>
      </c>
      <c r="P27" s="11">
        <f t="shared" si="6"/>
        <v>0.36016352872670809</v>
      </c>
      <c r="Q27" s="17">
        <f t="shared" si="16"/>
        <v>1.0854700854700854</v>
      </c>
      <c r="R27" s="17">
        <f t="shared" si="13"/>
        <v>1.3472803347280335</v>
      </c>
      <c r="S27" s="18">
        <f t="shared" si="13"/>
        <v>1.3768492324815655</v>
      </c>
      <c r="AG27" s="24">
        <f t="shared" si="7"/>
        <v>137</v>
      </c>
      <c r="AH27" s="10">
        <f t="shared" si="0"/>
        <v>707</v>
      </c>
      <c r="AI27" s="10">
        <f t="shared" si="0"/>
        <v>236.755859375</v>
      </c>
      <c r="AJ27" s="11">
        <f t="shared" si="8"/>
        <v>5.1605839416058394</v>
      </c>
      <c r="AK27" s="11">
        <f t="shared" si="9"/>
        <v>1.7281449589416058</v>
      </c>
      <c r="AL27" s="11">
        <f t="shared" si="10"/>
        <v>0.33487391707920794</v>
      </c>
      <c r="AM27" s="17">
        <f t="shared" si="17"/>
        <v>1.1048387096774193</v>
      </c>
      <c r="AN27" s="17">
        <f t="shared" si="14"/>
        <v>1.326454033771107</v>
      </c>
      <c r="AO27" s="18">
        <f t="shared" si="14"/>
        <v>1.3854945909031162</v>
      </c>
    </row>
    <row r="28" spans="1:41" x14ac:dyDescent="0.25">
      <c r="A28" s="9">
        <f t="shared" si="11"/>
        <v>41693</v>
      </c>
      <c r="B28" s="24">
        <v>7</v>
      </c>
      <c r="C28" s="10">
        <v>49</v>
      </c>
      <c r="D28" s="10">
        <v>1.2626953125</v>
      </c>
      <c r="E28" s="11">
        <f t="shared" si="1"/>
        <v>7</v>
      </c>
      <c r="F28" s="11">
        <f t="shared" si="2"/>
        <v>0.18038504464285715</v>
      </c>
      <c r="G28" s="11">
        <f t="shared" si="3"/>
        <v>2.5769292091836735E-2</v>
      </c>
      <c r="H28" s="17">
        <f t="shared" si="15"/>
        <v>1</v>
      </c>
      <c r="I28" s="17">
        <f t="shared" si="12"/>
        <v>0.96078431372549022</v>
      </c>
      <c r="J28" s="18">
        <f t="shared" si="12"/>
        <v>0.71318257032542742</v>
      </c>
      <c r="K28" s="24">
        <v>89</v>
      </c>
      <c r="L28" s="10">
        <v>339</v>
      </c>
      <c r="M28" s="10">
        <v>148.4990234375</v>
      </c>
      <c r="N28" s="11">
        <f t="shared" si="4"/>
        <v>3.808988764044944</v>
      </c>
      <c r="O28" s="11">
        <f t="shared" si="5"/>
        <v>1.668528353230337</v>
      </c>
      <c r="P28" s="11">
        <f t="shared" si="6"/>
        <v>0.43805021662979349</v>
      </c>
      <c r="Q28" s="17">
        <f t="shared" si="16"/>
        <v>0.90816326530612246</v>
      </c>
      <c r="R28" s="17">
        <f t="shared" si="13"/>
        <v>0.78290993071593529</v>
      </c>
      <c r="S28" s="18">
        <f t="shared" si="13"/>
        <v>1.1140391363912761</v>
      </c>
      <c r="AG28" s="24">
        <f t="shared" si="7"/>
        <v>96</v>
      </c>
      <c r="AH28" s="10">
        <f t="shared" si="0"/>
        <v>388</v>
      </c>
      <c r="AI28" s="10">
        <f t="shared" si="0"/>
        <v>149.76171875</v>
      </c>
      <c r="AJ28" s="11">
        <f t="shared" si="8"/>
        <v>4.041666666666667</v>
      </c>
      <c r="AK28" s="11">
        <f t="shared" si="9"/>
        <v>1.5600179036458333</v>
      </c>
      <c r="AL28" s="11">
        <f t="shared" si="10"/>
        <v>0.38598381121134023</v>
      </c>
      <c r="AM28" s="17">
        <f t="shared" si="17"/>
        <v>0.91428571428571426</v>
      </c>
      <c r="AN28" s="17">
        <f t="shared" si="14"/>
        <v>0.80165289256198347</v>
      </c>
      <c r="AO28" s="18">
        <f t="shared" si="14"/>
        <v>1.1087846142722868</v>
      </c>
    </row>
    <row r="29" spans="1:41" x14ac:dyDescent="0.25">
      <c r="A29" s="3">
        <f t="shared" si="11"/>
        <v>41694</v>
      </c>
      <c r="B29" s="25">
        <v>9</v>
      </c>
      <c r="C29" s="4">
        <v>71</v>
      </c>
      <c r="D29" s="4">
        <v>7.8984375</v>
      </c>
      <c r="E29" s="5">
        <f t="shared" si="1"/>
        <v>7.8888888888888893</v>
      </c>
      <c r="F29" s="5">
        <f t="shared" si="2"/>
        <v>0.87760416666666663</v>
      </c>
      <c r="G29" s="5">
        <f t="shared" si="3"/>
        <v>0.1112455985915493</v>
      </c>
      <c r="H29" s="39">
        <f t="shared" si="15"/>
        <v>0.5625</v>
      </c>
      <c r="I29" s="39">
        <f t="shared" si="15"/>
        <v>1.0142857142857142</v>
      </c>
      <c r="J29" s="40">
        <f t="shared" si="15"/>
        <v>2.11783189316575</v>
      </c>
      <c r="K29" s="25">
        <v>198</v>
      </c>
      <c r="L29" s="4">
        <v>996</v>
      </c>
      <c r="M29" s="4">
        <v>490.2802734375</v>
      </c>
      <c r="N29" s="5">
        <f t="shared" si="4"/>
        <v>5.0303030303030303</v>
      </c>
      <c r="O29" s="5">
        <f t="shared" si="5"/>
        <v>2.4761629971590908</v>
      </c>
      <c r="P29" s="5">
        <f t="shared" si="6"/>
        <v>0.49224927051957829</v>
      </c>
      <c r="Q29" s="39">
        <f t="shared" si="16"/>
        <v>1.076086956521739</v>
      </c>
      <c r="R29" s="39">
        <f t="shared" si="16"/>
        <v>1.0981256890848952</v>
      </c>
      <c r="S29" s="40">
        <f t="shared" si="16"/>
        <v>1.1350671254742193</v>
      </c>
      <c r="AG29" s="35">
        <f t="shared" si="7"/>
        <v>207</v>
      </c>
      <c r="AH29" s="36">
        <f t="shared" si="0"/>
        <v>1067</v>
      </c>
      <c r="AI29" s="36">
        <f t="shared" si="0"/>
        <v>498.1787109375</v>
      </c>
      <c r="AJ29" s="37">
        <f t="shared" si="8"/>
        <v>5.1545893719806761</v>
      </c>
      <c r="AK29" s="37">
        <f t="shared" si="9"/>
        <v>2.4066604393115942</v>
      </c>
      <c r="AL29" s="37">
        <f t="shared" si="10"/>
        <v>0.4668966363050609</v>
      </c>
      <c r="AM29" s="39">
        <f t="shared" si="17"/>
        <v>1.0349999999999999</v>
      </c>
      <c r="AN29" s="39">
        <f t="shared" si="14"/>
        <v>1.0921187308085978</v>
      </c>
      <c r="AO29" s="40">
        <f t="shared" si="14"/>
        <v>1.1434799663771364</v>
      </c>
    </row>
    <row r="30" spans="1:41" x14ac:dyDescent="0.25">
      <c r="A30" s="3">
        <f t="shared" si="11"/>
        <v>41695</v>
      </c>
      <c r="B30" s="25">
        <v>10</v>
      </c>
      <c r="C30" s="4">
        <v>69</v>
      </c>
      <c r="D30" s="4">
        <v>2.4052734375</v>
      </c>
      <c r="E30" s="5">
        <f t="shared" si="1"/>
        <v>6.9</v>
      </c>
      <c r="F30" s="5">
        <f t="shared" si="2"/>
        <v>0.24052734375000001</v>
      </c>
      <c r="G30" s="5">
        <f t="shared" si="3"/>
        <v>3.485903532608696E-2</v>
      </c>
      <c r="H30" s="39">
        <f t="shared" ref="H30:J36" si="18">B30/B23</f>
        <v>0.66666666666666663</v>
      </c>
      <c r="I30" s="39">
        <f t="shared" si="18"/>
        <v>0.95833333333333337</v>
      </c>
      <c r="J30" s="40">
        <f t="shared" si="18"/>
        <v>0.95354239256678286</v>
      </c>
      <c r="K30" s="25">
        <v>202</v>
      </c>
      <c r="L30" s="4">
        <v>1050</v>
      </c>
      <c r="M30" s="4">
        <v>436.9619140625</v>
      </c>
      <c r="N30" s="5">
        <f t="shared" si="4"/>
        <v>5.1980198019801982</v>
      </c>
      <c r="O30" s="5">
        <f t="shared" si="5"/>
        <v>2.163177792388614</v>
      </c>
      <c r="P30" s="5">
        <f t="shared" si="6"/>
        <v>0.41615420386904761</v>
      </c>
      <c r="Q30" s="39">
        <f t="shared" ref="Q30:S36" si="19">K30/K23</f>
        <v>0.94835680751173712</v>
      </c>
      <c r="R30" s="39">
        <f t="shared" si="19"/>
        <v>1.0880829015544042</v>
      </c>
      <c r="S30" s="40">
        <f t="shared" si="19"/>
        <v>1.0097693627008486</v>
      </c>
      <c r="AG30" s="35">
        <f t="shared" si="7"/>
        <v>212</v>
      </c>
      <c r="AH30" s="36">
        <f t="shared" si="0"/>
        <v>1119</v>
      </c>
      <c r="AI30" s="36">
        <f t="shared" si="0"/>
        <v>439.3671875</v>
      </c>
      <c r="AJ30" s="37">
        <f t="shared" si="8"/>
        <v>5.2783018867924527</v>
      </c>
      <c r="AK30" s="37">
        <f t="shared" si="9"/>
        <v>2.0724867334905661</v>
      </c>
      <c r="AL30" s="37">
        <f t="shared" si="10"/>
        <v>0.39264270554066133</v>
      </c>
      <c r="AM30" s="39">
        <f t="shared" si="17"/>
        <v>0.92982456140350878</v>
      </c>
      <c r="AN30" s="39">
        <f t="shared" si="14"/>
        <v>1.0790742526518804</v>
      </c>
      <c r="AO30" s="40">
        <f t="shared" si="14"/>
        <v>1.0094435083452433</v>
      </c>
    </row>
    <row r="31" spans="1:41" x14ac:dyDescent="0.25">
      <c r="A31" s="3">
        <f t="shared" si="11"/>
        <v>41696</v>
      </c>
      <c r="B31" s="25">
        <v>18</v>
      </c>
      <c r="C31" s="4">
        <v>86</v>
      </c>
      <c r="D31" s="4">
        <v>11.091796875</v>
      </c>
      <c r="E31" s="5">
        <f t="shared" si="1"/>
        <v>4.7777777777777777</v>
      </c>
      <c r="F31" s="5">
        <f t="shared" si="2"/>
        <v>0.6162109375</v>
      </c>
      <c r="G31" s="5">
        <f t="shared" si="3"/>
        <v>0.12897438226744187</v>
      </c>
      <c r="H31" s="39">
        <f t="shared" si="18"/>
        <v>1.6363636363636365</v>
      </c>
      <c r="I31" s="39">
        <f t="shared" si="18"/>
        <v>1.2285714285714286</v>
      </c>
      <c r="J31" s="40">
        <f t="shared" si="18"/>
        <v>1.3260945709281962</v>
      </c>
      <c r="K31" s="25">
        <v>201</v>
      </c>
      <c r="L31" s="4">
        <v>1112</v>
      </c>
      <c r="M31" s="4">
        <v>540.2099609375</v>
      </c>
      <c r="N31" s="5">
        <f t="shared" si="4"/>
        <v>5.5323383084577111</v>
      </c>
      <c r="O31" s="5">
        <f t="shared" si="5"/>
        <v>2.6876117459577116</v>
      </c>
      <c r="P31" s="5">
        <f t="shared" si="6"/>
        <v>0.48580032458408273</v>
      </c>
      <c r="Q31" s="39">
        <f t="shared" si="19"/>
        <v>0.94366197183098588</v>
      </c>
      <c r="R31" s="39">
        <f t="shared" si="19"/>
        <v>0.96444058976582825</v>
      </c>
      <c r="S31" s="40">
        <f t="shared" si="19"/>
        <v>1.008940801389089</v>
      </c>
      <c r="AG31" s="35">
        <f t="shared" si="7"/>
        <v>219</v>
      </c>
      <c r="AH31" s="36">
        <f t="shared" si="0"/>
        <v>1198</v>
      </c>
      <c r="AI31" s="36">
        <f t="shared" si="0"/>
        <v>551.3017578125</v>
      </c>
      <c r="AJ31" s="37">
        <f t="shared" si="8"/>
        <v>5.4703196347031966</v>
      </c>
      <c r="AK31" s="37">
        <f t="shared" si="9"/>
        <v>2.5173596247146119</v>
      </c>
      <c r="AL31" s="37">
        <f t="shared" si="10"/>
        <v>0.46018510668823037</v>
      </c>
      <c r="AM31" s="39">
        <f t="shared" si="17"/>
        <v>0.9776785714285714</v>
      </c>
      <c r="AN31" s="39">
        <f t="shared" si="14"/>
        <v>0.97955846279640224</v>
      </c>
      <c r="AO31" s="40">
        <f t="shared" si="14"/>
        <v>1.013819099989584</v>
      </c>
    </row>
    <row r="32" spans="1:41" x14ac:dyDescent="0.25">
      <c r="A32" s="3">
        <f t="shared" si="11"/>
        <v>41697</v>
      </c>
      <c r="B32" s="25">
        <v>11</v>
      </c>
      <c r="C32" s="4">
        <v>75</v>
      </c>
      <c r="D32" s="4">
        <v>10.2900390625</v>
      </c>
      <c r="E32" s="5">
        <f t="shared" si="1"/>
        <v>6.8181818181818183</v>
      </c>
      <c r="F32" s="5">
        <f t="shared" si="2"/>
        <v>0.93545809659090906</v>
      </c>
      <c r="G32" s="5">
        <f t="shared" si="3"/>
        <v>0.13720052083333334</v>
      </c>
      <c r="H32" s="39">
        <f t="shared" si="18"/>
        <v>0.73333333333333328</v>
      </c>
      <c r="I32" s="39">
        <f t="shared" si="18"/>
        <v>0.96153846153846156</v>
      </c>
      <c r="J32" s="40">
        <f t="shared" si="18"/>
        <v>1.861660777385159</v>
      </c>
      <c r="K32" s="25">
        <v>216</v>
      </c>
      <c r="L32" s="4">
        <v>1037</v>
      </c>
      <c r="M32" s="4">
        <v>441.96484375</v>
      </c>
      <c r="N32" s="5">
        <f t="shared" si="4"/>
        <v>4.8009259259259256</v>
      </c>
      <c r="O32" s="5">
        <f t="shared" si="5"/>
        <v>2.0461335358796298</v>
      </c>
      <c r="P32" s="5">
        <f t="shared" si="6"/>
        <v>0.42619560631629699</v>
      </c>
      <c r="Q32" s="39">
        <f t="shared" si="19"/>
        <v>0.9642857142857143</v>
      </c>
      <c r="R32" s="39">
        <f t="shared" si="19"/>
        <v>1.0257171117705242</v>
      </c>
      <c r="S32" s="40">
        <f t="shared" si="19"/>
        <v>0.83950791330607766</v>
      </c>
      <c r="AG32" s="35">
        <f t="shared" si="7"/>
        <v>227</v>
      </c>
      <c r="AH32" s="36">
        <f t="shared" si="0"/>
        <v>1112</v>
      </c>
      <c r="AI32" s="36">
        <f t="shared" si="0"/>
        <v>452.2548828125</v>
      </c>
      <c r="AJ32" s="37">
        <f t="shared" si="8"/>
        <v>4.8986784140969162</v>
      </c>
      <c r="AK32" s="37">
        <f t="shared" si="9"/>
        <v>1.992312259085903</v>
      </c>
      <c r="AL32" s="37">
        <f t="shared" si="10"/>
        <v>0.40670403130620503</v>
      </c>
      <c r="AM32" s="39">
        <f t="shared" si="17"/>
        <v>0.94979079497907948</v>
      </c>
      <c r="AN32" s="39">
        <f t="shared" si="14"/>
        <v>1.0211202938475665</v>
      </c>
      <c r="AO32" s="40">
        <f t="shared" si="14"/>
        <v>0.85012813170029666</v>
      </c>
    </row>
    <row r="33" spans="1:41" x14ac:dyDescent="0.25">
      <c r="A33" s="3">
        <f t="shared" si="11"/>
        <v>41698</v>
      </c>
      <c r="B33" s="25">
        <v>9</v>
      </c>
      <c r="C33" s="4">
        <v>65</v>
      </c>
      <c r="D33" s="4">
        <v>3.685546875</v>
      </c>
      <c r="E33" s="5">
        <f t="shared" si="1"/>
        <v>7.2222222222222223</v>
      </c>
      <c r="F33" s="5">
        <f t="shared" si="2"/>
        <v>0.40950520833333331</v>
      </c>
      <c r="G33" s="5">
        <f t="shared" si="3"/>
        <v>5.6700721153846154E-2</v>
      </c>
      <c r="H33" s="39">
        <f t="shared" si="18"/>
        <v>1.125</v>
      </c>
      <c r="I33" s="39">
        <f t="shared" si="18"/>
        <v>1.1607142857142858</v>
      </c>
      <c r="J33" s="40">
        <f t="shared" si="18"/>
        <v>1.367886915549112</v>
      </c>
      <c r="K33" s="25">
        <v>208</v>
      </c>
      <c r="L33" s="4">
        <v>1036</v>
      </c>
      <c r="M33" s="4">
        <v>465.0849609375</v>
      </c>
      <c r="N33" s="5">
        <f t="shared" si="4"/>
        <v>4.9807692307692308</v>
      </c>
      <c r="O33" s="5">
        <f t="shared" si="5"/>
        <v>2.2359853891225963</v>
      </c>
      <c r="P33" s="5">
        <f t="shared" si="6"/>
        <v>0.44892370746862936</v>
      </c>
      <c r="Q33" s="39">
        <f t="shared" si="19"/>
        <v>1.0097087378640777</v>
      </c>
      <c r="R33" s="39">
        <f t="shared" si="19"/>
        <v>1.0475227502527806</v>
      </c>
      <c r="S33" s="40">
        <f t="shared" si="19"/>
        <v>1.123139291374236</v>
      </c>
      <c r="AG33" s="35">
        <f t="shared" si="7"/>
        <v>217</v>
      </c>
      <c r="AH33" s="36">
        <f t="shared" si="0"/>
        <v>1101</v>
      </c>
      <c r="AI33" s="36">
        <f t="shared" si="0"/>
        <v>468.7705078125</v>
      </c>
      <c r="AJ33" s="37">
        <f t="shared" si="8"/>
        <v>5.0737327188940089</v>
      </c>
      <c r="AK33" s="37">
        <f t="shared" si="9"/>
        <v>2.1602327548963132</v>
      </c>
      <c r="AL33" s="37">
        <f t="shared" si="10"/>
        <v>0.42576794533378748</v>
      </c>
      <c r="AM33" s="39">
        <f t="shared" si="17"/>
        <v>1.014018691588785</v>
      </c>
      <c r="AN33" s="39">
        <f t="shared" si="14"/>
        <v>1.0535885167464114</v>
      </c>
      <c r="AO33" s="40">
        <f t="shared" si="14"/>
        <v>1.1247214678847492</v>
      </c>
    </row>
    <row r="34" spans="1:41" x14ac:dyDescent="0.25">
      <c r="A34" s="9">
        <f t="shared" si="11"/>
        <v>41699</v>
      </c>
      <c r="B34" s="24"/>
      <c r="C34" s="10"/>
      <c r="D34" s="10"/>
      <c r="E34" s="11" t="e">
        <f t="shared" si="1"/>
        <v>#DIV/0!</v>
      </c>
      <c r="F34" s="11" t="e">
        <f t="shared" si="2"/>
        <v>#DIV/0!</v>
      </c>
      <c r="G34" s="11" t="e">
        <f t="shared" si="3"/>
        <v>#DIV/0!</v>
      </c>
      <c r="H34" s="17">
        <f t="shared" si="18"/>
        <v>0</v>
      </c>
      <c r="I34" s="17">
        <f t="shared" si="18"/>
        <v>0</v>
      </c>
      <c r="J34" s="18">
        <f t="shared" si="18"/>
        <v>0</v>
      </c>
      <c r="K34" s="24"/>
      <c r="L34" s="10"/>
      <c r="M34" s="10"/>
      <c r="N34" s="11" t="e">
        <f t="shared" si="4"/>
        <v>#DIV/0!</v>
      </c>
      <c r="O34" s="11" t="e">
        <f t="shared" si="5"/>
        <v>#DIV/0!</v>
      </c>
      <c r="P34" s="11" t="e">
        <f t="shared" si="6"/>
        <v>#DIV/0!</v>
      </c>
      <c r="Q34" s="17">
        <f t="shared" si="19"/>
        <v>0</v>
      </c>
      <c r="R34" s="17">
        <f t="shared" si="19"/>
        <v>0</v>
      </c>
      <c r="S34" s="18">
        <f t="shared" si="19"/>
        <v>0</v>
      </c>
      <c r="AG34" s="24">
        <f t="shared" si="7"/>
        <v>0</v>
      </c>
      <c r="AH34" s="10">
        <f t="shared" si="0"/>
        <v>0</v>
      </c>
      <c r="AI34" s="10">
        <f t="shared" si="0"/>
        <v>0</v>
      </c>
      <c r="AJ34" s="11" t="e">
        <f t="shared" si="8"/>
        <v>#DIV/0!</v>
      </c>
      <c r="AK34" s="11" t="e">
        <f t="shared" si="9"/>
        <v>#DIV/0!</v>
      </c>
      <c r="AL34" s="11" t="e">
        <f t="shared" si="10"/>
        <v>#DIV/0!</v>
      </c>
      <c r="AM34" s="17">
        <f t="shared" si="17"/>
        <v>0</v>
      </c>
      <c r="AN34" s="17">
        <f t="shared" si="14"/>
        <v>0</v>
      </c>
      <c r="AO34" s="18">
        <f t="shared" si="14"/>
        <v>0</v>
      </c>
    </row>
    <row r="35" spans="1:41" x14ac:dyDescent="0.25">
      <c r="A35" s="9">
        <f t="shared" si="11"/>
        <v>41700</v>
      </c>
      <c r="B35" s="24"/>
      <c r="C35" s="10"/>
      <c r="D35" s="10"/>
      <c r="E35" s="11" t="e">
        <f t="shared" si="1"/>
        <v>#DIV/0!</v>
      </c>
      <c r="F35" s="11" t="e">
        <f t="shared" si="2"/>
        <v>#DIV/0!</v>
      </c>
      <c r="G35" s="11" t="e">
        <f t="shared" si="3"/>
        <v>#DIV/0!</v>
      </c>
      <c r="H35" s="17">
        <f t="shared" si="18"/>
        <v>0</v>
      </c>
      <c r="I35" s="17">
        <f t="shared" si="18"/>
        <v>0</v>
      </c>
      <c r="J35" s="18">
        <f t="shared" si="18"/>
        <v>0</v>
      </c>
      <c r="K35" s="24"/>
      <c r="L35" s="10"/>
      <c r="M35" s="10"/>
      <c r="N35" s="11" t="e">
        <f t="shared" si="4"/>
        <v>#DIV/0!</v>
      </c>
      <c r="O35" s="11" t="e">
        <f t="shared" si="5"/>
        <v>#DIV/0!</v>
      </c>
      <c r="P35" s="11" t="e">
        <f t="shared" si="6"/>
        <v>#DIV/0!</v>
      </c>
      <c r="Q35" s="17">
        <f t="shared" si="19"/>
        <v>0</v>
      </c>
      <c r="R35" s="17">
        <f t="shared" si="19"/>
        <v>0</v>
      </c>
      <c r="S35" s="18">
        <f t="shared" si="19"/>
        <v>0</v>
      </c>
      <c r="AG35" s="24">
        <f t="shared" si="7"/>
        <v>0</v>
      </c>
      <c r="AH35" s="10">
        <f t="shared" si="0"/>
        <v>0</v>
      </c>
      <c r="AI35" s="10">
        <f t="shared" si="0"/>
        <v>0</v>
      </c>
      <c r="AJ35" s="11" t="e">
        <f t="shared" si="8"/>
        <v>#DIV/0!</v>
      </c>
      <c r="AK35" s="11" t="e">
        <f t="shared" si="9"/>
        <v>#DIV/0!</v>
      </c>
      <c r="AL35" s="11" t="e">
        <f t="shared" si="10"/>
        <v>#DIV/0!</v>
      </c>
      <c r="AM35" s="17">
        <f t="shared" si="17"/>
        <v>0</v>
      </c>
      <c r="AN35" s="17">
        <f t="shared" si="14"/>
        <v>0</v>
      </c>
      <c r="AO35" s="18">
        <f t="shared" si="14"/>
        <v>0</v>
      </c>
    </row>
    <row r="36" spans="1:41" ht="15.75" thickBot="1" x14ac:dyDescent="0.3">
      <c r="A36" s="6">
        <f t="shared" si="11"/>
        <v>41701</v>
      </c>
      <c r="B36" s="26"/>
      <c r="C36" s="7"/>
      <c r="D36" s="7"/>
      <c r="E36" s="8" t="e">
        <f t="shared" si="1"/>
        <v>#DIV/0!</v>
      </c>
      <c r="F36" s="8" t="e">
        <f t="shared" si="2"/>
        <v>#DIV/0!</v>
      </c>
      <c r="G36" s="8" t="e">
        <f t="shared" si="3"/>
        <v>#DIV/0!</v>
      </c>
      <c r="H36" s="45">
        <f t="shared" si="18"/>
        <v>0</v>
      </c>
      <c r="I36" s="45">
        <f t="shared" si="18"/>
        <v>0</v>
      </c>
      <c r="J36" s="46">
        <f t="shared" si="18"/>
        <v>0</v>
      </c>
      <c r="K36" s="26"/>
      <c r="L36" s="7"/>
      <c r="M36" s="7"/>
      <c r="N36" s="8" t="e">
        <f t="shared" si="4"/>
        <v>#DIV/0!</v>
      </c>
      <c r="O36" s="8" t="e">
        <f t="shared" si="5"/>
        <v>#DIV/0!</v>
      </c>
      <c r="P36" s="8" t="e">
        <f t="shared" si="6"/>
        <v>#DIV/0!</v>
      </c>
      <c r="Q36" s="45">
        <f t="shared" si="19"/>
        <v>0</v>
      </c>
      <c r="R36" s="45">
        <f t="shared" si="19"/>
        <v>0</v>
      </c>
      <c r="S36" s="46">
        <f t="shared" si="19"/>
        <v>0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>
        <f t="shared" si="17"/>
        <v>0</v>
      </c>
      <c r="AN36" s="45">
        <f t="shared" si="14"/>
        <v>0</v>
      </c>
      <c r="AO36" s="46">
        <f t="shared" si="14"/>
        <v>0</v>
      </c>
    </row>
    <row r="37" spans="1:41" ht="15.75" thickBot="1" x14ac:dyDescent="0.3">
      <c r="A37" s="33" t="s">
        <v>17</v>
      </c>
      <c r="B37" s="28">
        <v>149</v>
      </c>
      <c r="C37" s="29">
        <f>SUM(C6:C36)</f>
        <v>1905</v>
      </c>
      <c r="D37" s="29">
        <f t="shared" ref="D37" si="20">SUM(D6:D36)</f>
        <v>150.548828125</v>
      </c>
      <c r="E37" s="30">
        <f t="shared" si="1"/>
        <v>12.785234899328859</v>
      </c>
      <c r="F37" s="30">
        <f t="shared" si="2"/>
        <v>1.0103948196308725</v>
      </c>
      <c r="G37" s="30">
        <f t="shared" si="3"/>
        <v>7.9028256233595801E-2</v>
      </c>
      <c r="H37" s="31">
        <f>B37/REP_MMS_ENERO!B37</f>
        <v>0.70616113744075826</v>
      </c>
      <c r="I37" s="31">
        <f>C37/REP_MMS_ENERO!C37</f>
        <v>0.72571428571428576</v>
      </c>
      <c r="J37" s="32">
        <f>D37/REP_MMS_ENERO!D37</f>
        <v>0.60427960504396028</v>
      </c>
      <c r="K37" s="29">
        <v>1069</v>
      </c>
      <c r="L37" s="29">
        <f>SUM(L6:L36)</f>
        <v>24218</v>
      </c>
      <c r="M37" s="29">
        <f t="shared" ref="M37" si="21">SUM(M6:M36)</f>
        <v>11320.2724609375</v>
      </c>
      <c r="N37" s="30">
        <f t="shared" si="4"/>
        <v>22.654817586529468</v>
      </c>
      <c r="O37" s="30">
        <f t="shared" si="5"/>
        <v>10.589590702467259</v>
      </c>
      <c r="P37" s="30">
        <f t="shared" si="6"/>
        <v>0.46743217693193079</v>
      </c>
      <c r="Q37" s="31">
        <f>K37/REP_MMS_ENERO!K37</f>
        <v>0.9460176991150443</v>
      </c>
      <c r="R37" s="31">
        <f>L37/REP_MMS_ENERO!L37</f>
        <v>0.99654349436260392</v>
      </c>
      <c r="S37" s="32">
        <f>M37/REP_MMS_ENERO!M37</f>
        <v>1.074855931984152</v>
      </c>
      <c r="AG37" s="29">
        <f t="shared" si="7"/>
        <v>1218</v>
      </c>
      <c r="AH37" s="29">
        <f>SUM(AH6:AH36)</f>
        <v>26123</v>
      </c>
      <c r="AI37" s="29">
        <f t="shared" ref="AI37" si="22">SUM(AI6:AI36)</f>
        <v>11470.8212890625</v>
      </c>
      <c r="AJ37" s="30">
        <f t="shared" si="8"/>
        <v>21.447454844006568</v>
      </c>
      <c r="AK37" s="30">
        <f t="shared" si="9"/>
        <v>9.4177514688526269</v>
      </c>
      <c r="AL37" s="30">
        <f t="shared" si="10"/>
        <v>0.43910811503512232</v>
      </c>
      <c r="AM37" s="31">
        <f>AG37/REP_MMS_ENERO!AG37</f>
        <v>0.90827740492170017</v>
      </c>
      <c r="AN37" s="31">
        <f>AH37/REP_MMS_ENERO!AH37</f>
        <v>0.97014149366806546</v>
      </c>
      <c r="AO37" s="32">
        <f>AI37/REP_MMS_ENERO!AI37</f>
        <v>1.0639814380359029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AM13:AO36">
    <cfRule type="cellIs" dxfId="1905" priority="15" operator="greaterThan">
      <formula>1.2</formula>
    </cfRule>
    <cfRule type="cellIs" dxfId="1904" priority="16" operator="lessThan">
      <formula>0.8</formula>
    </cfRule>
  </conditionalFormatting>
  <conditionalFormatting sqref="H6:J36">
    <cfRule type="cellIs" dxfId="1903" priority="11" operator="greaterThan">
      <formula>1.2</formula>
    </cfRule>
    <cfRule type="cellIs" dxfId="1902" priority="12" operator="lessThan">
      <formula>0.8</formula>
    </cfRule>
  </conditionalFormatting>
  <conditionalFormatting sqref="H37:J37">
    <cfRule type="cellIs" dxfId="1901" priority="9" operator="greaterThan">
      <formula>1.2</formula>
    </cfRule>
    <cfRule type="cellIs" dxfId="1900" priority="10" operator="lessThan">
      <formula>0.8</formula>
    </cfRule>
  </conditionalFormatting>
  <conditionalFormatting sqref="Q6:S36">
    <cfRule type="cellIs" dxfId="1899" priority="7" operator="greaterThan">
      <formula>1.2</formula>
    </cfRule>
    <cfRule type="cellIs" dxfId="1898" priority="8" operator="lessThan">
      <formula>0.8</formula>
    </cfRule>
  </conditionalFormatting>
  <conditionalFormatting sqref="Q37:S37">
    <cfRule type="cellIs" dxfId="1897" priority="5" operator="greaterThan">
      <formula>1.2</formula>
    </cfRule>
    <cfRule type="cellIs" dxfId="1896" priority="6" operator="lessThan">
      <formula>0.8</formula>
    </cfRule>
  </conditionalFormatting>
  <conditionalFormatting sqref="AM6:AO12">
    <cfRule type="cellIs" dxfId="1895" priority="3" operator="greaterThan">
      <formula>1.2</formula>
    </cfRule>
    <cfRule type="cellIs" dxfId="1894" priority="4" operator="lessThan">
      <formula>0.8</formula>
    </cfRule>
  </conditionalFormatting>
  <conditionalFormatting sqref="AM37:AO37">
    <cfRule type="cellIs" dxfId="1893" priority="1" operator="greaterThan">
      <formula>1.2</formula>
    </cfRule>
    <cfRule type="cellIs" dxfId="1892" priority="2" operator="lessThan">
      <formula>0.8</formula>
    </cfRule>
  </conditionalFormatting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12" sqref="A12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41699</v>
      </c>
      <c r="B6" s="24">
        <v>7</v>
      </c>
      <c r="C6" s="10">
        <v>57</v>
      </c>
      <c r="D6" s="10">
        <v>1.9072265625</v>
      </c>
      <c r="E6" s="11">
        <f>C6/B6</f>
        <v>8.1428571428571423</v>
      </c>
      <c r="F6" s="11">
        <f>D6/B6</f>
        <v>0.2724609375</v>
      </c>
      <c r="G6" s="11">
        <f>D6/C6</f>
        <v>3.3460115131578948E-2</v>
      </c>
      <c r="H6" s="17">
        <f>B6/REP_MMS_FEBRERO!B6</f>
        <v>0.5</v>
      </c>
      <c r="I6" s="17">
        <f>C6/REP_MMS_FEBRERO!C6</f>
        <v>0.890625</v>
      </c>
      <c r="J6" s="18">
        <f>D6/REP_MMS_FEBRERO!D6</f>
        <v>0.50978856695379793</v>
      </c>
      <c r="K6" s="24">
        <v>121</v>
      </c>
      <c r="L6" s="10">
        <v>449</v>
      </c>
      <c r="M6" s="10">
        <v>152.3916015625</v>
      </c>
      <c r="N6" s="11">
        <f>L6/K6</f>
        <v>3.7107438016528924</v>
      </c>
      <c r="O6" s="11">
        <f>M6/K6</f>
        <v>1.2594347236570247</v>
      </c>
      <c r="P6" s="11">
        <f>M6/L6</f>
        <v>0.33940223065144765</v>
      </c>
      <c r="Q6" s="17">
        <f>K6/REP_MMS_FEBRERO!K6</f>
        <v>0.83448275862068966</v>
      </c>
      <c r="R6" s="17">
        <f>L6/REP_MMS_FEBRERO!L6</f>
        <v>0.91075050709939143</v>
      </c>
      <c r="S6" s="18">
        <f>M6/REP_MMS_FEBRERO!M6</f>
        <v>0.74675312245776904</v>
      </c>
      <c r="AG6" s="24">
        <f>B6+K6</f>
        <v>128</v>
      </c>
      <c r="AH6" s="10">
        <f t="shared" ref="AH6:AI36" si="0">C6+L6</f>
        <v>506</v>
      </c>
      <c r="AI6" s="10">
        <f t="shared" si="0"/>
        <v>154.298828125</v>
      </c>
      <c r="AJ6" s="11">
        <f>AH6/AG6</f>
        <v>3.953125</v>
      </c>
      <c r="AK6" s="11">
        <f>AI6/AG6</f>
        <v>1.2054595947265625</v>
      </c>
      <c r="AL6" s="11">
        <f>AI6/AH6</f>
        <v>0.30493839550395258</v>
      </c>
      <c r="AM6" s="17">
        <f>AG6/REP_DATOS_FEBRERO!AG27</f>
        <v>2.4902723735408562E-2</v>
      </c>
      <c r="AN6" s="17">
        <f>AH6/REP_DATOS_FEBRERO!AH27</f>
        <v>1.1068092831988102E-2</v>
      </c>
      <c r="AO6" s="18">
        <f>AI6/REP_DATOS_FEBRERO!AI27</f>
        <v>2.7302557059461972E-2</v>
      </c>
    </row>
    <row r="7" spans="1:41" x14ac:dyDescent="0.25">
      <c r="A7" s="9">
        <f>A6+1</f>
        <v>41700</v>
      </c>
      <c r="B7" s="24">
        <v>8</v>
      </c>
      <c r="C7" s="10">
        <v>77</v>
      </c>
      <c r="D7" s="10">
        <v>3.91015625</v>
      </c>
      <c r="E7" s="11">
        <f t="shared" ref="E7:E37" si="1">C7/B7</f>
        <v>9.625</v>
      </c>
      <c r="F7" s="11">
        <f t="shared" ref="F7:F37" si="2">D7/B7</f>
        <v>0.48876953125</v>
      </c>
      <c r="G7" s="11">
        <f t="shared" ref="G7:G37" si="3">D7/C7</f>
        <v>5.078125E-2</v>
      </c>
      <c r="H7" s="17">
        <f>B7/REP_MMS_FEBRERO!B7</f>
        <v>0.88888888888888884</v>
      </c>
      <c r="I7" s="17">
        <f>C7/REP_MMS_FEBRERO!C7</f>
        <v>1.1323529411764706</v>
      </c>
      <c r="J7" s="18">
        <f>D7/REP_MMS_FEBRERO!D7</f>
        <v>1.0725957674792392</v>
      </c>
      <c r="K7" s="24">
        <v>90</v>
      </c>
      <c r="L7" s="10">
        <v>362</v>
      </c>
      <c r="M7" s="10">
        <v>126.8095703125</v>
      </c>
      <c r="N7" s="11">
        <f t="shared" ref="N7:N37" si="4">L7/K7</f>
        <v>4.0222222222222221</v>
      </c>
      <c r="O7" s="11">
        <f t="shared" ref="O7:O37" si="5">M7/K7</f>
        <v>1.4089952256944445</v>
      </c>
      <c r="P7" s="11">
        <f t="shared" ref="P7:P37" si="6">M7/L7</f>
        <v>0.35030268042127072</v>
      </c>
      <c r="Q7" s="17">
        <f>K7/REP_MMS_FEBRERO!K7</f>
        <v>1.2162162162162162</v>
      </c>
      <c r="R7" s="17">
        <f>L7/REP_MMS_FEBRERO!L7</f>
        <v>1.3308823529411764</v>
      </c>
      <c r="S7" s="18">
        <f>M7/REP_MMS_FEBRERO!M7</f>
        <v>0.99656180689327023</v>
      </c>
      <c r="AG7" s="24">
        <f t="shared" ref="AG7:AG37" si="7">B7+K7</f>
        <v>98</v>
      </c>
      <c r="AH7" s="10">
        <f t="shared" si="0"/>
        <v>439</v>
      </c>
      <c r="AI7" s="10">
        <f t="shared" si="0"/>
        <v>130.7197265625</v>
      </c>
      <c r="AJ7" s="11">
        <f t="shared" ref="AJ7:AJ37" si="8">AH7/AG7</f>
        <v>4.4795918367346941</v>
      </c>
      <c r="AK7" s="11">
        <f t="shared" ref="AK7:AK37" si="9">AI7/AG7</f>
        <v>1.3338747608418366</v>
      </c>
      <c r="AL7" s="11">
        <f t="shared" ref="AL7:AL37" si="10">AI7/AH7</f>
        <v>0.29776703089407747</v>
      </c>
      <c r="AM7" s="17">
        <f>AG7/REP_DATOS_FEBRERO!AG28</f>
        <v>2.2292993630573247E-2</v>
      </c>
      <c r="AN7" s="17">
        <f>AH7/REP_DATOS_FEBRERO!AH28</f>
        <v>1.2874655405009091E-2</v>
      </c>
      <c r="AO7" s="18">
        <f>AI7/REP_DATOS_FEBRERO!AI28</f>
        <v>2.9994601926231702E-2</v>
      </c>
    </row>
    <row r="8" spans="1:41" x14ac:dyDescent="0.25">
      <c r="A8" s="3">
        <f t="shared" ref="A8:A36" si="11">A7+1</f>
        <v>41701</v>
      </c>
      <c r="B8" s="25">
        <v>11</v>
      </c>
      <c r="C8" s="4">
        <v>91</v>
      </c>
      <c r="D8" s="4">
        <v>10.8564453125</v>
      </c>
      <c r="E8" s="5">
        <f t="shared" si="1"/>
        <v>8.2727272727272734</v>
      </c>
      <c r="F8" s="5">
        <f t="shared" si="2"/>
        <v>0.98694957386363635</v>
      </c>
      <c r="G8" s="5">
        <f t="shared" si="3"/>
        <v>0.11930159684065934</v>
      </c>
      <c r="H8" s="39">
        <f>B8/REP_MMS_FEBRERO!B8</f>
        <v>1.8333333333333333</v>
      </c>
      <c r="I8" s="39">
        <f>C8/REP_MMS_FEBRERO!C8</f>
        <v>4.333333333333333</v>
      </c>
      <c r="J8" s="40">
        <f>D8/REP_MMS_FEBRERO!D8</f>
        <v>13.410132689987938</v>
      </c>
      <c r="K8" s="25">
        <v>173</v>
      </c>
      <c r="L8" s="4">
        <v>2257</v>
      </c>
      <c r="M8" s="4">
        <v>408.353515625</v>
      </c>
      <c r="N8" s="5">
        <f t="shared" si="4"/>
        <v>13.046242774566474</v>
      </c>
      <c r="O8" s="5">
        <f t="shared" si="5"/>
        <v>2.3604249458092488</v>
      </c>
      <c r="P8" s="5">
        <f t="shared" si="6"/>
        <v>0.18092756562915374</v>
      </c>
      <c r="Q8" s="39">
        <f>K8/REP_MMS_FEBRERO!K8</f>
        <v>1.0949367088607596</v>
      </c>
      <c r="R8" s="39">
        <f>L8/REP_MMS_FEBRERO!L8</f>
        <v>3.5046583850931676</v>
      </c>
      <c r="S8" s="40">
        <f>M8/REP_MMS_FEBRERO!M8</f>
        <v>1.3621982604163274</v>
      </c>
      <c r="AG8" s="35">
        <f t="shared" si="7"/>
        <v>184</v>
      </c>
      <c r="AH8" s="36">
        <f t="shared" si="0"/>
        <v>2348</v>
      </c>
      <c r="AI8" s="36">
        <f t="shared" si="0"/>
        <v>419.2099609375</v>
      </c>
      <c r="AJ8" s="37">
        <f t="shared" si="8"/>
        <v>12.760869565217391</v>
      </c>
      <c r="AK8" s="37">
        <f t="shared" si="9"/>
        <v>2.2783150050951089</v>
      </c>
      <c r="AL8" s="37">
        <f t="shared" si="10"/>
        <v>0.17853916564629471</v>
      </c>
      <c r="AM8" s="39">
        <f>AG8/REP_DATOS_FEBRERO!AG29</f>
        <v>3.2722745865196516E-2</v>
      </c>
      <c r="AN8" s="39">
        <f>AH8/REP_DATOS_FEBRERO!AH29</f>
        <v>5.4968980451831906E-2</v>
      </c>
      <c r="AO8" s="40">
        <f>AI8/REP_DATOS_FEBRERO!AI29</f>
        <v>8.1457545284763927E-2</v>
      </c>
    </row>
    <row r="9" spans="1:41" x14ac:dyDescent="0.25">
      <c r="A9" s="3">
        <f t="shared" si="11"/>
        <v>41702</v>
      </c>
      <c r="B9" s="25">
        <v>12</v>
      </c>
      <c r="C9" s="4">
        <v>90</v>
      </c>
      <c r="D9" s="4">
        <v>4.130859375</v>
      </c>
      <c r="E9" s="5">
        <f t="shared" si="1"/>
        <v>7.5</v>
      </c>
      <c r="F9" s="5">
        <f t="shared" si="2"/>
        <v>0.34423828125</v>
      </c>
      <c r="G9" s="5">
        <f t="shared" si="3"/>
        <v>4.58984375E-2</v>
      </c>
      <c r="H9" s="39">
        <f>B9/REP_MMS_FEBRERO!B9</f>
        <v>0.75</v>
      </c>
      <c r="I9" s="39">
        <f>C9/REP_MMS_FEBRERO!C9</f>
        <v>1.8</v>
      </c>
      <c r="J9" s="40">
        <f>D9/REP_MMS_FEBRERO!D9</f>
        <v>0.77671685640837307</v>
      </c>
      <c r="K9" s="25">
        <v>215</v>
      </c>
      <c r="L9" s="4">
        <v>923</v>
      </c>
      <c r="M9" s="4">
        <v>465.767578125</v>
      </c>
      <c r="N9" s="5">
        <f t="shared" si="4"/>
        <v>4.2930232558139538</v>
      </c>
      <c r="O9" s="5">
        <f t="shared" si="5"/>
        <v>2.1663608284883722</v>
      </c>
      <c r="P9" s="5">
        <f t="shared" si="6"/>
        <v>0.50462359493499453</v>
      </c>
      <c r="Q9" s="39">
        <f>K9/REP_MMS_FEBRERO!K9</f>
        <v>1.1436170212765957</v>
      </c>
      <c r="R9" s="39">
        <f>L9/REP_MMS_FEBRERO!L9</f>
        <v>0.91840796019900495</v>
      </c>
      <c r="S9" s="40">
        <f>M9/REP_MMS_FEBRERO!M9</f>
        <v>0.77306699213716445</v>
      </c>
      <c r="AG9" s="35">
        <f t="shared" si="7"/>
        <v>227</v>
      </c>
      <c r="AH9" s="36">
        <f t="shared" si="0"/>
        <v>1013</v>
      </c>
      <c r="AI9" s="36">
        <f t="shared" si="0"/>
        <v>469.8984375</v>
      </c>
      <c r="AJ9" s="37">
        <f t="shared" si="8"/>
        <v>4.462555066079295</v>
      </c>
      <c r="AK9" s="37">
        <f t="shared" si="9"/>
        <v>2.0700371696035242</v>
      </c>
      <c r="AL9" s="37">
        <f t="shared" si="10"/>
        <v>0.46386815153010857</v>
      </c>
      <c r="AM9" s="39">
        <f>AG9/REP_DATOS_FEBRERO!AG30</f>
        <v>3.7545484617929212E-2</v>
      </c>
      <c r="AN9" s="39">
        <f>AH9/REP_DATOS_FEBRERO!AH30</f>
        <v>2.1782135638412248E-2</v>
      </c>
      <c r="AO9" s="40">
        <f>AI9/REP_DATOS_FEBRERO!AI30</f>
        <v>0.105017567093902</v>
      </c>
    </row>
    <row r="10" spans="1:41" x14ac:dyDescent="0.25">
      <c r="A10" s="3">
        <f t="shared" si="11"/>
        <v>41703</v>
      </c>
      <c r="B10" s="25">
        <v>10</v>
      </c>
      <c r="C10" s="4">
        <v>87</v>
      </c>
      <c r="D10" s="4">
        <v>4.609375</v>
      </c>
      <c r="E10" s="5">
        <f t="shared" si="1"/>
        <v>8.6999999999999993</v>
      </c>
      <c r="F10" s="5">
        <f t="shared" si="2"/>
        <v>0.4609375</v>
      </c>
      <c r="G10" s="5">
        <f t="shared" si="3"/>
        <v>5.2981321839080463E-2</v>
      </c>
      <c r="H10" s="39">
        <f>B10/REP_MMS_FEBRERO!B10</f>
        <v>0.83333333333333337</v>
      </c>
      <c r="I10" s="39">
        <f>C10/REP_MMS_FEBRERO!C10</f>
        <v>1.0116279069767442</v>
      </c>
      <c r="J10" s="40">
        <f>D10/REP_MMS_FEBRERO!D10</f>
        <v>0.27480204937121566</v>
      </c>
      <c r="K10" s="25">
        <v>213</v>
      </c>
      <c r="L10" s="4">
        <v>990</v>
      </c>
      <c r="M10" s="4">
        <v>372.3837890625</v>
      </c>
      <c r="N10" s="5">
        <f t="shared" si="4"/>
        <v>4.647887323943662</v>
      </c>
      <c r="O10" s="5">
        <f t="shared" si="5"/>
        <v>1.7482806998239437</v>
      </c>
      <c r="P10" s="5">
        <f t="shared" si="6"/>
        <v>0.37614524147727274</v>
      </c>
      <c r="Q10" s="39">
        <f>K10/REP_MMS_FEBRERO!K10</f>
        <v>1.0867346938775511</v>
      </c>
      <c r="R10" s="39">
        <f>L10/REP_MMS_FEBRERO!L10</f>
        <v>0.78633836378077837</v>
      </c>
      <c r="S10" s="40">
        <f>M10/REP_MMS_FEBRERO!M10</f>
        <v>0.62841816428942232</v>
      </c>
      <c r="AG10" s="35">
        <f t="shared" si="7"/>
        <v>223</v>
      </c>
      <c r="AH10" s="36">
        <f t="shared" si="0"/>
        <v>1077</v>
      </c>
      <c r="AI10" s="36">
        <f t="shared" si="0"/>
        <v>376.9931640625</v>
      </c>
      <c r="AJ10" s="37">
        <f t="shared" si="8"/>
        <v>4.8295964125560538</v>
      </c>
      <c r="AK10" s="37">
        <f t="shared" si="9"/>
        <v>1.6905523052130045</v>
      </c>
      <c r="AL10" s="37">
        <f t="shared" si="10"/>
        <v>0.35004007805246051</v>
      </c>
      <c r="AM10" s="39">
        <f>AG10/REP_DATOS_FEBRERO!AG31</f>
        <v>3.905429071803853E-2</v>
      </c>
      <c r="AN10" s="39">
        <f>AH10/REP_DATOS_FEBRERO!AH31</f>
        <v>2.4260581623228888E-2</v>
      </c>
      <c r="AO10" s="40">
        <f>AI10/REP_DATOS_FEBRERO!AI31</f>
        <v>7.3370762385702962E-2</v>
      </c>
    </row>
    <row r="11" spans="1:41" x14ac:dyDescent="0.25">
      <c r="A11" s="3">
        <f t="shared" si="11"/>
        <v>41704</v>
      </c>
      <c r="B11" s="25">
        <v>11</v>
      </c>
      <c r="C11" s="4">
        <v>73</v>
      </c>
      <c r="D11" s="4">
        <v>3.9423828125</v>
      </c>
      <c r="E11" s="5">
        <f t="shared" si="1"/>
        <v>6.6363636363636367</v>
      </c>
      <c r="F11" s="5">
        <f t="shared" si="2"/>
        <v>0.3583984375</v>
      </c>
      <c r="G11" s="5">
        <f t="shared" si="3"/>
        <v>5.4005244006849314E-2</v>
      </c>
      <c r="H11" s="39">
        <f>B11/REP_MMS_FEBRERO!B11</f>
        <v>0.91666666666666663</v>
      </c>
      <c r="I11" s="39">
        <f>C11/REP_MMS_FEBRERO!C11</f>
        <v>1</v>
      </c>
      <c r="J11" s="40">
        <f>D11/REP_MMS_FEBRERO!D11</f>
        <v>0.44607734806629834</v>
      </c>
      <c r="K11" s="25">
        <v>226</v>
      </c>
      <c r="L11" s="4">
        <v>986</v>
      </c>
      <c r="M11" s="4">
        <v>432.861328125</v>
      </c>
      <c r="N11" s="5">
        <f t="shared" si="4"/>
        <v>4.3628318584070795</v>
      </c>
      <c r="O11" s="5">
        <f t="shared" si="5"/>
        <v>1.9153156111725664</v>
      </c>
      <c r="P11" s="5">
        <f t="shared" si="6"/>
        <v>0.4390074321754564</v>
      </c>
      <c r="Q11" s="39">
        <f>K11/REP_MMS_FEBRERO!K11</f>
        <v>1.0761904761904761</v>
      </c>
      <c r="R11" s="39">
        <f>L11/REP_MMS_FEBRERO!L11</f>
        <v>0.85073339085418465</v>
      </c>
      <c r="S11" s="40">
        <f>M11/REP_MMS_FEBRERO!M11</f>
        <v>0.69135960369848137</v>
      </c>
      <c r="AG11" s="35">
        <f t="shared" si="7"/>
        <v>237</v>
      </c>
      <c r="AH11" s="36">
        <f t="shared" si="0"/>
        <v>1059</v>
      </c>
      <c r="AI11" s="36">
        <f t="shared" si="0"/>
        <v>436.8037109375</v>
      </c>
      <c r="AJ11" s="37">
        <f t="shared" si="8"/>
        <v>4.4683544303797467</v>
      </c>
      <c r="AK11" s="37">
        <f t="shared" si="9"/>
        <v>1.8430536326476794</v>
      </c>
      <c r="AL11" s="37">
        <f t="shared" si="10"/>
        <v>0.41246809342540131</v>
      </c>
      <c r="AM11" s="39">
        <f>AG11/REP_DATOS_FEBRERO!AG32</f>
        <v>4.1152977947560343E-2</v>
      </c>
      <c r="AN11" s="39">
        <f>AH11/REP_DATOS_FEBRERO!AH32</f>
        <v>2.2127037191809446E-2</v>
      </c>
      <c r="AO11" s="40">
        <f>AI11/REP_DATOS_FEBRERO!AI32</f>
        <v>7.5974791874316744E-2</v>
      </c>
    </row>
    <row r="12" spans="1:41" x14ac:dyDescent="0.25">
      <c r="A12" s="3">
        <f t="shared" si="11"/>
        <v>41705</v>
      </c>
      <c r="B12" s="25">
        <v>16</v>
      </c>
      <c r="C12" s="4">
        <v>96</v>
      </c>
      <c r="D12" s="4">
        <v>15.603515625</v>
      </c>
      <c r="E12" s="5">
        <f t="shared" si="1"/>
        <v>6</v>
      </c>
      <c r="F12" s="5">
        <f t="shared" si="2"/>
        <v>0.9752197265625</v>
      </c>
      <c r="G12" s="5">
        <f t="shared" si="3"/>
        <v>0.16253662109375</v>
      </c>
      <c r="H12" s="39">
        <f>B12/REP_MMS_FEBRERO!B12</f>
        <v>1.0666666666666667</v>
      </c>
      <c r="I12" s="39">
        <f>C12/REP_MMS_FEBRERO!C12</f>
        <v>0.96969696969696972</v>
      </c>
      <c r="J12" s="40">
        <f>D12/REP_MMS_FEBRERO!D12</f>
        <v>1.6355819428805405</v>
      </c>
      <c r="K12" s="25">
        <v>214</v>
      </c>
      <c r="L12" s="4">
        <v>1052</v>
      </c>
      <c r="M12" s="4">
        <v>523.58203125</v>
      </c>
      <c r="N12" s="5">
        <f t="shared" si="4"/>
        <v>4.91588785046729</v>
      </c>
      <c r="O12" s="5">
        <f t="shared" si="5"/>
        <v>2.4466450058411215</v>
      </c>
      <c r="P12" s="5">
        <f t="shared" si="6"/>
        <v>0.49770155061787075</v>
      </c>
      <c r="Q12" s="39">
        <f>K12/REP_MMS_FEBRERO!K12</f>
        <v>0.9907407407407407</v>
      </c>
      <c r="R12" s="39">
        <f>L12/REP_MMS_FEBRERO!L12</f>
        <v>0.67435897435897441</v>
      </c>
      <c r="S12" s="40">
        <f>M12/REP_MMS_FEBRERO!M12</f>
        <v>1.0381210548735624</v>
      </c>
      <c r="AG12" s="35">
        <f t="shared" si="7"/>
        <v>230</v>
      </c>
      <c r="AH12" s="36">
        <f t="shared" si="0"/>
        <v>1148</v>
      </c>
      <c r="AI12" s="36">
        <f t="shared" si="0"/>
        <v>539.185546875</v>
      </c>
      <c r="AJ12" s="37">
        <f t="shared" si="8"/>
        <v>4.9913043478260866</v>
      </c>
      <c r="AK12" s="37">
        <f t="shared" si="9"/>
        <v>2.3442849864130433</v>
      </c>
      <c r="AL12" s="37">
        <f t="shared" si="10"/>
        <v>0.46967382131968644</v>
      </c>
      <c r="AM12" s="39">
        <f>AG12/REP_DATOS_FEBRERO!AG33</f>
        <v>3.7742041352149654E-2</v>
      </c>
      <c r="AN12" s="39">
        <f>AH12/REP_DATOS_FEBRERO!AH33</f>
        <v>2.3643778061539729E-2</v>
      </c>
      <c r="AO12" s="40">
        <f>AI12/REP_DATOS_FEBRERO!AI33</f>
        <v>0.1034774934399558</v>
      </c>
    </row>
    <row r="13" spans="1:41" x14ac:dyDescent="0.25">
      <c r="A13" s="9">
        <f t="shared" si="11"/>
        <v>41706</v>
      </c>
      <c r="B13" s="24">
        <v>23</v>
      </c>
      <c r="C13" s="10">
        <v>105</v>
      </c>
      <c r="D13" s="10">
        <v>22.10546875</v>
      </c>
      <c r="E13" s="11">
        <f t="shared" si="1"/>
        <v>4.5652173913043477</v>
      </c>
      <c r="F13" s="11">
        <f t="shared" si="2"/>
        <v>0.96110733695652173</v>
      </c>
      <c r="G13" s="11">
        <f t="shared" si="3"/>
        <v>0.2105282738095238</v>
      </c>
      <c r="H13" s="17">
        <f>B13/B6</f>
        <v>3.2857142857142856</v>
      </c>
      <c r="I13" s="17">
        <f t="shared" ref="I13:J28" si="12">C13/C6</f>
        <v>1.8421052631578947</v>
      </c>
      <c r="J13" s="18">
        <f t="shared" si="12"/>
        <v>11.590373783922171</v>
      </c>
      <c r="K13" s="24">
        <v>117</v>
      </c>
      <c r="L13" s="10">
        <v>452</v>
      </c>
      <c r="M13" s="10">
        <v>126.892578125</v>
      </c>
      <c r="N13" s="11">
        <f t="shared" si="4"/>
        <v>3.8632478632478633</v>
      </c>
      <c r="O13" s="11">
        <f t="shared" si="5"/>
        <v>1.0845519497863247</v>
      </c>
      <c r="P13" s="11">
        <f t="shared" si="6"/>
        <v>0.2807357923119469</v>
      </c>
      <c r="Q13" s="17">
        <f>K13/K6</f>
        <v>0.96694214876033058</v>
      </c>
      <c r="R13" s="17">
        <f t="shared" ref="R13:S28" si="13">L13/L6</f>
        <v>1.0066815144766148</v>
      </c>
      <c r="S13" s="18">
        <f t="shared" si="13"/>
        <v>0.83267435228678166</v>
      </c>
      <c r="AG13" s="24">
        <f t="shared" si="7"/>
        <v>140</v>
      </c>
      <c r="AH13" s="10">
        <f t="shared" si="0"/>
        <v>557</v>
      </c>
      <c r="AI13" s="10">
        <f t="shared" si="0"/>
        <v>148.998046875</v>
      </c>
      <c r="AJ13" s="11">
        <f t="shared" si="8"/>
        <v>3.9785714285714286</v>
      </c>
      <c r="AK13" s="11">
        <f t="shared" si="9"/>
        <v>1.0642717633928571</v>
      </c>
      <c r="AL13" s="11">
        <f t="shared" si="10"/>
        <v>0.26750098182226212</v>
      </c>
      <c r="AM13" s="17">
        <f>AG13/AG6</f>
        <v>1.09375</v>
      </c>
      <c r="AN13" s="17">
        <f t="shared" ref="AN13:AO36" si="14">AH13/AH6</f>
        <v>1.1007905138339922</v>
      </c>
      <c r="AO13" s="18">
        <f t="shared" si="14"/>
        <v>0.96564600448095594</v>
      </c>
    </row>
    <row r="14" spans="1:41" x14ac:dyDescent="0.25">
      <c r="A14" s="9">
        <f t="shared" si="11"/>
        <v>41707</v>
      </c>
      <c r="B14" s="24">
        <v>35</v>
      </c>
      <c r="C14" s="10">
        <v>233</v>
      </c>
      <c r="D14" s="10">
        <v>63.1103515625</v>
      </c>
      <c r="E14" s="11">
        <f t="shared" si="1"/>
        <v>6.6571428571428575</v>
      </c>
      <c r="F14" s="11">
        <f t="shared" si="2"/>
        <v>1.8031529017857142</v>
      </c>
      <c r="G14" s="11">
        <f t="shared" si="3"/>
        <v>0.27085987795064376</v>
      </c>
      <c r="H14" s="17">
        <f t="shared" ref="H14:J29" si="15">B14/B7</f>
        <v>4.375</v>
      </c>
      <c r="I14" s="17">
        <f t="shared" si="12"/>
        <v>3.0259740259740258</v>
      </c>
      <c r="J14" s="18">
        <f t="shared" si="12"/>
        <v>16.140109890109891</v>
      </c>
      <c r="K14" s="24">
        <v>53</v>
      </c>
      <c r="L14" s="10">
        <v>266</v>
      </c>
      <c r="M14" s="10">
        <v>56.609375</v>
      </c>
      <c r="N14" s="11">
        <f t="shared" si="4"/>
        <v>5.0188679245283021</v>
      </c>
      <c r="O14" s="11">
        <f t="shared" si="5"/>
        <v>1.0681014150943395</v>
      </c>
      <c r="P14" s="11">
        <f t="shared" si="6"/>
        <v>0.21281719924812031</v>
      </c>
      <c r="Q14" s="17">
        <f t="shared" ref="Q14:S29" si="16">K14/K7</f>
        <v>0.58888888888888891</v>
      </c>
      <c r="R14" s="17">
        <f t="shared" si="13"/>
        <v>0.73480662983425415</v>
      </c>
      <c r="S14" s="18">
        <f t="shared" si="13"/>
        <v>0.44641248180635024</v>
      </c>
      <c r="AG14" s="24">
        <f t="shared" si="7"/>
        <v>88</v>
      </c>
      <c r="AH14" s="10">
        <f t="shared" si="0"/>
        <v>499</v>
      </c>
      <c r="AI14" s="10">
        <f t="shared" si="0"/>
        <v>119.7197265625</v>
      </c>
      <c r="AJ14" s="11">
        <f t="shared" si="8"/>
        <v>5.6704545454545459</v>
      </c>
      <c r="AK14" s="11">
        <f t="shared" si="9"/>
        <v>1.3604514382102273</v>
      </c>
      <c r="AL14" s="11">
        <f t="shared" si="10"/>
        <v>0.23991929170841683</v>
      </c>
      <c r="AM14" s="17">
        <f t="shared" ref="AM14:AM36" si="17">AG14/AG7</f>
        <v>0.89795918367346939</v>
      </c>
      <c r="AN14" s="17">
        <f t="shared" si="14"/>
        <v>1.1366742596810935</v>
      </c>
      <c r="AO14" s="18">
        <f t="shared" si="14"/>
        <v>0.91585049717235556</v>
      </c>
    </row>
    <row r="15" spans="1:41" x14ac:dyDescent="0.25">
      <c r="A15" s="3">
        <f t="shared" si="11"/>
        <v>41708</v>
      </c>
      <c r="B15" s="25">
        <v>101</v>
      </c>
      <c r="C15" s="4">
        <v>730</v>
      </c>
      <c r="D15" s="4">
        <v>232.3388671875</v>
      </c>
      <c r="E15" s="5">
        <f t="shared" si="1"/>
        <v>7.2277227722772279</v>
      </c>
      <c r="F15" s="5">
        <f t="shared" si="2"/>
        <v>2.300384823638614</v>
      </c>
      <c r="G15" s="5">
        <f t="shared" si="3"/>
        <v>0.31827242080479451</v>
      </c>
      <c r="H15" s="39">
        <f t="shared" si="15"/>
        <v>9.1818181818181817</v>
      </c>
      <c r="I15" s="39">
        <f t="shared" si="12"/>
        <v>8.0219780219780219</v>
      </c>
      <c r="J15" s="40">
        <f t="shared" si="12"/>
        <v>21.401007466042998</v>
      </c>
      <c r="K15" s="25">
        <v>111</v>
      </c>
      <c r="L15" s="4">
        <v>596</v>
      </c>
      <c r="M15" s="4">
        <v>265.3935546875</v>
      </c>
      <c r="N15" s="5">
        <f t="shared" si="4"/>
        <v>5.3693693693693696</v>
      </c>
      <c r="O15" s="5">
        <f t="shared" si="5"/>
        <v>2.3909329251126126</v>
      </c>
      <c r="P15" s="5">
        <f t="shared" si="6"/>
        <v>0.44529119914010068</v>
      </c>
      <c r="Q15" s="39">
        <f t="shared" si="16"/>
        <v>0.64161849710982655</v>
      </c>
      <c r="R15" s="39">
        <f t="shared" si="13"/>
        <v>0.26406734603455917</v>
      </c>
      <c r="S15" s="40">
        <f t="shared" si="13"/>
        <v>0.64991127670666793</v>
      </c>
      <c r="AG15" s="35">
        <f t="shared" si="7"/>
        <v>212</v>
      </c>
      <c r="AH15" s="36">
        <f t="shared" si="0"/>
        <v>1326</v>
      </c>
      <c r="AI15" s="36">
        <f t="shared" si="0"/>
        <v>497.732421875</v>
      </c>
      <c r="AJ15" s="37">
        <f t="shared" si="8"/>
        <v>6.2547169811320753</v>
      </c>
      <c r="AK15" s="37">
        <f t="shared" si="9"/>
        <v>2.3477944428066038</v>
      </c>
      <c r="AL15" s="37">
        <f t="shared" si="10"/>
        <v>0.37536381740196079</v>
      </c>
      <c r="AM15" s="39">
        <f t="shared" si="17"/>
        <v>1.1521739130434783</v>
      </c>
      <c r="AN15" s="39">
        <f t="shared" si="14"/>
        <v>0.56473594548551964</v>
      </c>
      <c r="AO15" s="40">
        <f t="shared" si="14"/>
        <v>1.1873105800298647</v>
      </c>
    </row>
    <row r="16" spans="1:41" x14ac:dyDescent="0.25">
      <c r="A16" s="3">
        <f t="shared" si="11"/>
        <v>41709</v>
      </c>
      <c r="B16" s="25">
        <v>28</v>
      </c>
      <c r="C16" s="4">
        <v>101</v>
      </c>
      <c r="D16" s="4">
        <v>17.9970703125</v>
      </c>
      <c r="E16" s="5">
        <f t="shared" si="1"/>
        <v>3.6071428571428572</v>
      </c>
      <c r="F16" s="5">
        <f t="shared" si="2"/>
        <v>0.6427525111607143</v>
      </c>
      <c r="G16" s="5">
        <f t="shared" si="3"/>
        <v>0.17818881497524752</v>
      </c>
      <c r="H16" s="39">
        <f t="shared" si="15"/>
        <v>2.3333333333333335</v>
      </c>
      <c r="I16" s="39">
        <f t="shared" si="12"/>
        <v>1.1222222222222222</v>
      </c>
      <c r="J16" s="40">
        <f t="shared" si="12"/>
        <v>4.3567375886524822</v>
      </c>
      <c r="K16" s="25">
        <v>223</v>
      </c>
      <c r="L16" s="4">
        <v>1229</v>
      </c>
      <c r="M16" s="4">
        <v>462.6298828125</v>
      </c>
      <c r="N16" s="5">
        <f t="shared" si="4"/>
        <v>5.5112107623318387</v>
      </c>
      <c r="O16" s="5">
        <f t="shared" si="5"/>
        <v>2.0745734655269059</v>
      </c>
      <c r="P16" s="5">
        <f t="shared" si="6"/>
        <v>0.37642789488405209</v>
      </c>
      <c r="Q16" s="39">
        <f t="shared" si="16"/>
        <v>1.0372093023255815</v>
      </c>
      <c r="R16" s="39">
        <f t="shared" si="13"/>
        <v>1.3315276273022751</v>
      </c>
      <c r="S16" s="40">
        <f t="shared" si="13"/>
        <v>0.99326338830811034</v>
      </c>
      <c r="AG16" s="35">
        <f t="shared" si="7"/>
        <v>251</v>
      </c>
      <c r="AH16" s="36">
        <f t="shared" si="0"/>
        <v>1330</v>
      </c>
      <c r="AI16" s="36">
        <f t="shared" si="0"/>
        <v>480.626953125</v>
      </c>
      <c r="AJ16" s="37">
        <f t="shared" si="8"/>
        <v>5.2988047808764938</v>
      </c>
      <c r="AK16" s="37">
        <f t="shared" si="9"/>
        <v>1.9148484188247012</v>
      </c>
      <c r="AL16" s="37">
        <f t="shared" si="10"/>
        <v>0.36137364896616542</v>
      </c>
      <c r="AM16" s="39">
        <f t="shared" si="17"/>
        <v>1.105726872246696</v>
      </c>
      <c r="AN16" s="39">
        <f t="shared" si="14"/>
        <v>1.3129318854886476</v>
      </c>
      <c r="AO16" s="40">
        <f t="shared" si="14"/>
        <v>1.022831562671455</v>
      </c>
    </row>
    <row r="17" spans="1:41" x14ac:dyDescent="0.25">
      <c r="A17" s="3">
        <f t="shared" si="11"/>
        <v>41710</v>
      </c>
      <c r="B17" s="25">
        <v>10</v>
      </c>
      <c r="C17" s="4">
        <v>77</v>
      </c>
      <c r="D17" s="4">
        <v>2.45703125</v>
      </c>
      <c r="E17" s="5">
        <f t="shared" si="1"/>
        <v>7.7</v>
      </c>
      <c r="F17" s="5">
        <f t="shared" si="2"/>
        <v>0.24570312499999999</v>
      </c>
      <c r="G17" s="5">
        <f t="shared" si="3"/>
        <v>3.1909496753246752E-2</v>
      </c>
      <c r="H17" s="39">
        <f t="shared" si="15"/>
        <v>1</v>
      </c>
      <c r="I17" s="39">
        <f t="shared" si="12"/>
        <v>0.88505747126436785</v>
      </c>
      <c r="J17" s="40">
        <f t="shared" si="12"/>
        <v>0.5330508474576271</v>
      </c>
      <c r="K17" s="25">
        <v>218</v>
      </c>
      <c r="L17" s="4">
        <v>1345</v>
      </c>
      <c r="M17" s="4">
        <v>489.9091796875</v>
      </c>
      <c r="N17" s="5">
        <f t="shared" si="4"/>
        <v>6.169724770642202</v>
      </c>
      <c r="O17" s="5">
        <f t="shared" si="5"/>
        <v>2.2472898150802751</v>
      </c>
      <c r="P17" s="5">
        <f t="shared" si="6"/>
        <v>0.36424474326208178</v>
      </c>
      <c r="Q17" s="39">
        <f t="shared" si="16"/>
        <v>1.0234741784037558</v>
      </c>
      <c r="R17" s="39">
        <f t="shared" si="13"/>
        <v>1.3585858585858586</v>
      </c>
      <c r="S17" s="40">
        <f t="shared" si="13"/>
        <v>1.3156028647779692</v>
      </c>
      <c r="AG17" s="35">
        <f t="shared" si="7"/>
        <v>228</v>
      </c>
      <c r="AH17" s="36">
        <f t="shared" si="0"/>
        <v>1422</v>
      </c>
      <c r="AI17" s="36">
        <f t="shared" si="0"/>
        <v>492.3662109375</v>
      </c>
      <c r="AJ17" s="37">
        <f t="shared" si="8"/>
        <v>6.2368421052631575</v>
      </c>
      <c r="AK17" s="37">
        <f t="shared" si="9"/>
        <v>2.1595009251644739</v>
      </c>
      <c r="AL17" s="37">
        <f t="shared" si="10"/>
        <v>0.34624909348628691</v>
      </c>
      <c r="AM17" s="39">
        <f t="shared" si="17"/>
        <v>1.0224215246636772</v>
      </c>
      <c r="AN17" s="39">
        <f t="shared" si="14"/>
        <v>1.3203342618384402</v>
      </c>
      <c r="AO17" s="40">
        <f t="shared" si="14"/>
        <v>1.3060348512204663</v>
      </c>
    </row>
    <row r="18" spans="1:41" x14ac:dyDescent="0.25">
      <c r="A18" s="3">
        <f t="shared" si="11"/>
        <v>41711</v>
      </c>
      <c r="B18" s="25">
        <v>11</v>
      </c>
      <c r="C18" s="4">
        <v>83</v>
      </c>
      <c r="D18" s="4">
        <v>4.8330078125</v>
      </c>
      <c r="E18" s="5">
        <f t="shared" si="1"/>
        <v>7.5454545454545459</v>
      </c>
      <c r="F18" s="5">
        <f t="shared" si="2"/>
        <v>0.43936434659090912</v>
      </c>
      <c r="G18" s="5">
        <f t="shared" si="3"/>
        <v>5.8229009789156627E-2</v>
      </c>
      <c r="H18" s="39">
        <f t="shared" si="15"/>
        <v>1</v>
      </c>
      <c r="I18" s="39">
        <f t="shared" si="12"/>
        <v>1.1369863013698631</v>
      </c>
      <c r="J18" s="40">
        <f t="shared" si="12"/>
        <v>1.2259103294525637</v>
      </c>
      <c r="K18" s="25">
        <v>225</v>
      </c>
      <c r="L18" s="4">
        <v>1457</v>
      </c>
      <c r="M18" s="4">
        <v>426.275390625</v>
      </c>
      <c r="N18" s="5">
        <f t="shared" si="4"/>
        <v>6.4755555555555553</v>
      </c>
      <c r="O18" s="5">
        <f t="shared" si="5"/>
        <v>1.8945572916666666</v>
      </c>
      <c r="P18" s="5">
        <f t="shared" si="6"/>
        <v>0.29257061813658203</v>
      </c>
      <c r="Q18" s="39">
        <f t="shared" si="16"/>
        <v>0.99557522123893805</v>
      </c>
      <c r="R18" s="39">
        <f t="shared" si="13"/>
        <v>1.4776876267748478</v>
      </c>
      <c r="S18" s="40">
        <f t="shared" si="13"/>
        <v>0.98478510998307955</v>
      </c>
      <c r="AG18" s="35">
        <f t="shared" si="7"/>
        <v>236</v>
      </c>
      <c r="AH18" s="36">
        <f t="shared" si="0"/>
        <v>1540</v>
      </c>
      <c r="AI18" s="36">
        <f t="shared" si="0"/>
        <v>431.1083984375</v>
      </c>
      <c r="AJ18" s="37">
        <f t="shared" si="8"/>
        <v>6.5254237288135597</v>
      </c>
      <c r="AK18" s="37">
        <f t="shared" si="9"/>
        <v>1.8267305018538136</v>
      </c>
      <c r="AL18" s="37">
        <f t="shared" si="10"/>
        <v>0.27994051846590912</v>
      </c>
      <c r="AM18" s="39">
        <f t="shared" si="17"/>
        <v>0.99578059071729963</v>
      </c>
      <c r="AN18" s="39">
        <f t="shared" si="14"/>
        <v>1.4542020774315392</v>
      </c>
      <c r="AO18" s="40">
        <f t="shared" si="14"/>
        <v>0.98696139167916797</v>
      </c>
    </row>
    <row r="19" spans="1:41" x14ac:dyDescent="0.25">
      <c r="A19" s="3">
        <f t="shared" si="11"/>
        <v>41712</v>
      </c>
      <c r="B19" s="25">
        <v>11</v>
      </c>
      <c r="C19" s="4">
        <v>61</v>
      </c>
      <c r="D19" s="4">
        <v>3.0224609375</v>
      </c>
      <c r="E19" s="5">
        <f t="shared" si="1"/>
        <v>5.5454545454545459</v>
      </c>
      <c r="F19" s="5">
        <f t="shared" si="2"/>
        <v>0.27476917613636365</v>
      </c>
      <c r="G19" s="5">
        <f t="shared" si="3"/>
        <v>4.9548539959016397E-2</v>
      </c>
      <c r="H19" s="39">
        <f t="shared" si="15"/>
        <v>0.6875</v>
      </c>
      <c r="I19" s="39">
        <f t="shared" si="12"/>
        <v>0.63541666666666663</v>
      </c>
      <c r="J19" s="40">
        <f t="shared" si="12"/>
        <v>0.19370384278382777</v>
      </c>
      <c r="K19" s="25">
        <v>224</v>
      </c>
      <c r="L19" s="4">
        <v>1131</v>
      </c>
      <c r="M19" s="4">
        <v>462.2568359375</v>
      </c>
      <c r="N19" s="5">
        <f t="shared" si="4"/>
        <v>5.0491071428571432</v>
      </c>
      <c r="O19" s="5">
        <f t="shared" si="5"/>
        <v>2.0636465890066966</v>
      </c>
      <c r="P19" s="5">
        <f t="shared" si="6"/>
        <v>0.40871515113837315</v>
      </c>
      <c r="Q19" s="39">
        <f t="shared" si="16"/>
        <v>1.0467289719626167</v>
      </c>
      <c r="R19" s="39">
        <f t="shared" si="13"/>
        <v>1.0750950570342206</v>
      </c>
      <c r="S19" s="40">
        <f t="shared" si="13"/>
        <v>0.8828737587382588</v>
      </c>
      <c r="AG19" s="35">
        <f t="shared" si="7"/>
        <v>235</v>
      </c>
      <c r="AH19" s="36">
        <f t="shared" si="0"/>
        <v>1192</v>
      </c>
      <c r="AI19" s="36">
        <f t="shared" si="0"/>
        <v>465.279296875</v>
      </c>
      <c r="AJ19" s="37">
        <f t="shared" si="8"/>
        <v>5.0723404255319151</v>
      </c>
      <c r="AK19" s="37">
        <f t="shared" si="9"/>
        <v>1.9799119015957447</v>
      </c>
      <c r="AL19" s="37">
        <f t="shared" si="10"/>
        <v>0.39033498059983224</v>
      </c>
      <c r="AM19" s="39">
        <f t="shared" si="17"/>
        <v>1.0217391304347827</v>
      </c>
      <c r="AN19" s="39">
        <f t="shared" si="14"/>
        <v>1.0383275261324041</v>
      </c>
      <c r="AO19" s="40">
        <f t="shared" si="14"/>
        <v>0.86292983847889793</v>
      </c>
    </row>
    <row r="20" spans="1:41" x14ac:dyDescent="0.25">
      <c r="A20" s="9">
        <f t="shared" si="11"/>
        <v>41713</v>
      </c>
      <c r="B20" s="24">
        <v>8</v>
      </c>
      <c r="C20" s="10">
        <v>54</v>
      </c>
      <c r="D20" s="10">
        <v>2.0771484375</v>
      </c>
      <c r="E20" s="11">
        <f t="shared" si="1"/>
        <v>6.75</v>
      </c>
      <c r="F20" s="11">
        <f t="shared" si="2"/>
        <v>0.2596435546875</v>
      </c>
      <c r="G20" s="11">
        <f t="shared" si="3"/>
        <v>3.8465711805555552E-2</v>
      </c>
      <c r="H20" s="17">
        <f t="shared" si="15"/>
        <v>0.34782608695652173</v>
      </c>
      <c r="I20" s="17">
        <f t="shared" si="12"/>
        <v>0.51428571428571423</v>
      </c>
      <c r="J20" s="18">
        <f t="shared" si="12"/>
        <v>9.3965364905460327E-2</v>
      </c>
      <c r="K20" s="24">
        <v>129</v>
      </c>
      <c r="L20" s="10">
        <v>706</v>
      </c>
      <c r="M20" s="10">
        <v>193.966796875</v>
      </c>
      <c r="N20" s="11">
        <f t="shared" si="4"/>
        <v>5.4728682170542635</v>
      </c>
      <c r="O20" s="11">
        <f t="shared" si="5"/>
        <v>1.5036185804263567</v>
      </c>
      <c r="P20" s="11">
        <f t="shared" si="6"/>
        <v>0.27474050548866857</v>
      </c>
      <c r="Q20" s="17">
        <f t="shared" si="16"/>
        <v>1.1025641025641026</v>
      </c>
      <c r="R20" s="17">
        <f t="shared" si="13"/>
        <v>1.5619469026548674</v>
      </c>
      <c r="S20" s="18">
        <f t="shared" si="13"/>
        <v>1.5285905585740891</v>
      </c>
      <c r="AG20" s="24">
        <f t="shared" si="7"/>
        <v>137</v>
      </c>
      <c r="AH20" s="10">
        <f t="shared" si="0"/>
        <v>760</v>
      </c>
      <c r="AI20" s="10">
        <f t="shared" si="0"/>
        <v>196.0439453125</v>
      </c>
      <c r="AJ20" s="11">
        <f t="shared" si="8"/>
        <v>5.5474452554744529</v>
      </c>
      <c r="AK20" s="11">
        <f t="shared" si="9"/>
        <v>1.430977703010949</v>
      </c>
      <c r="AL20" s="11">
        <f t="shared" si="10"/>
        <v>0.25795255962171054</v>
      </c>
      <c r="AM20" s="17">
        <f t="shared" si="17"/>
        <v>0.97857142857142854</v>
      </c>
      <c r="AN20" s="17">
        <f t="shared" si="14"/>
        <v>1.3644524236983842</v>
      </c>
      <c r="AO20" s="18">
        <f t="shared" si="14"/>
        <v>1.3157484237157051</v>
      </c>
    </row>
    <row r="21" spans="1:41" x14ac:dyDescent="0.25">
      <c r="A21" s="9">
        <f t="shared" si="11"/>
        <v>41714</v>
      </c>
      <c r="B21" s="24">
        <v>6</v>
      </c>
      <c r="C21" s="10">
        <v>49</v>
      </c>
      <c r="D21" s="10">
        <v>1.2333984375</v>
      </c>
      <c r="E21" s="11">
        <f t="shared" si="1"/>
        <v>8.1666666666666661</v>
      </c>
      <c r="F21" s="11">
        <f t="shared" si="2"/>
        <v>0.20556640625</v>
      </c>
      <c r="G21" s="11">
        <f t="shared" si="3"/>
        <v>2.5171396683673471E-2</v>
      </c>
      <c r="H21" s="17">
        <f t="shared" si="15"/>
        <v>0.17142857142857143</v>
      </c>
      <c r="I21" s="17">
        <f t="shared" si="12"/>
        <v>0.21030042918454936</v>
      </c>
      <c r="J21" s="18">
        <f t="shared" si="12"/>
        <v>1.9543520309477758E-2</v>
      </c>
      <c r="K21" s="24">
        <v>99</v>
      </c>
      <c r="L21" s="10">
        <v>573</v>
      </c>
      <c r="M21" s="10">
        <v>130.15625</v>
      </c>
      <c r="N21" s="11">
        <f t="shared" si="4"/>
        <v>5.7878787878787881</v>
      </c>
      <c r="O21" s="11">
        <f t="shared" si="5"/>
        <v>1.314709595959596</v>
      </c>
      <c r="P21" s="11">
        <f t="shared" si="6"/>
        <v>0.22714877835951133</v>
      </c>
      <c r="Q21" s="17">
        <f t="shared" si="16"/>
        <v>1.8679245283018868</v>
      </c>
      <c r="R21" s="17">
        <f t="shared" si="13"/>
        <v>2.1541353383458648</v>
      </c>
      <c r="S21" s="18">
        <f t="shared" si="13"/>
        <v>2.2991995583770355</v>
      </c>
      <c r="AG21" s="24">
        <f t="shared" si="7"/>
        <v>105</v>
      </c>
      <c r="AH21" s="10">
        <f t="shared" si="0"/>
        <v>622</v>
      </c>
      <c r="AI21" s="10">
        <f t="shared" si="0"/>
        <v>131.3896484375</v>
      </c>
      <c r="AJ21" s="11">
        <f t="shared" si="8"/>
        <v>5.9238095238095241</v>
      </c>
      <c r="AK21" s="11">
        <f t="shared" si="9"/>
        <v>1.2513299851190476</v>
      </c>
      <c r="AL21" s="11">
        <f t="shared" si="10"/>
        <v>0.211237376909164</v>
      </c>
      <c r="AM21" s="17">
        <f t="shared" si="17"/>
        <v>1.1931818181818181</v>
      </c>
      <c r="AN21" s="17">
        <f t="shared" si="14"/>
        <v>1.2464929859719438</v>
      </c>
      <c r="AO21" s="18">
        <f t="shared" si="14"/>
        <v>1.0974770174479782</v>
      </c>
    </row>
    <row r="22" spans="1:41" x14ac:dyDescent="0.25">
      <c r="A22" s="3">
        <f t="shared" si="11"/>
        <v>41715</v>
      </c>
      <c r="B22" s="25">
        <v>14</v>
      </c>
      <c r="C22" s="4">
        <v>93</v>
      </c>
      <c r="D22" s="4">
        <v>5.1015625</v>
      </c>
      <c r="E22" s="5">
        <f t="shared" si="1"/>
        <v>6.6428571428571432</v>
      </c>
      <c r="F22" s="5">
        <f t="shared" si="2"/>
        <v>0.36439732142857145</v>
      </c>
      <c r="G22" s="5">
        <f t="shared" si="3"/>
        <v>5.4855510752688172E-2</v>
      </c>
      <c r="H22" s="39">
        <f t="shared" si="15"/>
        <v>0.13861386138613863</v>
      </c>
      <c r="I22" s="39">
        <f t="shared" si="12"/>
        <v>0.12739726027397261</v>
      </c>
      <c r="J22" s="40">
        <f t="shared" si="12"/>
        <v>2.1957421768278588E-2</v>
      </c>
      <c r="K22" s="25">
        <v>165</v>
      </c>
      <c r="L22" s="4">
        <v>863</v>
      </c>
      <c r="M22" s="4">
        <v>285.529296875</v>
      </c>
      <c r="N22" s="5">
        <f t="shared" si="4"/>
        <v>5.2303030303030305</v>
      </c>
      <c r="O22" s="5">
        <f t="shared" si="5"/>
        <v>1.7304805871212121</v>
      </c>
      <c r="P22" s="5">
        <f t="shared" si="6"/>
        <v>0.33085665918308227</v>
      </c>
      <c r="Q22" s="39">
        <f t="shared" si="16"/>
        <v>1.4864864864864864</v>
      </c>
      <c r="R22" s="39">
        <f t="shared" si="13"/>
        <v>1.4479865771812082</v>
      </c>
      <c r="S22" s="40">
        <f t="shared" si="13"/>
        <v>1.0758712554689196</v>
      </c>
      <c r="AG22" s="35">
        <f t="shared" si="7"/>
        <v>179</v>
      </c>
      <c r="AH22" s="36">
        <f t="shared" si="0"/>
        <v>956</v>
      </c>
      <c r="AI22" s="36">
        <f t="shared" si="0"/>
        <v>290.630859375</v>
      </c>
      <c r="AJ22" s="37">
        <f t="shared" si="8"/>
        <v>5.3407821229050283</v>
      </c>
      <c r="AK22" s="37">
        <f t="shared" si="9"/>
        <v>1.6236360858938548</v>
      </c>
      <c r="AL22" s="37">
        <f t="shared" si="10"/>
        <v>0.30400717507845187</v>
      </c>
      <c r="AM22" s="39">
        <f t="shared" si="17"/>
        <v>0.84433962264150941</v>
      </c>
      <c r="AN22" s="39">
        <f t="shared" si="14"/>
        <v>0.72096530920060331</v>
      </c>
      <c r="AO22" s="40">
        <f t="shared" si="14"/>
        <v>0.58390984111537092</v>
      </c>
    </row>
    <row r="23" spans="1:41" x14ac:dyDescent="0.25">
      <c r="A23" s="3">
        <f t="shared" si="11"/>
        <v>41716</v>
      </c>
      <c r="B23" s="25">
        <v>15</v>
      </c>
      <c r="C23" s="4">
        <v>75</v>
      </c>
      <c r="D23" s="4">
        <v>3.1318359375</v>
      </c>
      <c r="E23" s="5">
        <f t="shared" si="1"/>
        <v>5</v>
      </c>
      <c r="F23" s="5">
        <f t="shared" si="2"/>
        <v>0.20878906250000001</v>
      </c>
      <c r="G23" s="5">
        <f t="shared" si="3"/>
        <v>4.1757812499999998E-2</v>
      </c>
      <c r="H23" s="39">
        <f t="shared" si="15"/>
        <v>0.5357142857142857</v>
      </c>
      <c r="I23" s="39">
        <f t="shared" si="12"/>
        <v>0.74257425742574257</v>
      </c>
      <c r="J23" s="40">
        <f t="shared" si="12"/>
        <v>0.17401920885560801</v>
      </c>
      <c r="K23" s="25">
        <v>207</v>
      </c>
      <c r="L23" s="4">
        <v>1484</v>
      </c>
      <c r="M23" s="4">
        <v>481.240234375</v>
      </c>
      <c r="N23" s="5">
        <f t="shared" si="4"/>
        <v>7.1690821256038646</v>
      </c>
      <c r="O23" s="5">
        <f t="shared" si="5"/>
        <v>2.3248320501207731</v>
      </c>
      <c r="P23" s="5">
        <f t="shared" si="6"/>
        <v>0.32428587222035038</v>
      </c>
      <c r="Q23" s="39">
        <f t="shared" si="16"/>
        <v>0.9282511210762332</v>
      </c>
      <c r="R23" s="39">
        <f t="shared" si="13"/>
        <v>1.2074857607811229</v>
      </c>
      <c r="S23" s="40">
        <f t="shared" si="13"/>
        <v>1.0402273010324381</v>
      </c>
      <c r="AG23" s="35">
        <f t="shared" si="7"/>
        <v>222</v>
      </c>
      <c r="AH23" s="36">
        <f t="shared" si="0"/>
        <v>1559</v>
      </c>
      <c r="AI23" s="36">
        <f t="shared" si="0"/>
        <v>484.3720703125</v>
      </c>
      <c r="AJ23" s="37">
        <f t="shared" si="8"/>
        <v>7.0225225225225225</v>
      </c>
      <c r="AK23" s="37">
        <f t="shared" si="9"/>
        <v>2.1818561725788288</v>
      </c>
      <c r="AL23" s="37">
        <f t="shared" si="10"/>
        <v>0.31069407973861451</v>
      </c>
      <c r="AM23" s="39">
        <f t="shared" si="17"/>
        <v>0.8844621513944223</v>
      </c>
      <c r="AN23" s="39">
        <f t="shared" si="14"/>
        <v>1.1721804511278195</v>
      </c>
      <c r="AO23" s="40">
        <f t="shared" si="14"/>
        <v>1.0077921497393134</v>
      </c>
    </row>
    <row r="24" spans="1:41" x14ac:dyDescent="0.25">
      <c r="A24" s="3">
        <f t="shared" si="11"/>
        <v>41717</v>
      </c>
      <c r="B24" s="25">
        <v>17</v>
      </c>
      <c r="C24" s="4">
        <v>81</v>
      </c>
      <c r="D24" s="4">
        <v>6.0400390625</v>
      </c>
      <c r="E24" s="5">
        <f t="shared" si="1"/>
        <v>4.7647058823529411</v>
      </c>
      <c r="F24" s="5">
        <f t="shared" si="2"/>
        <v>0.35529641544117646</v>
      </c>
      <c r="G24" s="5">
        <f t="shared" si="3"/>
        <v>7.4568383487654322E-2</v>
      </c>
      <c r="H24" s="39">
        <f t="shared" si="15"/>
        <v>1.7</v>
      </c>
      <c r="I24" s="39">
        <f t="shared" si="12"/>
        <v>1.051948051948052</v>
      </c>
      <c r="J24" s="40">
        <f t="shared" si="12"/>
        <v>2.4582670906200317</v>
      </c>
      <c r="K24" s="25">
        <v>233</v>
      </c>
      <c r="L24" s="4">
        <v>1776</v>
      </c>
      <c r="M24" s="4">
        <v>469.9873046875</v>
      </c>
      <c r="N24" s="5">
        <f t="shared" si="4"/>
        <v>7.622317596566524</v>
      </c>
      <c r="O24" s="5">
        <f t="shared" si="5"/>
        <v>2.0171128956545066</v>
      </c>
      <c r="P24" s="5">
        <f t="shared" si="6"/>
        <v>0.26463249137809686</v>
      </c>
      <c r="Q24" s="39">
        <f t="shared" si="16"/>
        <v>1.0688073394495412</v>
      </c>
      <c r="R24" s="39">
        <f t="shared" si="13"/>
        <v>1.320446096654275</v>
      </c>
      <c r="S24" s="40">
        <f t="shared" si="13"/>
        <v>0.95933557519230883</v>
      </c>
      <c r="AG24" s="35">
        <f t="shared" si="7"/>
        <v>250</v>
      </c>
      <c r="AH24" s="36">
        <f t="shared" si="0"/>
        <v>1857</v>
      </c>
      <c r="AI24" s="36">
        <f t="shared" si="0"/>
        <v>476.02734375</v>
      </c>
      <c r="AJ24" s="37">
        <f t="shared" si="8"/>
        <v>7.4279999999999999</v>
      </c>
      <c r="AK24" s="37">
        <f t="shared" si="9"/>
        <v>1.904109375</v>
      </c>
      <c r="AL24" s="37">
        <f t="shared" si="10"/>
        <v>0.2563421344911147</v>
      </c>
      <c r="AM24" s="39">
        <f t="shared" si="17"/>
        <v>1.0964912280701755</v>
      </c>
      <c r="AN24" s="39">
        <f t="shared" si="14"/>
        <v>1.3059071729957805</v>
      </c>
      <c r="AO24" s="40">
        <f t="shared" si="14"/>
        <v>0.96681562051874026</v>
      </c>
    </row>
    <row r="25" spans="1:41" x14ac:dyDescent="0.25">
      <c r="A25" s="3">
        <f t="shared" si="11"/>
        <v>41718</v>
      </c>
      <c r="B25" s="25">
        <v>11</v>
      </c>
      <c r="C25" s="4">
        <v>77</v>
      </c>
      <c r="D25" s="4">
        <v>2.4443359375</v>
      </c>
      <c r="E25" s="5">
        <f t="shared" si="1"/>
        <v>7</v>
      </c>
      <c r="F25" s="5">
        <f t="shared" si="2"/>
        <v>0.22221235795454544</v>
      </c>
      <c r="G25" s="5">
        <f t="shared" si="3"/>
        <v>3.1744622564935064E-2</v>
      </c>
      <c r="H25" s="39">
        <f t="shared" si="15"/>
        <v>1</v>
      </c>
      <c r="I25" s="39">
        <f t="shared" si="12"/>
        <v>0.92771084337349397</v>
      </c>
      <c r="J25" s="40">
        <f t="shared" si="12"/>
        <v>0.50575873913922009</v>
      </c>
      <c r="K25" s="25">
        <v>253</v>
      </c>
      <c r="L25" s="4">
        <v>1348</v>
      </c>
      <c r="M25" s="4">
        <v>545.890625</v>
      </c>
      <c r="N25" s="5">
        <f t="shared" si="4"/>
        <v>5.3280632411067197</v>
      </c>
      <c r="O25" s="5">
        <f t="shared" si="5"/>
        <v>2.1576704545454546</v>
      </c>
      <c r="P25" s="5">
        <f t="shared" si="6"/>
        <v>0.40496337166172108</v>
      </c>
      <c r="Q25" s="39">
        <f t="shared" si="16"/>
        <v>1.1244444444444444</v>
      </c>
      <c r="R25" s="39">
        <f t="shared" si="13"/>
        <v>0.92518874399450923</v>
      </c>
      <c r="S25" s="40">
        <f t="shared" si="13"/>
        <v>1.2806055357772861</v>
      </c>
      <c r="AG25" s="35">
        <f t="shared" si="7"/>
        <v>264</v>
      </c>
      <c r="AH25" s="36">
        <f t="shared" si="0"/>
        <v>1425</v>
      </c>
      <c r="AI25" s="36">
        <f t="shared" si="0"/>
        <v>548.3349609375</v>
      </c>
      <c r="AJ25" s="37">
        <f t="shared" si="8"/>
        <v>5.3977272727272725</v>
      </c>
      <c r="AK25" s="37">
        <f t="shared" si="9"/>
        <v>2.0770263671875</v>
      </c>
      <c r="AL25" s="37">
        <f t="shared" si="10"/>
        <v>0.38479646381578947</v>
      </c>
      <c r="AM25" s="39">
        <f t="shared" si="17"/>
        <v>1.1186440677966101</v>
      </c>
      <c r="AN25" s="39">
        <f t="shared" si="14"/>
        <v>0.92532467532467533</v>
      </c>
      <c r="AO25" s="40">
        <f t="shared" si="14"/>
        <v>1.2719189951410677</v>
      </c>
    </row>
    <row r="26" spans="1:41" x14ac:dyDescent="0.25">
      <c r="A26" s="3">
        <f t="shared" si="11"/>
        <v>41719</v>
      </c>
      <c r="B26" s="25">
        <v>11</v>
      </c>
      <c r="C26" s="4">
        <v>80</v>
      </c>
      <c r="D26" s="4">
        <v>5.33203125</v>
      </c>
      <c r="E26" s="5">
        <f t="shared" si="1"/>
        <v>7.2727272727272725</v>
      </c>
      <c r="F26" s="5">
        <f t="shared" si="2"/>
        <v>0.48473011363636365</v>
      </c>
      <c r="G26" s="5">
        <f t="shared" si="3"/>
        <v>6.6650390625E-2</v>
      </c>
      <c r="H26" s="39">
        <f t="shared" si="15"/>
        <v>1</v>
      </c>
      <c r="I26" s="39">
        <f t="shared" si="12"/>
        <v>1.3114754098360655</v>
      </c>
      <c r="J26" s="40">
        <f t="shared" si="12"/>
        <v>1.7641357027463651</v>
      </c>
      <c r="K26" s="25">
        <v>240</v>
      </c>
      <c r="L26" s="4">
        <v>1415</v>
      </c>
      <c r="M26" s="4">
        <v>456.45703125</v>
      </c>
      <c r="N26" s="5">
        <f t="shared" si="4"/>
        <v>5.895833333333333</v>
      </c>
      <c r="O26" s="5">
        <f t="shared" si="5"/>
        <v>1.901904296875</v>
      </c>
      <c r="P26" s="5">
        <f t="shared" si="6"/>
        <v>0.32258447438162546</v>
      </c>
      <c r="Q26" s="39">
        <f t="shared" si="16"/>
        <v>1.0714285714285714</v>
      </c>
      <c r="R26" s="39">
        <f t="shared" si="13"/>
        <v>1.2511052166224581</v>
      </c>
      <c r="S26" s="40">
        <f t="shared" si="13"/>
        <v>0.98745328519428499</v>
      </c>
      <c r="AG26" s="35">
        <f t="shared" si="7"/>
        <v>251</v>
      </c>
      <c r="AH26" s="36">
        <f t="shared" si="0"/>
        <v>1495</v>
      </c>
      <c r="AI26" s="36">
        <f t="shared" si="0"/>
        <v>461.7890625</v>
      </c>
      <c r="AJ26" s="37">
        <f t="shared" si="8"/>
        <v>5.9561752988047809</v>
      </c>
      <c r="AK26" s="37">
        <f t="shared" si="9"/>
        <v>1.839797061752988</v>
      </c>
      <c r="AL26" s="37">
        <f t="shared" si="10"/>
        <v>0.3088890050167224</v>
      </c>
      <c r="AM26" s="39">
        <f t="shared" si="17"/>
        <v>1.0680851063829788</v>
      </c>
      <c r="AN26" s="39">
        <f t="shared" si="14"/>
        <v>1.2541946308724832</v>
      </c>
      <c r="AO26" s="40">
        <f t="shared" si="14"/>
        <v>0.9924986252376975</v>
      </c>
    </row>
    <row r="27" spans="1:41" x14ac:dyDescent="0.25">
      <c r="A27" s="9">
        <f t="shared" si="11"/>
        <v>41720</v>
      </c>
      <c r="B27" s="24">
        <v>6</v>
      </c>
      <c r="C27" s="10">
        <v>50</v>
      </c>
      <c r="D27" s="10">
        <v>2.9013671875</v>
      </c>
      <c r="E27" s="11">
        <f t="shared" si="1"/>
        <v>8.3333333333333339</v>
      </c>
      <c r="F27" s="11">
        <f t="shared" si="2"/>
        <v>0.48356119791666669</v>
      </c>
      <c r="G27" s="11">
        <f t="shared" si="3"/>
        <v>5.8027343750000002E-2</v>
      </c>
      <c r="H27" s="17">
        <f t="shared" si="15"/>
        <v>0.75</v>
      </c>
      <c r="I27" s="17">
        <f t="shared" si="12"/>
        <v>0.92592592592592593</v>
      </c>
      <c r="J27" s="18">
        <f t="shared" si="12"/>
        <v>1.3968030089327692</v>
      </c>
      <c r="K27" s="24">
        <v>139</v>
      </c>
      <c r="L27" s="10">
        <v>548</v>
      </c>
      <c r="M27" s="10">
        <v>157.5517578125</v>
      </c>
      <c r="N27" s="11">
        <f t="shared" si="4"/>
        <v>3.9424460431654675</v>
      </c>
      <c r="O27" s="11">
        <f t="shared" si="5"/>
        <v>1.1334658835431655</v>
      </c>
      <c r="P27" s="11">
        <f t="shared" si="6"/>
        <v>0.28750320768704379</v>
      </c>
      <c r="Q27" s="17">
        <f t="shared" si="16"/>
        <v>1.0775193798449612</v>
      </c>
      <c r="R27" s="17">
        <f t="shared" si="13"/>
        <v>0.77620396600566577</v>
      </c>
      <c r="S27" s="18">
        <f t="shared" si="13"/>
        <v>0.81226148160828104</v>
      </c>
      <c r="AG27" s="24">
        <f t="shared" si="7"/>
        <v>145</v>
      </c>
      <c r="AH27" s="10">
        <f t="shared" si="0"/>
        <v>598</v>
      </c>
      <c r="AI27" s="10">
        <f t="shared" si="0"/>
        <v>160.453125</v>
      </c>
      <c r="AJ27" s="11">
        <f t="shared" si="8"/>
        <v>4.1241379310344826</v>
      </c>
      <c r="AK27" s="11">
        <f t="shared" si="9"/>
        <v>1.106573275862069</v>
      </c>
      <c r="AL27" s="11">
        <f t="shared" si="10"/>
        <v>0.26831626254180602</v>
      </c>
      <c r="AM27" s="17">
        <f t="shared" si="17"/>
        <v>1.0583941605839415</v>
      </c>
      <c r="AN27" s="17">
        <f t="shared" si="14"/>
        <v>0.7868421052631579</v>
      </c>
      <c r="AO27" s="18">
        <f t="shared" si="14"/>
        <v>0.81845488645024389</v>
      </c>
    </row>
    <row r="28" spans="1:41" x14ac:dyDescent="0.25">
      <c r="A28" s="9">
        <f t="shared" si="11"/>
        <v>41721</v>
      </c>
      <c r="B28" s="24">
        <v>6</v>
      </c>
      <c r="C28" s="10">
        <v>58</v>
      </c>
      <c r="D28" s="10">
        <v>3.154296875</v>
      </c>
      <c r="E28" s="11">
        <f t="shared" si="1"/>
        <v>9.6666666666666661</v>
      </c>
      <c r="F28" s="11">
        <f t="shared" si="2"/>
        <v>0.52571614583333337</v>
      </c>
      <c r="G28" s="11">
        <f t="shared" si="3"/>
        <v>5.4384428879310345E-2</v>
      </c>
      <c r="H28" s="17">
        <f t="shared" si="15"/>
        <v>1</v>
      </c>
      <c r="I28" s="17">
        <f t="shared" si="12"/>
        <v>1.1836734693877551</v>
      </c>
      <c r="J28" s="18">
        <f t="shared" si="12"/>
        <v>2.5574030087094219</v>
      </c>
      <c r="K28" s="24">
        <v>95</v>
      </c>
      <c r="L28" s="10">
        <v>379</v>
      </c>
      <c r="M28" s="10">
        <v>92.8408203125</v>
      </c>
      <c r="N28" s="11">
        <f t="shared" si="4"/>
        <v>3.9894736842105263</v>
      </c>
      <c r="O28" s="11">
        <f t="shared" si="5"/>
        <v>0.9772717927631579</v>
      </c>
      <c r="P28" s="11">
        <f t="shared" si="6"/>
        <v>0.24496258657651715</v>
      </c>
      <c r="Q28" s="17">
        <f t="shared" si="16"/>
        <v>0.95959595959595956</v>
      </c>
      <c r="R28" s="17">
        <f t="shared" si="13"/>
        <v>0.66143106457242584</v>
      </c>
      <c r="S28" s="18">
        <f t="shared" si="13"/>
        <v>0.71330282112845134</v>
      </c>
      <c r="AG28" s="24">
        <f t="shared" si="7"/>
        <v>101</v>
      </c>
      <c r="AH28" s="10">
        <f t="shared" si="0"/>
        <v>437</v>
      </c>
      <c r="AI28" s="10">
        <f t="shared" si="0"/>
        <v>95.9951171875</v>
      </c>
      <c r="AJ28" s="11">
        <f t="shared" si="8"/>
        <v>4.326732673267327</v>
      </c>
      <c r="AK28" s="11">
        <f t="shared" si="9"/>
        <v>0.95044670482673266</v>
      </c>
      <c r="AL28" s="11">
        <f t="shared" si="10"/>
        <v>0.21966846038329518</v>
      </c>
      <c r="AM28" s="17">
        <f t="shared" si="17"/>
        <v>0.96190476190476193</v>
      </c>
      <c r="AN28" s="17">
        <f t="shared" si="14"/>
        <v>0.702572347266881</v>
      </c>
      <c r="AO28" s="18">
        <f t="shared" si="14"/>
        <v>0.73061400444467572</v>
      </c>
    </row>
    <row r="29" spans="1:41" x14ac:dyDescent="0.25">
      <c r="A29" s="3">
        <f t="shared" si="11"/>
        <v>41722</v>
      </c>
      <c r="B29" s="25">
        <v>12</v>
      </c>
      <c r="C29" s="4">
        <v>66</v>
      </c>
      <c r="D29" s="4">
        <v>5.298828125</v>
      </c>
      <c r="E29" s="5">
        <f t="shared" si="1"/>
        <v>5.5</v>
      </c>
      <c r="F29" s="5">
        <f t="shared" si="2"/>
        <v>0.44156901041666669</v>
      </c>
      <c r="G29" s="5">
        <f t="shared" si="3"/>
        <v>8.0285274621212127E-2</v>
      </c>
      <c r="H29" s="39">
        <f t="shared" si="15"/>
        <v>0.8571428571428571</v>
      </c>
      <c r="I29" s="39">
        <f t="shared" si="15"/>
        <v>0.70967741935483875</v>
      </c>
      <c r="J29" s="40">
        <f t="shared" si="15"/>
        <v>1.0386676875957122</v>
      </c>
      <c r="K29" s="25">
        <v>206</v>
      </c>
      <c r="L29" s="4">
        <v>1044</v>
      </c>
      <c r="M29" s="4">
        <v>461.052734375</v>
      </c>
      <c r="N29" s="5">
        <f t="shared" si="4"/>
        <v>5.0679611650485441</v>
      </c>
      <c r="O29" s="5">
        <f t="shared" si="5"/>
        <v>2.2381200697815533</v>
      </c>
      <c r="P29" s="5">
        <f t="shared" si="6"/>
        <v>0.44162139307950193</v>
      </c>
      <c r="Q29" s="39">
        <f t="shared" si="16"/>
        <v>1.2484848484848485</v>
      </c>
      <c r="R29" s="39">
        <f t="shared" si="16"/>
        <v>1.2097334878331403</v>
      </c>
      <c r="S29" s="40">
        <f t="shared" si="16"/>
        <v>1.614730044941207</v>
      </c>
      <c r="AG29" s="35">
        <f t="shared" si="7"/>
        <v>218</v>
      </c>
      <c r="AH29" s="36">
        <f t="shared" si="0"/>
        <v>1110</v>
      </c>
      <c r="AI29" s="36">
        <f t="shared" si="0"/>
        <v>466.3515625</v>
      </c>
      <c r="AJ29" s="37">
        <f t="shared" si="8"/>
        <v>5.0917431192660549</v>
      </c>
      <c r="AK29" s="37">
        <f t="shared" si="9"/>
        <v>2.1392273509174311</v>
      </c>
      <c r="AL29" s="37">
        <f t="shared" si="10"/>
        <v>0.42013654279279278</v>
      </c>
      <c r="AM29" s="39">
        <f t="shared" si="17"/>
        <v>1.217877094972067</v>
      </c>
      <c r="AN29" s="39">
        <f t="shared" si="14"/>
        <v>1.1610878661087867</v>
      </c>
      <c r="AO29" s="40">
        <f t="shared" si="14"/>
        <v>1.6046181864612945</v>
      </c>
    </row>
    <row r="30" spans="1:41" x14ac:dyDescent="0.25">
      <c r="A30" s="3">
        <f t="shared" si="11"/>
        <v>41723</v>
      </c>
      <c r="B30" s="25">
        <v>9</v>
      </c>
      <c r="C30" s="4">
        <v>56</v>
      </c>
      <c r="D30" s="4">
        <v>1.1845703125</v>
      </c>
      <c r="E30" s="5">
        <f t="shared" si="1"/>
        <v>6.2222222222222223</v>
      </c>
      <c r="F30" s="5">
        <f t="shared" si="2"/>
        <v>0.1316189236111111</v>
      </c>
      <c r="G30" s="5">
        <f t="shared" si="3"/>
        <v>2.1153041294642856E-2</v>
      </c>
      <c r="H30" s="39">
        <f t="shared" ref="H30:J36" si="18">B30/B23</f>
        <v>0.6</v>
      </c>
      <c r="I30" s="39">
        <f t="shared" si="18"/>
        <v>0.7466666666666667</v>
      </c>
      <c r="J30" s="40">
        <f t="shared" si="18"/>
        <v>0.37823511069535393</v>
      </c>
      <c r="K30" s="25">
        <v>225</v>
      </c>
      <c r="L30" s="4">
        <v>1173</v>
      </c>
      <c r="M30" s="4">
        <v>471.23828125</v>
      </c>
      <c r="N30" s="5">
        <f t="shared" si="4"/>
        <v>5.2133333333333329</v>
      </c>
      <c r="O30" s="5">
        <f t="shared" si="5"/>
        <v>2.0943923611111113</v>
      </c>
      <c r="P30" s="5">
        <f t="shared" si="6"/>
        <v>0.40173766517476556</v>
      </c>
      <c r="Q30" s="39">
        <f t="shared" ref="Q30:S36" si="19">K30/K23</f>
        <v>1.0869565217391304</v>
      </c>
      <c r="R30" s="39">
        <f t="shared" si="19"/>
        <v>0.79043126684636122</v>
      </c>
      <c r="S30" s="40">
        <f t="shared" si="19"/>
        <v>0.97921629903204199</v>
      </c>
      <c r="AG30" s="35">
        <f t="shared" si="7"/>
        <v>234</v>
      </c>
      <c r="AH30" s="36">
        <f t="shared" si="0"/>
        <v>1229</v>
      </c>
      <c r="AI30" s="36">
        <f t="shared" si="0"/>
        <v>472.4228515625</v>
      </c>
      <c r="AJ30" s="37">
        <f t="shared" si="8"/>
        <v>5.2521367521367521</v>
      </c>
      <c r="AK30" s="37">
        <f t="shared" si="9"/>
        <v>2.0189010750534186</v>
      </c>
      <c r="AL30" s="37">
        <f t="shared" si="10"/>
        <v>0.38439613634052072</v>
      </c>
      <c r="AM30" s="39">
        <f t="shared" si="17"/>
        <v>1.0540540540540539</v>
      </c>
      <c r="AN30" s="39">
        <f t="shared" si="14"/>
        <v>0.78832584990378451</v>
      </c>
      <c r="AO30" s="40">
        <f t="shared" si="14"/>
        <v>0.9753304959505803</v>
      </c>
    </row>
    <row r="31" spans="1:41" x14ac:dyDescent="0.25">
      <c r="A31" s="3">
        <f t="shared" si="11"/>
        <v>41724</v>
      </c>
      <c r="B31" s="25">
        <v>13</v>
      </c>
      <c r="C31" s="4">
        <v>68</v>
      </c>
      <c r="D31" s="4">
        <v>7.4462890625</v>
      </c>
      <c r="E31" s="5">
        <f t="shared" si="1"/>
        <v>5.2307692307692308</v>
      </c>
      <c r="F31" s="5">
        <f t="shared" si="2"/>
        <v>0.57279146634615385</v>
      </c>
      <c r="G31" s="5">
        <f t="shared" si="3"/>
        <v>0.10950425091911764</v>
      </c>
      <c r="H31" s="39">
        <f t="shared" si="18"/>
        <v>0.76470588235294112</v>
      </c>
      <c r="I31" s="39">
        <f t="shared" si="18"/>
        <v>0.83950617283950613</v>
      </c>
      <c r="J31" s="40">
        <f t="shared" si="18"/>
        <v>1.2328213419563461</v>
      </c>
      <c r="K31" s="25">
        <v>220</v>
      </c>
      <c r="L31" s="4">
        <v>1087</v>
      </c>
      <c r="M31" s="4">
        <v>443.849609375</v>
      </c>
      <c r="N31" s="5">
        <f t="shared" si="4"/>
        <v>4.9409090909090905</v>
      </c>
      <c r="O31" s="5">
        <f t="shared" si="5"/>
        <v>2.0174982244318183</v>
      </c>
      <c r="P31" s="5">
        <f t="shared" si="6"/>
        <v>0.40832530761269548</v>
      </c>
      <c r="Q31" s="39">
        <f t="shared" si="19"/>
        <v>0.94420600858369097</v>
      </c>
      <c r="R31" s="39">
        <f t="shared" si="19"/>
        <v>0.6120495495495496</v>
      </c>
      <c r="S31" s="40">
        <f t="shared" si="19"/>
        <v>0.94438638011748155</v>
      </c>
      <c r="AG31" s="35">
        <f t="shared" si="7"/>
        <v>233</v>
      </c>
      <c r="AH31" s="36">
        <f t="shared" si="0"/>
        <v>1155</v>
      </c>
      <c r="AI31" s="36">
        <f t="shared" si="0"/>
        <v>451.2958984375</v>
      </c>
      <c r="AJ31" s="37">
        <f t="shared" si="8"/>
        <v>4.9570815450643773</v>
      </c>
      <c r="AK31" s="37">
        <f t="shared" si="9"/>
        <v>1.936892267972103</v>
      </c>
      <c r="AL31" s="37">
        <f t="shared" si="10"/>
        <v>0.39073237959956708</v>
      </c>
      <c r="AM31" s="39">
        <f t="shared" si="17"/>
        <v>0.93200000000000005</v>
      </c>
      <c r="AN31" s="39">
        <f t="shared" si="14"/>
        <v>0.62197092084006467</v>
      </c>
      <c r="AO31" s="40">
        <f t="shared" si="14"/>
        <v>0.94804616659691621</v>
      </c>
    </row>
    <row r="32" spans="1:41" x14ac:dyDescent="0.25">
      <c r="A32" s="3">
        <f t="shared" si="11"/>
        <v>41725</v>
      </c>
      <c r="B32" s="25">
        <v>14</v>
      </c>
      <c r="C32" s="4">
        <v>79</v>
      </c>
      <c r="D32" s="4">
        <v>9.482421875</v>
      </c>
      <c r="E32" s="5">
        <f t="shared" si="1"/>
        <v>5.6428571428571432</v>
      </c>
      <c r="F32" s="5">
        <f t="shared" si="2"/>
        <v>0.6773158482142857</v>
      </c>
      <c r="G32" s="5">
        <f t="shared" si="3"/>
        <v>0.12003065664556962</v>
      </c>
      <c r="H32" s="39">
        <f t="shared" si="18"/>
        <v>1.2727272727272727</v>
      </c>
      <c r="I32" s="39">
        <f t="shared" si="18"/>
        <v>1.025974025974026</v>
      </c>
      <c r="J32" s="40">
        <f t="shared" si="18"/>
        <v>3.879344786256492</v>
      </c>
      <c r="K32" s="25">
        <v>218</v>
      </c>
      <c r="L32" s="4">
        <v>858</v>
      </c>
      <c r="M32" s="4">
        <v>367.6728515625</v>
      </c>
      <c r="N32" s="5">
        <f t="shared" si="4"/>
        <v>3.9357798165137616</v>
      </c>
      <c r="O32" s="5">
        <f t="shared" si="5"/>
        <v>1.6865727135894495</v>
      </c>
      <c r="P32" s="5">
        <f t="shared" si="6"/>
        <v>0.42852313701923078</v>
      </c>
      <c r="Q32" s="39">
        <f t="shared" si="19"/>
        <v>0.86166007905138342</v>
      </c>
      <c r="R32" s="39">
        <f t="shared" si="19"/>
        <v>0.63649851632047483</v>
      </c>
      <c r="S32" s="40">
        <f t="shared" si="19"/>
        <v>0.67352842258923207</v>
      </c>
      <c r="AG32" s="35">
        <f t="shared" si="7"/>
        <v>232</v>
      </c>
      <c r="AH32" s="36">
        <f t="shared" si="0"/>
        <v>937</v>
      </c>
      <c r="AI32" s="36">
        <f t="shared" si="0"/>
        <v>377.1552734375</v>
      </c>
      <c r="AJ32" s="37">
        <f t="shared" si="8"/>
        <v>4.0387931034482758</v>
      </c>
      <c r="AK32" s="37">
        <f t="shared" si="9"/>
        <v>1.6256692820581897</v>
      </c>
      <c r="AL32" s="37">
        <f t="shared" si="10"/>
        <v>0.40251363227054426</v>
      </c>
      <c r="AM32" s="39">
        <f t="shared" si="17"/>
        <v>0.87878787878787878</v>
      </c>
      <c r="AN32" s="39">
        <f t="shared" si="14"/>
        <v>0.65754385964912276</v>
      </c>
      <c r="AO32" s="40">
        <f t="shared" si="14"/>
        <v>0.68781912572685422</v>
      </c>
    </row>
    <row r="33" spans="1:41" x14ac:dyDescent="0.25">
      <c r="A33" s="3">
        <f t="shared" si="11"/>
        <v>41726</v>
      </c>
      <c r="B33" s="25">
        <v>13</v>
      </c>
      <c r="C33" s="4">
        <v>65</v>
      </c>
      <c r="D33" s="4">
        <v>5.3515625</v>
      </c>
      <c r="E33" s="5">
        <f t="shared" si="1"/>
        <v>5</v>
      </c>
      <c r="F33" s="5">
        <f t="shared" si="2"/>
        <v>0.41165865384615385</v>
      </c>
      <c r="G33" s="5">
        <f t="shared" si="3"/>
        <v>8.2331730769230768E-2</v>
      </c>
      <c r="H33" s="39">
        <f t="shared" si="18"/>
        <v>1.1818181818181819</v>
      </c>
      <c r="I33" s="39">
        <f t="shared" si="18"/>
        <v>0.8125</v>
      </c>
      <c r="J33" s="40">
        <f t="shared" si="18"/>
        <v>1.0036630036630036</v>
      </c>
      <c r="K33" s="25">
        <v>213</v>
      </c>
      <c r="L33" s="4">
        <v>979</v>
      </c>
      <c r="M33" s="4">
        <v>501.7265625</v>
      </c>
      <c r="N33" s="5">
        <f t="shared" si="4"/>
        <v>4.596244131455399</v>
      </c>
      <c r="O33" s="5">
        <f t="shared" si="5"/>
        <v>2.355523767605634</v>
      </c>
      <c r="P33" s="5">
        <f t="shared" si="6"/>
        <v>0.51248882788559758</v>
      </c>
      <c r="Q33" s="39">
        <f t="shared" si="19"/>
        <v>0.88749999999999996</v>
      </c>
      <c r="R33" s="39">
        <f t="shared" si="19"/>
        <v>0.69187279151943459</v>
      </c>
      <c r="S33" s="40">
        <f t="shared" si="19"/>
        <v>1.0991758876537188</v>
      </c>
      <c r="AG33" s="35">
        <f t="shared" si="7"/>
        <v>226</v>
      </c>
      <c r="AH33" s="36">
        <f t="shared" si="0"/>
        <v>1044</v>
      </c>
      <c r="AI33" s="36">
        <f t="shared" si="0"/>
        <v>507.078125</v>
      </c>
      <c r="AJ33" s="37">
        <f t="shared" si="8"/>
        <v>4.6194690265486722</v>
      </c>
      <c r="AK33" s="37">
        <f t="shared" si="9"/>
        <v>2.2437085176991149</v>
      </c>
      <c r="AL33" s="37">
        <f t="shared" si="10"/>
        <v>0.48570701628352492</v>
      </c>
      <c r="AM33" s="39">
        <f t="shared" si="17"/>
        <v>0.90039840637450197</v>
      </c>
      <c r="AN33" s="39">
        <f t="shared" si="14"/>
        <v>0.69832775919732437</v>
      </c>
      <c r="AO33" s="40">
        <f t="shared" si="14"/>
        <v>1.0980730514811619</v>
      </c>
    </row>
    <row r="34" spans="1:41" x14ac:dyDescent="0.25">
      <c r="A34" s="9">
        <f t="shared" si="11"/>
        <v>41727</v>
      </c>
      <c r="B34" s="24">
        <v>10</v>
      </c>
      <c r="C34" s="10">
        <v>56</v>
      </c>
      <c r="D34" s="10">
        <v>1.9619140625</v>
      </c>
      <c r="E34" s="11">
        <f t="shared" si="1"/>
        <v>5.6</v>
      </c>
      <c r="F34" s="11">
        <f t="shared" si="2"/>
        <v>0.19619140625000001</v>
      </c>
      <c r="G34" s="11">
        <f t="shared" si="3"/>
        <v>3.50341796875E-2</v>
      </c>
      <c r="H34" s="17">
        <f t="shared" si="18"/>
        <v>1.6666666666666667</v>
      </c>
      <c r="I34" s="17">
        <f t="shared" si="18"/>
        <v>1.1200000000000001</v>
      </c>
      <c r="J34" s="18">
        <f t="shared" si="18"/>
        <v>0.67620329855267591</v>
      </c>
      <c r="K34" s="24">
        <v>130</v>
      </c>
      <c r="L34" s="10">
        <v>469</v>
      </c>
      <c r="M34" s="10">
        <v>147.5419921875</v>
      </c>
      <c r="N34" s="11">
        <f t="shared" si="4"/>
        <v>3.6076923076923078</v>
      </c>
      <c r="O34" s="11">
        <f t="shared" si="5"/>
        <v>1.1349384014423076</v>
      </c>
      <c r="P34" s="11">
        <f t="shared" si="6"/>
        <v>0.31458846948294245</v>
      </c>
      <c r="Q34" s="17">
        <f t="shared" si="19"/>
        <v>0.93525179856115104</v>
      </c>
      <c r="R34" s="17">
        <f t="shared" si="19"/>
        <v>0.8558394160583942</v>
      </c>
      <c r="S34" s="18">
        <f t="shared" si="19"/>
        <v>0.93646681088184069</v>
      </c>
      <c r="AG34" s="24">
        <f t="shared" si="7"/>
        <v>140</v>
      </c>
      <c r="AH34" s="10">
        <f t="shared" si="0"/>
        <v>525</v>
      </c>
      <c r="AI34" s="10">
        <f t="shared" si="0"/>
        <v>149.50390625</v>
      </c>
      <c r="AJ34" s="11">
        <f t="shared" si="8"/>
        <v>3.75</v>
      </c>
      <c r="AK34" s="11">
        <f t="shared" si="9"/>
        <v>1.0678850446428572</v>
      </c>
      <c r="AL34" s="11">
        <f t="shared" si="10"/>
        <v>0.28476934523809522</v>
      </c>
      <c r="AM34" s="17">
        <f t="shared" si="17"/>
        <v>0.96551724137931039</v>
      </c>
      <c r="AN34" s="17">
        <f t="shared" si="14"/>
        <v>0.87792642140468224</v>
      </c>
      <c r="AO34" s="18">
        <f t="shared" si="14"/>
        <v>0.93176063881585358</v>
      </c>
    </row>
    <row r="35" spans="1:41" x14ac:dyDescent="0.25">
      <c r="A35" s="9">
        <f t="shared" si="11"/>
        <v>41728</v>
      </c>
      <c r="B35" s="24">
        <v>7</v>
      </c>
      <c r="C35" s="10">
        <v>74</v>
      </c>
      <c r="D35" s="10">
        <v>7.447265625</v>
      </c>
      <c r="E35" s="11">
        <f t="shared" si="1"/>
        <v>10.571428571428571</v>
      </c>
      <c r="F35" s="11">
        <f t="shared" si="2"/>
        <v>1.0638950892857142</v>
      </c>
      <c r="G35" s="11">
        <f t="shared" si="3"/>
        <v>0.10063872466216216</v>
      </c>
      <c r="H35" s="17">
        <f t="shared" si="18"/>
        <v>1.1666666666666667</v>
      </c>
      <c r="I35" s="17">
        <f t="shared" si="18"/>
        <v>1.2758620689655173</v>
      </c>
      <c r="J35" s="18">
        <f t="shared" si="18"/>
        <v>2.3609907120743032</v>
      </c>
      <c r="K35" s="24">
        <v>108</v>
      </c>
      <c r="L35" s="10">
        <v>366</v>
      </c>
      <c r="M35" s="10">
        <v>144.8671875</v>
      </c>
      <c r="N35" s="11">
        <f t="shared" si="4"/>
        <v>3.3888888888888888</v>
      </c>
      <c r="O35" s="11">
        <f t="shared" si="5"/>
        <v>1.3413628472222223</v>
      </c>
      <c r="P35" s="11">
        <f t="shared" si="6"/>
        <v>0.39581198770491804</v>
      </c>
      <c r="Q35" s="17">
        <f t="shared" si="19"/>
        <v>1.1368421052631579</v>
      </c>
      <c r="R35" s="17">
        <f t="shared" si="19"/>
        <v>0.96569920844327173</v>
      </c>
      <c r="S35" s="18">
        <f t="shared" si="19"/>
        <v>1.560382459056054</v>
      </c>
      <c r="AG35" s="24">
        <f t="shared" si="7"/>
        <v>115</v>
      </c>
      <c r="AH35" s="10">
        <f t="shared" si="0"/>
        <v>440</v>
      </c>
      <c r="AI35" s="10">
        <f t="shared" si="0"/>
        <v>152.314453125</v>
      </c>
      <c r="AJ35" s="11">
        <f t="shared" si="8"/>
        <v>3.8260869565217392</v>
      </c>
      <c r="AK35" s="11">
        <f t="shared" si="9"/>
        <v>1.3244735054347827</v>
      </c>
      <c r="AL35" s="11">
        <f t="shared" si="10"/>
        <v>0.34616921164772729</v>
      </c>
      <c r="AM35" s="17">
        <f t="shared" si="17"/>
        <v>1.1386138613861385</v>
      </c>
      <c r="AN35" s="17">
        <f t="shared" si="14"/>
        <v>1.0068649885583525</v>
      </c>
      <c r="AO35" s="18">
        <f t="shared" si="14"/>
        <v>1.5866895899246178</v>
      </c>
    </row>
    <row r="36" spans="1:41" ht="15.75" thickBot="1" x14ac:dyDescent="0.3">
      <c r="A36" s="6">
        <f t="shared" si="11"/>
        <v>41729</v>
      </c>
      <c r="B36" s="26">
        <v>5</v>
      </c>
      <c r="C36" s="7">
        <v>47</v>
      </c>
      <c r="D36" s="7">
        <v>0.6044921875</v>
      </c>
      <c r="E36" s="8">
        <f t="shared" si="1"/>
        <v>9.4</v>
      </c>
      <c r="F36" s="8">
        <f t="shared" si="2"/>
        <v>0.1208984375</v>
      </c>
      <c r="G36" s="8">
        <f t="shared" si="3"/>
        <v>1.2861535904255319E-2</v>
      </c>
      <c r="H36" s="45">
        <f t="shared" si="18"/>
        <v>0.41666666666666669</v>
      </c>
      <c r="I36" s="45">
        <f t="shared" si="18"/>
        <v>0.71212121212121215</v>
      </c>
      <c r="J36" s="46">
        <f t="shared" si="18"/>
        <v>0.11408035385182455</v>
      </c>
      <c r="K36" s="26">
        <v>195</v>
      </c>
      <c r="L36" s="7">
        <v>1023</v>
      </c>
      <c r="M36" s="7">
        <v>389.806640625</v>
      </c>
      <c r="N36" s="8">
        <f t="shared" si="4"/>
        <v>5.2461538461538462</v>
      </c>
      <c r="O36" s="8">
        <f t="shared" si="5"/>
        <v>1.9990084134615385</v>
      </c>
      <c r="P36" s="8">
        <f t="shared" si="6"/>
        <v>0.38104265945747801</v>
      </c>
      <c r="Q36" s="45">
        <f t="shared" si="19"/>
        <v>0.94660194174757284</v>
      </c>
      <c r="R36" s="45">
        <f t="shared" si="19"/>
        <v>0.97988505747126442</v>
      </c>
      <c r="S36" s="46">
        <f t="shared" si="19"/>
        <v>0.8454708356809103</v>
      </c>
      <c r="AG36" s="42">
        <f t="shared" si="7"/>
        <v>200</v>
      </c>
      <c r="AH36" s="43">
        <f t="shared" si="0"/>
        <v>1070</v>
      </c>
      <c r="AI36" s="43">
        <f t="shared" si="0"/>
        <v>390.4111328125</v>
      </c>
      <c r="AJ36" s="44">
        <f t="shared" si="8"/>
        <v>5.35</v>
      </c>
      <c r="AK36" s="44">
        <f t="shared" si="9"/>
        <v>1.9520556640625</v>
      </c>
      <c r="AL36" s="44">
        <f t="shared" si="10"/>
        <v>0.36487021758177568</v>
      </c>
      <c r="AM36" s="45">
        <f t="shared" si="17"/>
        <v>0.91743119266055051</v>
      </c>
      <c r="AN36" s="45">
        <f t="shared" si="14"/>
        <v>0.963963963963964</v>
      </c>
      <c r="AO36" s="46">
        <f t="shared" si="14"/>
        <v>0.83716055483892582</v>
      </c>
    </row>
    <row r="37" spans="1:41" ht="15.75" thickBot="1" x14ac:dyDescent="0.3">
      <c r="A37" s="33" t="s">
        <v>17</v>
      </c>
      <c r="B37" s="28">
        <v>265</v>
      </c>
      <c r="C37" s="29">
        <f>SUM(C6:C36)</f>
        <v>3089</v>
      </c>
      <c r="D37" s="29">
        <f t="shared" ref="D37" si="20">SUM(D6:D36)</f>
        <v>461.017578125</v>
      </c>
      <c r="E37" s="30">
        <f t="shared" si="1"/>
        <v>11.656603773584905</v>
      </c>
      <c r="F37" s="30">
        <f t="shared" si="2"/>
        <v>1.7396889740566037</v>
      </c>
      <c r="G37" s="30">
        <f t="shared" si="3"/>
        <v>0.14924492655390093</v>
      </c>
      <c r="H37" s="31">
        <f>B37/REP_MMS_FEBRERO!B37</f>
        <v>1.7785234899328859</v>
      </c>
      <c r="I37" s="31">
        <f>C37/REP_MMS_FEBRERO!C37</f>
        <v>1.6215223097112861</v>
      </c>
      <c r="J37" s="32">
        <f>D37/REP_MMS_FEBRERO!D37</f>
        <v>3.06224620853388</v>
      </c>
      <c r="K37" s="29">
        <v>1175</v>
      </c>
      <c r="L37" s="29">
        <f>SUM(L6:L36)</f>
        <v>29586</v>
      </c>
      <c r="M37" s="29">
        <f t="shared" ref="M37" si="21">SUM(M6:M36)</f>
        <v>10513.4921875</v>
      </c>
      <c r="N37" s="30">
        <f t="shared" si="4"/>
        <v>25.179574468085107</v>
      </c>
      <c r="O37" s="30">
        <f t="shared" si="5"/>
        <v>8.9476529255319157</v>
      </c>
      <c r="P37" s="30">
        <f t="shared" si="6"/>
        <v>0.35535361953288719</v>
      </c>
      <c r="Q37" s="31">
        <f>K37/REP_MMS_FEBRERO!K37</f>
        <v>1.0991580916744621</v>
      </c>
      <c r="R37" s="31">
        <f>L37/REP_MMS_FEBRERO!L37</f>
        <v>1.2216533157155836</v>
      </c>
      <c r="S37" s="32">
        <f>M37/REP_MMS_FEBRERO!M37</f>
        <v>0.92873137318722399</v>
      </c>
      <c r="AG37" s="29">
        <f t="shared" si="7"/>
        <v>1440</v>
      </c>
      <c r="AH37" s="29">
        <f>SUM(AH6:AH36)</f>
        <v>32675</v>
      </c>
      <c r="AI37" s="29">
        <f t="shared" ref="AI37" si="22">SUM(AI6:AI36)</f>
        <v>10974.509765625</v>
      </c>
      <c r="AJ37" s="30">
        <f t="shared" si="8"/>
        <v>22.690972222222221</v>
      </c>
      <c r="AK37" s="30">
        <f t="shared" si="9"/>
        <v>7.6211873372395837</v>
      </c>
      <c r="AL37" s="30">
        <f t="shared" si="10"/>
        <v>0.33586869978959449</v>
      </c>
      <c r="AM37" s="31">
        <f>AG37/REP_MMS_FEBRERO!AG37</f>
        <v>1.1822660098522169</v>
      </c>
      <c r="AN37" s="31">
        <f>AH37/REP_MMS_FEBRERO!AH37</f>
        <v>1.2508134594035907</v>
      </c>
      <c r="AO37" s="32">
        <f>AI37/REP_MMS_FEBRERO!AI37</f>
        <v>0.95673269498926494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AM13:AO36">
    <cfRule type="cellIs" dxfId="1891" priority="19" operator="greaterThan">
      <formula>1.2</formula>
    </cfRule>
    <cfRule type="cellIs" dxfId="1890" priority="20" operator="lessThan">
      <formula>0.8</formula>
    </cfRule>
  </conditionalFormatting>
  <conditionalFormatting sqref="AM6:AO12">
    <cfRule type="cellIs" dxfId="1889" priority="17" operator="greaterThan">
      <formula>1.2</formula>
    </cfRule>
    <cfRule type="cellIs" dxfId="1888" priority="18" operator="lessThan">
      <formula>0.8</formula>
    </cfRule>
  </conditionalFormatting>
  <conditionalFormatting sqref="Q13:S36">
    <cfRule type="cellIs" dxfId="1887" priority="13" operator="greaterThan">
      <formula>1.2</formula>
    </cfRule>
    <cfRule type="cellIs" dxfId="1886" priority="14" operator="lessThan">
      <formula>0.8</formula>
    </cfRule>
  </conditionalFormatting>
  <conditionalFormatting sqref="Q6:S12">
    <cfRule type="cellIs" dxfId="1885" priority="11" operator="greaterThan">
      <formula>1.2</formula>
    </cfRule>
    <cfRule type="cellIs" dxfId="1884" priority="12" operator="lessThan">
      <formula>0.8</formula>
    </cfRule>
  </conditionalFormatting>
  <conditionalFormatting sqref="Q37:S37">
    <cfRule type="cellIs" dxfId="1883" priority="9" operator="greaterThan">
      <formula>1.2</formula>
    </cfRule>
    <cfRule type="cellIs" dxfId="1882" priority="10" operator="lessThan">
      <formula>0.8</formula>
    </cfRule>
  </conditionalFormatting>
  <conditionalFormatting sqref="H13:J36">
    <cfRule type="cellIs" dxfId="1881" priority="7" operator="greaterThan">
      <formula>1.2</formula>
    </cfRule>
    <cfRule type="cellIs" dxfId="1880" priority="8" operator="lessThan">
      <formula>0.8</formula>
    </cfRule>
  </conditionalFormatting>
  <conditionalFormatting sqref="H6:J12">
    <cfRule type="cellIs" dxfId="1879" priority="5" operator="greaterThan">
      <formula>1.2</formula>
    </cfRule>
    <cfRule type="cellIs" dxfId="1878" priority="6" operator="lessThan">
      <formula>0.8</formula>
    </cfRule>
  </conditionalFormatting>
  <conditionalFormatting sqref="H37:J37">
    <cfRule type="cellIs" dxfId="1877" priority="3" operator="greaterThan">
      <formula>1.2</formula>
    </cfRule>
    <cfRule type="cellIs" dxfId="1876" priority="4" operator="lessThan">
      <formula>0.8</formula>
    </cfRule>
  </conditionalFormatting>
  <conditionalFormatting sqref="AM37:AO37">
    <cfRule type="cellIs" dxfId="1875" priority="1" operator="greaterThan">
      <formula>1.2</formula>
    </cfRule>
    <cfRule type="cellIs" dxfId="1874" priority="2" operator="lessThan">
      <formula>0.8</formula>
    </cfRule>
  </conditionalFormatting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41730</v>
      </c>
      <c r="B6" s="35">
        <v>10</v>
      </c>
      <c r="C6" s="36">
        <v>74</v>
      </c>
      <c r="D6" s="36">
        <v>5.669921875</v>
      </c>
      <c r="E6" s="37">
        <f>C6/B6</f>
        <v>7.4</v>
      </c>
      <c r="F6" s="37">
        <f>D6/B6</f>
        <v>0.56699218750000002</v>
      </c>
      <c r="G6" s="37">
        <f>D6/C6</f>
        <v>7.6620565878378372E-2</v>
      </c>
      <c r="H6" s="39">
        <f>B6/REP_MMS_MARZO!B30</f>
        <v>1.1111111111111112</v>
      </c>
      <c r="I6" s="39">
        <f>C6/REP_MMS_MARZO!C30</f>
        <v>1.3214285714285714</v>
      </c>
      <c r="J6" s="40">
        <f>D6/REP_MMS_MARZO!D30</f>
        <v>4.7864798021434458</v>
      </c>
      <c r="K6" s="35">
        <v>214</v>
      </c>
      <c r="L6" s="36">
        <v>1074</v>
      </c>
      <c r="M6" s="36">
        <v>433.5224609375</v>
      </c>
      <c r="N6" s="37">
        <f>L6/K6</f>
        <v>5.018691588785047</v>
      </c>
      <c r="O6" s="37">
        <f>M6/K6</f>
        <v>2.0258058922313085</v>
      </c>
      <c r="P6" s="37">
        <f>M6/L6</f>
        <v>0.40365219826582865</v>
      </c>
      <c r="Q6" s="39">
        <f>K6/REP_MMS_MARZO!K30</f>
        <v>0.95111111111111113</v>
      </c>
      <c r="R6" s="39">
        <f>L6/REP_MMS_MARZO!L30</f>
        <v>0.9156010230179028</v>
      </c>
      <c r="S6" s="40">
        <f>M6/REP_MMS_MARZO!M30</f>
        <v>0.91996443877085798</v>
      </c>
      <c r="AG6" s="35">
        <f>B6+K6</f>
        <v>224</v>
      </c>
      <c r="AH6" s="36">
        <f t="shared" ref="AH6:AI36" si="0">C6+L6</f>
        <v>1148</v>
      </c>
      <c r="AI6" s="36">
        <f t="shared" si="0"/>
        <v>439.1923828125</v>
      </c>
      <c r="AJ6" s="37">
        <f>AH6/AG6</f>
        <v>5.125</v>
      </c>
      <c r="AK6" s="37">
        <f>AI6/AG6</f>
        <v>1.9606802804129464</v>
      </c>
      <c r="AL6" s="37">
        <f>AI6/AH6</f>
        <v>0.38257176203179444</v>
      </c>
      <c r="AM6" s="39">
        <f>AG6/REP_MMS_MARZO!AG30</f>
        <v>0.95726495726495731</v>
      </c>
      <c r="AN6" s="39">
        <f>AH6/REP_MMS_MARZO!AH30</f>
        <v>0.93409275834011396</v>
      </c>
      <c r="AO6" s="40">
        <f>AI6/REP_MMS_MARZO!AI30</f>
        <v>0.92965948061129355</v>
      </c>
    </row>
    <row r="7" spans="1:41" x14ac:dyDescent="0.25">
      <c r="A7" s="34">
        <f>A6+1</f>
        <v>41731</v>
      </c>
      <c r="B7" s="35">
        <v>12</v>
      </c>
      <c r="C7" s="36">
        <v>69</v>
      </c>
      <c r="D7" s="36">
        <v>5.501953125</v>
      </c>
      <c r="E7" s="37">
        <f t="shared" ref="E7:E37" si="1">C7/B7</f>
        <v>5.75</v>
      </c>
      <c r="F7" s="37">
        <f t="shared" ref="F7:F37" si="2">D7/B7</f>
        <v>0.45849609375</v>
      </c>
      <c r="G7" s="37">
        <f t="shared" ref="G7:G37" si="3">D7/C7</f>
        <v>7.9738451086956527E-2</v>
      </c>
      <c r="H7" s="39">
        <f>B7/REP_MMS_MARZO!B31</f>
        <v>0.92307692307692313</v>
      </c>
      <c r="I7" s="39">
        <f>C7/REP_MMS_MARZO!C31</f>
        <v>1.0147058823529411</v>
      </c>
      <c r="J7" s="40">
        <f>D7/REP_MMS_MARZO!D31</f>
        <v>0.7388852459016394</v>
      </c>
      <c r="K7" s="35">
        <v>236</v>
      </c>
      <c r="L7" s="36">
        <v>1038</v>
      </c>
      <c r="M7" s="36">
        <v>483.271484375</v>
      </c>
      <c r="N7" s="37">
        <f t="shared" ref="N7:N37" si="4">L7/K7</f>
        <v>4.398305084745763</v>
      </c>
      <c r="O7" s="37">
        <f t="shared" ref="O7:O37" si="5">M7/K7</f>
        <v>2.0477605270127119</v>
      </c>
      <c r="P7" s="37">
        <f t="shared" ref="P7:P37" si="6">M7/L7</f>
        <v>0.46557946471579964</v>
      </c>
      <c r="Q7" s="39">
        <f>K7/REP_MMS_MARZO!K31</f>
        <v>1.0727272727272728</v>
      </c>
      <c r="R7" s="39">
        <f>L7/REP_MMS_MARZO!L31</f>
        <v>0.95492180312787489</v>
      </c>
      <c r="S7" s="40">
        <f>M7/REP_MMS_MARZO!M31</f>
        <v>1.0888180910095004</v>
      </c>
      <c r="AG7" s="35">
        <f t="shared" ref="AG7:AG37" si="7">B7+K7</f>
        <v>248</v>
      </c>
      <c r="AH7" s="36">
        <f t="shared" si="0"/>
        <v>1107</v>
      </c>
      <c r="AI7" s="36">
        <f t="shared" si="0"/>
        <v>488.7734375</v>
      </c>
      <c r="AJ7" s="37">
        <f t="shared" ref="AJ7:AJ37" si="8">AH7/AG7</f>
        <v>4.463709677419355</v>
      </c>
      <c r="AK7" s="37">
        <f t="shared" ref="AK7:AK37" si="9">AI7/AG7</f>
        <v>1.9708606350806452</v>
      </c>
      <c r="AL7" s="37">
        <f t="shared" ref="AL7:AL37" si="10">AI7/AH7</f>
        <v>0.44152975383920506</v>
      </c>
      <c r="AM7" s="39">
        <f>AG7/REP_MMS_MARZO!AG31</f>
        <v>1.0643776824034334</v>
      </c>
      <c r="AN7" s="39">
        <f>AH7/REP_MMS_MARZO!AH31</f>
        <v>0.95844155844155843</v>
      </c>
      <c r="AO7" s="40">
        <f>AI7/REP_MMS_MARZO!AI31</f>
        <v>1.0830442713799453</v>
      </c>
    </row>
    <row r="8" spans="1:41" x14ac:dyDescent="0.25">
      <c r="A8" s="34">
        <f t="shared" ref="A8:A36" si="11">A7+1</f>
        <v>41732</v>
      </c>
      <c r="B8" s="35">
        <v>6</v>
      </c>
      <c r="C8" s="36">
        <v>12</v>
      </c>
      <c r="D8" s="36">
        <v>0.7939453125</v>
      </c>
      <c r="E8" s="37">
        <f t="shared" si="1"/>
        <v>2</v>
      </c>
      <c r="F8" s="37">
        <f t="shared" si="2"/>
        <v>0.13232421875</v>
      </c>
      <c r="G8" s="37">
        <f t="shared" si="3"/>
        <v>6.6162109375E-2</v>
      </c>
      <c r="H8" s="39">
        <f>B8/REP_MMS_MARZO!B32</f>
        <v>0.42857142857142855</v>
      </c>
      <c r="I8" s="39">
        <f>C8/REP_MMS_MARZO!C32</f>
        <v>0.15189873417721519</v>
      </c>
      <c r="J8" s="40">
        <f>D8/REP_MMS_MARZO!D32</f>
        <v>8.3728115345005155E-2</v>
      </c>
      <c r="K8" s="35">
        <v>224</v>
      </c>
      <c r="L8" s="36">
        <v>1282</v>
      </c>
      <c r="M8" s="36">
        <v>530.1298828125</v>
      </c>
      <c r="N8" s="37">
        <f t="shared" si="4"/>
        <v>5.7232142857142856</v>
      </c>
      <c r="O8" s="37">
        <f t="shared" si="5"/>
        <v>2.3666512625558034</v>
      </c>
      <c r="P8" s="37">
        <f t="shared" si="6"/>
        <v>0.41351784930772228</v>
      </c>
      <c r="Q8" s="39">
        <f>K8/REP_MMS_MARZO!K32</f>
        <v>1.0275229357798166</v>
      </c>
      <c r="R8" s="39">
        <f>L8/REP_MMS_MARZO!L32</f>
        <v>1.4941724941724941</v>
      </c>
      <c r="S8" s="40">
        <f>M8/REP_MMS_MARZO!M32</f>
        <v>1.4418521263117634</v>
      </c>
      <c r="AG8" s="35">
        <f t="shared" si="7"/>
        <v>230</v>
      </c>
      <c r="AH8" s="36">
        <f t="shared" si="0"/>
        <v>1294</v>
      </c>
      <c r="AI8" s="36">
        <f t="shared" si="0"/>
        <v>530.923828125</v>
      </c>
      <c r="AJ8" s="37">
        <f t="shared" si="8"/>
        <v>5.6260869565217391</v>
      </c>
      <c r="AK8" s="37">
        <f t="shared" si="9"/>
        <v>2.3083644701086956</v>
      </c>
      <c r="AL8" s="37">
        <f t="shared" si="10"/>
        <v>0.41029662142581141</v>
      </c>
      <c r="AM8" s="39">
        <f>AG8/REP_MMS_MARZO!AG32</f>
        <v>0.99137931034482762</v>
      </c>
      <c r="AN8" s="39">
        <f>AH8/REP_MMS_MARZO!AH32</f>
        <v>1.3810032017075773</v>
      </c>
      <c r="AO8" s="40">
        <f>AI8/REP_MMS_MARZO!AI32</f>
        <v>1.4077062300786884</v>
      </c>
    </row>
    <row r="9" spans="1:41" x14ac:dyDescent="0.25">
      <c r="A9" s="34">
        <f t="shared" si="11"/>
        <v>41733</v>
      </c>
      <c r="B9" s="35">
        <v>10</v>
      </c>
      <c r="C9" s="36">
        <v>19</v>
      </c>
      <c r="D9" s="36">
        <v>2.275390625</v>
      </c>
      <c r="E9" s="37">
        <f t="shared" si="1"/>
        <v>1.9</v>
      </c>
      <c r="F9" s="37">
        <f t="shared" si="2"/>
        <v>0.2275390625</v>
      </c>
      <c r="G9" s="37">
        <f t="shared" si="3"/>
        <v>0.11975740131578948</v>
      </c>
      <c r="H9" s="39">
        <f>B9/REP_MMS_MARZO!B33</f>
        <v>0.76923076923076927</v>
      </c>
      <c r="I9" s="39">
        <f>C9/REP_MMS_MARZO!C33</f>
        <v>0.29230769230769232</v>
      </c>
      <c r="J9" s="40">
        <f>D9/REP_MMS_MARZO!D33</f>
        <v>0.42518248175182483</v>
      </c>
      <c r="K9" s="35">
        <v>225</v>
      </c>
      <c r="L9" s="36">
        <v>1124</v>
      </c>
      <c r="M9" s="36">
        <v>536.109375</v>
      </c>
      <c r="N9" s="37">
        <f t="shared" si="4"/>
        <v>4.9955555555555557</v>
      </c>
      <c r="O9" s="37">
        <f t="shared" si="5"/>
        <v>2.3827083333333334</v>
      </c>
      <c r="P9" s="37">
        <f t="shared" si="6"/>
        <v>0.47696563612099646</v>
      </c>
      <c r="Q9" s="39">
        <f>K9/REP_MMS_MARZO!K33</f>
        <v>1.056338028169014</v>
      </c>
      <c r="R9" s="39">
        <f>L9/REP_MMS_MARZO!L33</f>
        <v>1.1481103166496425</v>
      </c>
      <c r="S9" s="40">
        <f>M9/REP_MMS_MARZO!M33</f>
        <v>1.0685289858457514</v>
      </c>
      <c r="AG9" s="35">
        <f t="shared" si="7"/>
        <v>235</v>
      </c>
      <c r="AH9" s="36">
        <f t="shared" si="0"/>
        <v>1143</v>
      </c>
      <c r="AI9" s="36">
        <f t="shared" si="0"/>
        <v>538.384765625</v>
      </c>
      <c r="AJ9" s="37">
        <f t="shared" si="8"/>
        <v>4.8638297872340424</v>
      </c>
      <c r="AK9" s="37">
        <f t="shared" si="9"/>
        <v>2.2909990026595746</v>
      </c>
      <c r="AL9" s="37">
        <f t="shared" si="10"/>
        <v>0.47102779144794399</v>
      </c>
      <c r="AM9" s="39">
        <f>AG9/REP_MMS_MARZO!AG33</f>
        <v>1.0398230088495575</v>
      </c>
      <c r="AN9" s="39">
        <f>AH9/REP_MMS_MARZO!AH33</f>
        <v>1.0948275862068966</v>
      </c>
      <c r="AO9" s="40">
        <f>AI9/REP_MMS_MARZO!AI33</f>
        <v>1.0617392845037439</v>
      </c>
    </row>
    <row r="10" spans="1:41" x14ac:dyDescent="0.25">
      <c r="A10" s="9">
        <f t="shared" si="11"/>
        <v>41734</v>
      </c>
      <c r="B10" s="24">
        <v>8</v>
      </c>
      <c r="C10" s="10">
        <v>19</v>
      </c>
      <c r="D10" s="10">
        <v>3.9638671875</v>
      </c>
      <c r="E10" s="11">
        <f t="shared" si="1"/>
        <v>2.375</v>
      </c>
      <c r="F10" s="11">
        <f t="shared" si="2"/>
        <v>0.4954833984375</v>
      </c>
      <c r="G10" s="11">
        <f t="shared" si="3"/>
        <v>0.20862458881578946</v>
      </c>
      <c r="H10" s="17">
        <f>B10/REP_MMS_MARZO!B34</f>
        <v>0.8</v>
      </c>
      <c r="I10" s="17">
        <f>C10/REP_MMS_MARZO!C34</f>
        <v>0.3392857142857143</v>
      </c>
      <c r="J10" s="18">
        <f>D10/REP_MMS_MARZO!D34</f>
        <v>2.0204081632653059</v>
      </c>
      <c r="K10" s="24">
        <v>144</v>
      </c>
      <c r="L10" s="10">
        <v>611</v>
      </c>
      <c r="M10" s="10">
        <v>229.4111328125</v>
      </c>
      <c r="N10" s="11">
        <f t="shared" si="4"/>
        <v>4.2430555555555554</v>
      </c>
      <c r="O10" s="11">
        <f t="shared" si="5"/>
        <v>1.5931328667534723</v>
      </c>
      <c r="P10" s="11">
        <f t="shared" si="6"/>
        <v>0.3754683024754501</v>
      </c>
      <c r="Q10" s="17">
        <f>K10/REP_MMS_MARZO!K34</f>
        <v>1.1076923076923078</v>
      </c>
      <c r="R10" s="17">
        <f>L10/REP_MMS_MARZO!L34</f>
        <v>1.3027718550106611</v>
      </c>
      <c r="S10" s="18">
        <f>M10/REP_MMS_MARZO!M34</f>
        <v>1.5548870488407034</v>
      </c>
      <c r="AG10" s="24">
        <f t="shared" si="7"/>
        <v>152</v>
      </c>
      <c r="AH10" s="10">
        <f t="shared" si="0"/>
        <v>630</v>
      </c>
      <c r="AI10" s="10">
        <f t="shared" si="0"/>
        <v>233.375</v>
      </c>
      <c r="AJ10" s="11">
        <f t="shared" si="8"/>
        <v>4.1447368421052628</v>
      </c>
      <c r="AK10" s="11">
        <f t="shared" si="9"/>
        <v>1.5353618421052631</v>
      </c>
      <c r="AL10" s="11">
        <f t="shared" si="10"/>
        <v>0.37043650793650795</v>
      </c>
      <c r="AM10" s="17">
        <f>AG10/REP_MMS_MARZO!AG34</f>
        <v>1.0857142857142856</v>
      </c>
      <c r="AN10" s="17">
        <f>AH10/REP_MMS_MARZO!AH34</f>
        <v>1.2</v>
      </c>
      <c r="AO10" s="18">
        <f>AI10/REP_MMS_MARZO!AI34</f>
        <v>1.5609960024037834</v>
      </c>
    </row>
    <row r="11" spans="1:41" x14ac:dyDescent="0.25">
      <c r="A11" s="9">
        <f t="shared" si="11"/>
        <v>41735</v>
      </c>
      <c r="B11" s="24">
        <v>5</v>
      </c>
      <c r="C11" s="10">
        <v>22</v>
      </c>
      <c r="D11" s="10">
        <v>3.087890625</v>
      </c>
      <c r="E11" s="11">
        <f t="shared" si="1"/>
        <v>4.4000000000000004</v>
      </c>
      <c r="F11" s="11">
        <f t="shared" si="2"/>
        <v>0.61757812499999998</v>
      </c>
      <c r="G11" s="11">
        <f t="shared" si="3"/>
        <v>0.14035866477272727</v>
      </c>
      <c r="H11" s="17">
        <f>B11/REP_MMS_MARZO!B35</f>
        <v>0.7142857142857143</v>
      </c>
      <c r="I11" s="17">
        <f>C11/REP_MMS_MARZO!C35</f>
        <v>0.29729729729729731</v>
      </c>
      <c r="J11" s="18">
        <f>D11/REP_MMS_MARZO!D35</f>
        <v>0.41463414634146339</v>
      </c>
      <c r="K11" s="24">
        <v>100</v>
      </c>
      <c r="L11" s="10">
        <v>321</v>
      </c>
      <c r="M11" s="10">
        <v>94.9248046875</v>
      </c>
      <c r="N11" s="11">
        <f t="shared" si="4"/>
        <v>3.21</v>
      </c>
      <c r="O11" s="11">
        <f t="shared" si="5"/>
        <v>0.94924804687499997</v>
      </c>
      <c r="P11" s="11">
        <f t="shared" si="6"/>
        <v>0.29571590245327101</v>
      </c>
      <c r="Q11" s="17">
        <f>K11/REP_MMS_MARZO!K35</f>
        <v>0.92592592592592593</v>
      </c>
      <c r="R11" s="17">
        <f>L11/REP_MMS_MARZO!L35</f>
        <v>0.87704918032786883</v>
      </c>
      <c r="S11" s="18">
        <f>M11/REP_MMS_MARZO!M35</f>
        <v>0.65525400420643909</v>
      </c>
      <c r="AG11" s="24">
        <f t="shared" si="7"/>
        <v>105</v>
      </c>
      <c r="AH11" s="10">
        <f t="shared" si="0"/>
        <v>343</v>
      </c>
      <c r="AI11" s="10">
        <f t="shared" si="0"/>
        <v>98.0126953125</v>
      </c>
      <c r="AJ11" s="11">
        <f t="shared" si="8"/>
        <v>3.2666666666666666</v>
      </c>
      <c r="AK11" s="11">
        <f t="shared" si="9"/>
        <v>0.9334542410714286</v>
      </c>
      <c r="AL11" s="11">
        <f t="shared" si="10"/>
        <v>0.285751298287172</v>
      </c>
      <c r="AM11" s="17">
        <f>AG11/REP_MMS_MARZO!AG35</f>
        <v>0.91304347826086951</v>
      </c>
      <c r="AN11" s="17">
        <f>AH11/REP_MMS_MARZO!AH35</f>
        <v>0.77954545454545454</v>
      </c>
      <c r="AO11" s="18">
        <f>AI11/REP_MMS_MARZO!AI35</f>
        <v>0.64348913252548567</v>
      </c>
    </row>
    <row r="12" spans="1:41" x14ac:dyDescent="0.25">
      <c r="A12" s="34">
        <f t="shared" si="11"/>
        <v>41736</v>
      </c>
      <c r="B12" s="35">
        <v>12</v>
      </c>
      <c r="C12" s="36">
        <v>13</v>
      </c>
      <c r="D12" s="36">
        <v>1.46875</v>
      </c>
      <c r="E12" s="37">
        <f t="shared" si="1"/>
        <v>1.0833333333333333</v>
      </c>
      <c r="F12" s="37">
        <f t="shared" si="2"/>
        <v>0.12239583333333333</v>
      </c>
      <c r="G12" s="37">
        <f t="shared" si="3"/>
        <v>0.11298076923076923</v>
      </c>
      <c r="H12" s="39">
        <f>B12/REP_MMS_MARZO!B36</f>
        <v>2.4</v>
      </c>
      <c r="I12" s="39">
        <f>C12/REP_MMS_MARZO!C36</f>
        <v>0.27659574468085107</v>
      </c>
      <c r="J12" s="40">
        <f>D12/REP_MMS_MARZO!D36</f>
        <v>2.4297253634894993</v>
      </c>
      <c r="K12" s="35">
        <v>206</v>
      </c>
      <c r="L12" s="36">
        <v>944</v>
      </c>
      <c r="M12" s="36">
        <v>473.0732421875</v>
      </c>
      <c r="N12" s="37">
        <f t="shared" si="4"/>
        <v>4.5825242718446599</v>
      </c>
      <c r="O12" s="37">
        <f t="shared" si="5"/>
        <v>2.2964720494538833</v>
      </c>
      <c r="P12" s="37">
        <f t="shared" si="6"/>
        <v>0.50113690909692798</v>
      </c>
      <c r="Q12" s="39">
        <f>K12/REP_MMS_MARZO!K36</f>
        <v>1.0564102564102564</v>
      </c>
      <c r="R12" s="39">
        <f>L12/REP_MMS_MARZO!L36</f>
        <v>0.92277614858260015</v>
      </c>
      <c r="S12" s="40">
        <f>M12/REP_MMS_MARZO!M36</f>
        <v>1.2136100129771872</v>
      </c>
      <c r="AG12" s="35">
        <f t="shared" si="7"/>
        <v>218</v>
      </c>
      <c r="AH12" s="36">
        <f t="shared" si="0"/>
        <v>957</v>
      </c>
      <c r="AI12" s="36">
        <f t="shared" si="0"/>
        <v>474.5419921875</v>
      </c>
      <c r="AJ12" s="37">
        <f t="shared" si="8"/>
        <v>4.3899082568807337</v>
      </c>
      <c r="AK12" s="37">
        <f t="shared" si="9"/>
        <v>2.1767981293004586</v>
      </c>
      <c r="AL12" s="37">
        <f t="shared" si="10"/>
        <v>0.4958641506661442</v>
      </c>
      <c r="AM12" s="39">
        <f>AG12/REP_MMS_MARZO!AG36</f>
        <v>1.0900000000000001</v>
      </c>
      <c r="AN12" s="39">
        <f>AH12/REP_MMS_MARZO!AH36</f>
        <v>0.89439252336448594</v>
      </c>
      <c r="AO12" s="40">
        <f>AI12/REP_MMS_MARZO!AI36</f>
        <v>1.2154929824078684</v>
      </c>
    </row>
    <row r="13" spans="1:41" x14ac:dyDescent="0.25">
      <c r="A13" s="34">
        <f t="shared" si="11"/>
        <v>41737</v>
      </c>
      <c r="B13" s="35">
        <v>5</v>
      </c>
      <c r="C13" s="36">
        <v>9</v>
      </c>
      <c r="D13" s="36">
        <v>0.4384765625</v>
      </c>
      <c r="E13" s="37">
        <f t="shared" si="1"/>
        <v>1.8</v>
      </c>
      <c r="F13" s="37">
        <f t="shared" si="2"/>
        <v>8.7695312499999997E-2</v>
      </c>
      <c r="G13" s="37">
        <f t="shared" si="3"/>
        <v>4.8719618055555552E-2</v>
      </c>
      <c r="H13" s="39">
        <f>B13/B6</f>
        <v>0.5</v>
      </c>
      <c r="I13" s="39">
        <f t="shared" ref="I13:J28" si="12">C13/C6</f>
        <v>0.12162162162162163</v>
      </c>
      <c r="J13" s="40">
        <f t="shared" si="12"/>
        <v>7.7333792628315537E-2</v>
      </c>
      <c r="K13" s="35">
        <v>226</v>
      </c>
      <c r="L13" s="36">
        <v>999</v>
      </c>
      <c r="M13" s="36">
        <v>404.1962890625</v>
      </c>
      <c r="N13" s="37">
        <f t="shared" si="4"/>
        <v>4.4203539823008846</v>
      </c>
      <c r="O13" s="37">
        <f t="shared" si="5"/>
        <v>1.7884791551438053</v>
      </c>
      <c r="P13" s="37">
        <f t="shared" si="6"/>
        <v>0.40460088995245247</v>
      </c>
      <c r="Q13" s="39">
        <f>K13/K6</f>
        <v>1.0560747663551402</v>
      </c>
      <c r="R13" s="39">
        <f t="shared" ref="R13:S28" si="13">L13/L6</f>
        <v>0.93016759776536317</v>
      </c>
      <c r="S13" s="40">
        <f t="shared" si="13"/>
        <v>0.93235374284510741</v>
      </c>
      <c r="AG13" s="35">
        <f t="shared" si="7"/>
        <v>231</v>
      </c>
      <c r="AH13" s="36">
        <f t="shared" si="0"/>
        <v>1008</v>
      </c>
      <c r="AI13" s="36">
        <f t="shared" si="0"/>
        <v>404.634765625</v>
      </c>
      <c r="AJ13" s="37">
        <f t="shared" si="8"/>
        <v>4.3636363636363633</v>
      </c>
      <c r="AK13" s="37">
        <f t="shared" si="9"/>
        <v>1.751665652056277</v>
      </c>
      <c r="AL13" s="37">
        <f t="shared" si="10"/>
        <v>0.40142337859623017</v>
      </c>
      <c r="AM13" s="39">
        <f>AG13/AG6</f>
        <v>1.03125</v>
      </c>
      <c r="AN13" s="39">
        <f t="shared" ref="AN13:AO36" si="14">AH13/AH6</f>
        <v>0.87804878048780488</v>
      </c>
      <c r="AO13" s="40">
        <f t="shared" si="14"/>
        <v>0.92131553610697903</v>
      </c>
    </row>
    <row r="14" spans="1:41" x14ac:dyDescent="0.25">
      <c r="A14" s="34">
        <f t="shared" si="11"/>
        <v>41738</v>
      </c>
      <c r="B14" s="35">
        <v>6</v>
      </c>
      <c r="C14" s="36">
        <v>9</v>
      </c>
      <c r="D14" s="36">
        <v>0.908203125</v>
      </c>
      <c r="E14" s="37">
        <f t="shared" si="1"/>
        <v>1.5</v>
      </c>
      <c r="F14" s="37">
        <f t="shared" si="2"/>
        <v>0.1513671875</v>
      </c>
      <c r="G14" s="37">
        <f t="shared" si="3"/>
        <v>0.10091145833333333</v>
      </c>
      <c r="H14" s="39">
        <f t="shared" ref="H14:J29" si="15">B14/B7</f>
        <v>0.5</v>
      </c>
      <c r="I14" s="39">
        <f t="shared" si="12"/>
        <v>0.13043478260869565</v>
      </c>
      <c r="J14" s="40">
        <f t="shared" si="12"/>
        <v>0.1650692225772098</v>
      </c>
      <c r="K14" s="35">
        <v>211</v>
      </c>
      <c r="L14" s="36">
        <v>1092</v>
      </c>
      <c r="M14" s="36">
        <v>427.845703125</v>
      </c>
      <c r="N14" s="37">
        <f t="shared" si="4"/>
        <v>5.1753554502369665</v>
      </c>
      <c r="O14" s="37">
        <f t="shared" si="5"/>
        <v>2.0277047541469195</v>
      </c>
      <c r="P14" s="37">
        <f t="shared" si="6"/>
        <v>0.39180009443681318</v>
      </c>
      <c r="Q14" s="39">
        <f t="shared" ref="Q14:S29" si="16">K14/K7</f>
        <v>0.89406779661016944</v>
      </c>
      <c r="R14" s="39">
        <f t="shared" si="13"/>
        <v>1.0520231213872833</v>
      </c>
      <c r="S14" s="40">
        <f t="shared" si="13"/>
        <v>0.88531129387515917</v>
      </c>
      <c r="AG14" s="35">
        <f t="shared" si="7"/>
        <v>217</v>
      </c>
      <c r="AH14" s="36">
        <f t="shared" si="0"/>
        <v>1101</v>
      </c>
      <c r="AI14" s="36">
        <f t="shared" si="0"/>
        <v>428.75390625</v>
      </c>
      <c r="AJ14" s="37">
        <f t="shared" si="8"/>
        <v>5.0737327188940089</v>
      </c>
      <c r="AK14" s="37">
        <f t="shared" si="9"/>
        <v>1.9758244527649769</v>
      </c>
      <c r="AL14" s="37">
        <f t="shared" si="10"/>
        <v>0.38942225817438691</v>
      </c>
      <c r="AM14" s="39">
        <f t="shared" ref="AM14:AM36" si="17">AG14/AG7</f>
        <v>0.875</v>
      </c>
      <c r="AN14" s="39">
        <f t="shared" si="14"/>
        <v>0.99457994579945797</v>
      </c>
      <c r="AO14" s="40">
        <f t="shared" si="14"/>
        <v>0.87720377859118004</v>
      </c>
    </row>
    <row r="15" spans="1:41" x14ac:dyDescent="0.25">
      <c r="A15" s="34">
        <f t="shared" si="11"/>
        <v>41739</v>
      </c>
      <c r="B15" s="35">
        <v>4</v>
      </c>
      <c r="C15" s="36">
        <v>24</v>
      </c>
      <c r="D15" s="36">
        <v>1.3984375</v>
      </c>
      <c r="E15" s="37">
        <f t="shared" si="1"/>
        <v>6</v>
      </c>
      <c r="F15" s="37">
        <f t="shared" si="2"/>
        <v>0.349609375</v>
      </c>
      <c r="G15" s="37">
        <f t="shared" si="3"/>
        <v>5.8268229166666664E-2</v>
      </c>
      <c r="H15" s="39">
        <f t="shared" si="15"/>
        <v>0.66666666666666663</v>
      </c>
      <c r="I15" s="39">
        <f t="shared" si="12"/>
        <v>2</v>
      </c>
      <c r="J15" s="40">
        <f t="shared" si="12"/>
        <v>1.7613776137761377</v>
      </c>
      <c r="K15" s="35">
        <v>235</v>
      </c>
      <c r="L15" s="36">
        <v>1037</v>
      </c>
      <c r="M15" s="36">
        <v>464.5185546875</v>
      </c>
      <c r="N15" s="37">
        <f t="shared" si="4"/>
        <v>4.4127659574468083</v>
      </c>
      <c r="O15" s="37">
        <f t="shared" si="5"/>
        <v>1.9766747007978724</v>
      </c>
      <c r="P15" s="37">
        <f t="shared" si="6"/>
        <v>0.4479446043273867</v>
      </c>
      <c r="Q15" s="39">
        <f t="shared" si="16"/>
        <v>1.0491071428571428</v>
      </c>
      <c r="R15" s="39">
        <f t="shared" si="13"/>
        <v>0.80889235569422779</v>
      </c>
      <c r="S15" s="40">
        <f t="shared" si="13"/>
        <v>0.87623537126993867</v>
      </c>
      <c r="AG15" s="35">
        <f t="shared" si="7"/>
        <v>239</v>
      </c>
      <c r="AH15" s="36">
        <f t="shared" si="0"/>
        <v>1061</v>
      </c>
      <c r="AI15" s="36">
        <f t="shared" si="0"/>
        <v>465.9169921875</v>
      </c>
      <c r="AJ15" s="37">
        <f t="shared" si="8"/>
        <v>4.4393305439330542</v>
      </c>
      <c r="AK15" s="37">
        <f t="shared" si="9"/>
        <v>1.9494434819560669</v>
      </c>
      <c r="AL15" s="37">
        <f t="shared" si="10"/>
        <v>0.43913005861215831</v>
      </c>
      <c r="AM15" s="39">
        <f t="shared" si="17"/>
        <v>1.0391304347826087</v>
      </c>
      <c r="AN15" s="39">
        <f t="shared" si="14"/>
        <v>0.81993817619783615</v>
      </c>
      <c r="AO15" s="40">
        <f t="shared" si="14"/>
        <v>0.87755901601350828</v>
      </c>
    </row>
    <row r="16" spans="1:41" x14ac:dyDescent="0.25">
      <c r="A16" s="34">
        <f t="shared" si="11"/>
        <v>41740</v>
      </c>
      <c r="B16" s="35">
        <v>7</v>
      </c>
      <c r="C16" s="36">
        <v>15</v>
      </c>
      <c r="D16" s="36">
        <v>1.6923828125</v>
      </c>
      <c r="E16" s="37">
        <f t="shared" si="1"/>
        <v>2.1428571428571428</v>
      </c>
      <c r="F16" s="37">
        <f t="shared" si="2"/>
        <v>0.24176897321428573</v>
      </c>
      <c r="G16" s="37">
        <f t="shared" si="3"/>
        <v>0.11282552083333333</v>
      </c>
      <c r="H16" s="39">
        <f t="shared" si="15"/>
        <v>0.7</v>
      </c>
      <c r="I16" s="39">
        <f t="shared" si="12"/>
        <v>0.78947368421052633</v>
      </c>
      <c r="J16" s="40">
        <f t="shared" si="12"/>
        <v>0.74377682403433476</v>
      </c>
      <c r="K16" s="35">
        <v>236</v>
      </c>
      <c r="L16" s="36">
        <v>1166</v>
      </c>
      <c r="M16" s="36">
        <v>514.9697265625</v>
      </c>
      <c r="N16" s="37">
        <f t="shared" si="4"/>
        <v>4.9406779661016946</v>
      </c>
      <c r="O16" s="37">
        <f t="shared" si="5"/>
        <v>2.1820751125529663</v>
      </c>
      <c r="P16" s="37">
        <f t="shared" si="6"/>
        <v>0.44165499705188677</v>
      </c>
      <c r="Q16" s="39">
        <f t="shared" si="16"/>
        <v>1.048888888888889</v>
      </c>
      <c r="R16" s="39">
        <f t="shared" si="13"/>
        <v>1.0373665480427046</v>
      </c>
      <c r="S16" s="40">
        <f t="shared" si="13"/>
        <v>0.96056840371892394</v>
      </c>
      <c r="AG16" s="35">
        <f t="shared" si="7"/>
        <v>243</v>
      </c>
      <c r="AH16" s="36">
        <f t="shared" si="0"/>
        <v>1181</v>
      </c>
      <c r="AI16" s="36">
        <f t="shared" si="0"/>
        <v>516.662109375</v>
      </c>
      <c r="AJ16" s="37">
        <f t="shared" si="8"/>
        <v>4.8600823045267489</v>
      </c>
      <c r="AK16" s="37">
        <f t="shared" si="9"/>
        <v>2.1261815200617282</v>
      </c>
      <c r="AL16" s="37">
        <f t="shared" si="10"/>
        <v>0.43747850074089756</v>
      </c>
      <c r="AM16" s="39">
        <f t="shared" si="17"/>
        <v>1.0340425531914894</v>
      </c>
      <c r="AN16" s="39">
        <f t="shared" si="14"/>
        <v>1.0332458442694663</v>
      </c>
      <c r="AO16" s="40">
        <f t="shared" si="14"/>
        <v>0.95965217138939174</v>
      </c>
    </row>
    <row r="17" spans="1:41" x14ac:dyDescent="0.25">
      <c r="A17" s="9">
        <f t="shared" si="11"/>
        <v>41741</v>
      </c>
      <c r="B17" s="24">
        <v>6</v>
      </c>
      <c r="C17" s="10">
        <v>31</v>
      </c>
      <c r="D17" s="10">
        <v>2.4287109375</v>
      </c>
      <c r="E17" s="11">
        <f t="shared" si="1"/>
        <v>5.166666666666667</v>
      </c>
      <c r="F17" s="11">
        <f t="shared" si="2"/>
        <v>0.40478515625</v>
      </c>
      <c r="G17" s="11">
        <f t="shared" si="3"/>
        <v>7.834551411290322E-2</v>
      </c>
      <c r="H17" s="17">
        <f t="shared" si="15"/>
        <v>0.75</v>
      </c>
      <c r="I17" s="17">
        <f t="shared" si="12"/>
        <v>1.631578947368421</v>
      </c>
      <c r="J17" s="18">
        <f t="shared" si="12"/>
        <v>0.61271249076127121</v>
      </c>
      <c r="K17" s="24">
        <v>138</v>
      </c>
      <c r="L17" s="10">
        <v>591</v>
      </c>
      <c r="M17" s="10">
        <v>215.314453125</v>
      </c>
      <c r="N17" s="11">
        <f t="shared" si="4"/>
        <v>4.2826086956521738</v>
      </c>
      <c r="O17" s="11">
        <f t="shared" si="5"/>
        <v>1.5602496603260869</v>
      </c>
      <c r="P17" s="11">
        <f t="shared" si="6"/>
        <v>0.3643222557106599</v>
      </c>
      <c r="Q17" s="17">
        <f t="shared" si="16"/>
        <v>0.95833333333333337</v>
      </c>
      <c r="R17" s="17">
        <f t="shared" si="13"/>
        <v>0.96726677577741405</v>
      </c>
      <c r="S17" s="18">
        <f t="shared" si="13"/>
        <v>0.93855276544481669</v>
      </c>
      <c r="AG17" s="24">
        <f t="shared" si="7"/>
        <v>144</v>
      </c>
      <c r="AH17" s="10">
        <f t="shared" si="0"/>
        <v>622</v>
      </c>
      <c r="AI17" s="10">
        <f t="shared" si="0"/>
        <v>217.7431640625</v>
      </c>
      <c r="AJ17" s="11">
        <f t="shared" si="8"/>
        <v>4.3194444444444446</v>
      </c>
      <c r="AK17" s="11">
        <f t="shared" si="9"/>
        <v>1.5121053059895833</v>
      </c>
      <c r="AL17" s="11">
        <f t="shared" si="10"/>
        <v>0.35006939559887462</v>
      </c>
      <c r="AM17" s="17">
        <f t="shared" si="17"/>
        <v>0.94736842105263153</v>
      </c>
      <c r="AN17" s="17">
        <f t="shared" si="14"/>
        <v>0.98730158730158735</v>
      </c>
      <c r="AO17" s="18">
        <f t="shared" si="14"/>
        <v>0.93301837841456881</v>
      </c>
    </row>
    <row r="18" spans="1:41" x14ac:dyDescent="0.25">
      <c r="A18" s="9">
        <f t="shared" si="11"/>
        <v>41742</v>
      </c>
      <c r="B18" s="24">
        <v>4</v>
      </c>
      <c r="C18" s="10">
        <v>9</v>
      </c>
      <c r="D18" s="10">
        <v>0.6533203125</v>
      </c>
      <c r="E18" s="11">
        <f t="shared" si="1"/>
        <v>2.25</v>
      </c>
      <c r="F18" s="11">
        <f t="shared" si="2"/>
        <v>0.163330078125</v>
      </c>
      <c r="G18" s="11">
        <f t="shared" si="3"/>
        <v>7.2591145833333329E-2</v>
      </c>
      <c r="H18" s="17">
        <f t="shared" si="15"/>
        <v>0.8</v>
      </c>
      <c r="I18" s="17">
        <f t="shared" si="12"/>
        <v>0.40909090909090912</v>
      </c>
      <c r="J18" s="18">
        <f t="shared" si="12"/>
        <v>0.21157495256166983</v>
      </c>
      <c r="K18" s="24">
        <v>94</v>
      </c>
      <c r="L18" s="10">
        <v>408</v>
      </c>
      <c r="M18" s="10">
        <v>118.6591796875</v>
      </c>
      <c r="N18" s="11">
        <f t="shared" si="4"/>
        <v>4.3404255319148932</v>
      </c>
      <c r="O18" s="11">
        <f t="shared" si="5"/>
        <v>1.2623316988031914</v>
      </c>
      <c r="P18" s="11">
        <f t="shared" si="6"/>
        <v>0.29083132276348039</v>
      </c>
      <c r="Q18" s="17">
        <f t="shared" si="16"/>
        <v>0.94</v>
      </c>
      <c r="R18" s="17">
        <f t="shared" si="13"/>
        <v>1.2710280373831775</v>
      </c>
      <c r="S18" s="18">
        <f t="shared" si="13"/>
        <v>1.2500334351820417</v>
      </c>
      <c r="AG18" s="24">
        <f t="shared" si="7"/>
        <v>98</v>
      </c>
      <c r="AH18" s="10">
        <f t="shared" si="0"/>
        <v>417</v>
      </c>
      <c r="AI18" s="10">
        <f t="shared" si="0"/>
        <v>119.3125</v>
      </c>
      <c r="AJ18" s="11">
        <f t="shared" si="8"/>
        <v>4.2551020408163263</v>
      </c>
      <c r="AK18" s="11">
        <f t="shared" si="9"/>
        <v>1.2174744897959184</v>
      </c>
      <c r="AL18" s="11">
        <f t="shared" si="10"/>
        <v>0.28612110311750599</v>
      </c>
      <c r="AM18" s="17">
        <f t="shared" si="17"/>
        <v>0.93333333333333335</v>
      </c>
      <c r="AN18" s="17">
        <f t="shared" si="14"/>
        <v>1.2157434402332361</v>
      </c>
      <c r="AO18" s="18">
        <f t="shared" si="14"/>
        <v>1.2173167937029841</v>
      </c>
    </row>
    <row r="19" spans="1:41" x14ac:dyDescent="0.25">
      <c r="A19" s="34">
        <f t="shared" si="11"/>
        <v>41743</v>
      </c>
      <c r="B19" s="35">
        <v>9</v>
      </c>
      <c r="C19" s="36">
        <v>19</v>
      </c>
      <c r="D19" s="36">
        <v>1.2431640625</v>
      </c>
      <c r="E19" s="37">
        <f t="shared" si="1"/>
        <v>2.1111111111111112</v>
      </c>
      <c r="F19" s="37">
        <f t="shared" si="2"/>
        <v>0.13812934027777779</v>
      </c>
      <c r="G19" s="37">
        <f t="shared" si="3"/>
        <v>6.54296875E-2</v>
      </c>
      <c r="H19" s="39">
        <f t="shared" si="15"/>
        <v>0.75</v>
      </c>
      <c r="I19" s="39">
        <f t="shared" si="12"/>
        <v>1.4615384615384615</v>
      </c>
      <c r="J19" s="40">
        <f t="shared" si="12"/>
        <v>0.84640957446808507</v>
      </c>
      <c r="K19" s="35">
        <v>210</v>
      </c>
      <c r="L19" s="36">
        <v>1121</v>
      </c>
      <c r="M19" s="36">
        <v>483.9814453125</v>
      </c>
      <c r="N19" s="37">
        <f t="shared" si="4"/>
        <v>5.3380952380952378</v>
      </c>
      <c r="O19" s="37">
        <f t="shared" si="5"/>
        <v>2.3046735491071431</v>
      </c>
      <c r="P19" s="37">
        <f t="shared" si="6"/>
        <v>0.43174080759366634</v>
      </c>
      <c r="Q19" s="39">
        <f t="shared" si="16"/>
        <v>1.0194174757281553</v>
      </c>
      <c r="R19" s="39">
        <f t="shared" si="13"/>
        <v>1.1875</v>
      </c>
      <c r="S19" s="40">
        <f t="shared" si="13"/>
        <v>1.0230581697551953</v>
      </c>
      <c r="AG19" s="35">
        <f t="shared" si="7"/>
        <v>219</v>
      </c>
      <c r="AH19" s="36">
        <f t="shared" si="0"/>
        <v>1140</v>
      </c>
      <c r="AI19" s="36">
        <f t="shared" si="0"/>
        <v>485.224609375</v>
      </c>
      <c r="AJ19" s="37">
        <f t="shared" si="8"/>
        <v>5.2054794520547949</v>
      </c>
      <c r="AK19" s="37">
        <f t="shared" si="9"/>
        <v>2.2156374857305936</v>
      </c>
      <c r="AL19" s="37">
        <f t="shared" si="10"/>
        <v>0.42563562225877194</v>
      </c>
      <c r="AM19" s="39">
        <f t="shared" si="17"/>
        <v>1.0045871559633028</v>
      </c>
      <c r="AN19" s="39">
        <f t="shared" si="14"/>
        <v>1.1912225705329154</v>
      </c>
      <c r="AO19" s="40">
        <f t="shared" si="14"/>
        <v>1.0225114265194029</v>
      </c>
    </row>
    <row r="20" spans="1:41" x14ac:dyDescent="0.25">
      <c r="A20" s="34">
        <f t="shared" si="11"/>
        <v>41744</v>
      </c>
      <c r="B20" s="35">
        <v>4</v>
      </c>
      <c r="C20" s="36">
        <v>11</v>
      </c>
      <c r="D20" s="36">
        <v>6.93359375E-2</v>
      </c>
      <c r="E20" s="37">
        <f t="shared" si="1"/>
        <v>2.75</v>
      </c>
      <c r="F20" s="37">
        <f t="shared" si="2"/>
        <v>1.7333984375E-2</v>
      </c>
      <c r="G20" s="37">
        <f t="shared" si="3"/>
        <v>6.3032670454545451E-3</v>
      </c>
      <c r="H20" s="39">
        <f t="shared" si="15"/>
        <v>0.8</v>
      </c>
      <c r="I20" s="39">
        <f t="shared" si="12"/>
        <v>1.2222222222222223</v>
      </c>
      <c r="J20" s="40">
        <f t="shared" si="12"/>
        <v>0.15812917594654788</v>
      </c>
      <c r="K20" s="35">
        <v>230</v>
      </c>
      <c r="L20" s="36">
        <v>984</v>
      </c>
      <c r="M20" s="36">
        <v>505.552734375</v>
      </c>
      <c r="N20" s="37">
        <f t="shared" si="4"/>
        <v>4.2782608695652176</v>
      </c>
      <c r="O20" s="37">
        <f t="shared" si="5"/>
        <v>2.198055366847826</v>
      </c>
      <c r="P20" s="37">
        <f t="shared" si="6"/>
        <v>0.51377310403963417</v>
      </c>
      <c r="Q20" s="39">
        <f t="shared" si="16"/>
        <v>1.0176991150442478</v>
      </c>
      <c r="R20" s="39">
        <f t="shared" si="13"/>
        <v>0.98498498498498499</v>
      </c>
      <c r="S20" s="40">
        <f t="shared" si="13"/>
        <v>1.2507604548957834</v>
      </c>
      <c r="AG20" s="35">
        <f t="shared" si="7"/>
        <v>234</v>
      </c>
      <c r="AH20" s="36">
        <f t="shared" si="0"/>
        <v>995</v>
      </c>
      <c r="AI20" s="36">
        <f t="shared" si="0"/>
        <v>505.6220703125</v>
      </c>
      <c r="AJ20" s="37">
        <f t="shared" si="8"/>
        <v>4.2521367521367521</v>
      </c>
      <c r="AK20" s="37">
        <f t="shared" si="9"/>
        <v>2.1607780782585468</v>
      </c>
      <c r="AL20" s="37">
        <f t="shared" si="10"/>
        <v>0.50816288473618088</v>
      </c>
      <c r="AM20" s="39">
        <f t="shared" si="17"/>
        <v>1.0129870129870129</v>
      </c>
      <c r="AN20" s="39">
        <f t="shared" si="14"/>
        <v>0.98710317460317465</v>
      </c>
      <c r="AO20" s="40">
        <f t="shared" si="14"/>
        <v>1.2495764409454899</v>
      </c>
    </row>
    <row r="21" spans="1:41" x14ac:dyDescent="0.25">
      <c r="A21" s="34">
        <f t="shared" si="11"/>
        <v>41745</v>
      </c>
      <c r="B21" s="35">
        <v>15</v>
      </c>
      <c r="C21" s="36">
        <v>30</v>
      </c>
      <c r="D21" s="36">
        <v>4.7197265625</v>
      </c>
      <c r="E21" s="37">
        <f t="shared" si="1"/>
        <v>2</v>
      </c>
      <c r="F21" s="37">
        <f t="shared" si="2"/>
        <v>0.31464843749999999</v>
      </c>
      <c r="G21" s="37">
        <f t="shared" si="3"/>
        <v>0.15732421874999999</v>
      </c>
      <c r="H21" s="39">
        <f t="shared" si="15"/>
        <v>2.5</v>
      </c>
      <c r="I21" s="39">
        <f t="shared" si="12"/>
        <v>3.3333333333333335</v>
      </c>
      <c r="J21" s="40">
        <f t="shared" si="12"/>
        <v>5.1967741935483867</v>
      </c>
      <c r="K21" s="35">
        <v>237</v>
      </c>
      <c r="L21" s="36">
        <v>1459</v>
      </c>
      <c r="M21" s="36">
        <v>532.7265625</v>
      </c>
      <c r="N21" s="37">
        <f t="shared" si="4"/>
        <v>6.1561181434599153</v>
      </c>
      <c r="O21" s="37">
        <f t="shared" si="5"/>
        <v>2.2477914029535864</v>
      </c>
      <c r="P21" s="37">
        <f t="shared" si="6"/>
        <v>0.36513129712131598</v>
      </c>
      <c r="Q21" s="39">
        <f t="shared" si="16"/>
        <v>1.1232227488151658</v>
      </c>
      <c r="R21" s="39">
        <f t="shared" si="13"/>
        <v>1.336080586080586</v>
      </c>
      <c r="S21" s="40">
        <f t="shared" si="13"/>
        <v>1.2451371104324445</v>
      </c>
      <c r="AG21" s="35">
        <f t="shared" si="7"/>
        <v>252</v>
      </c>
      <c r="AH21" s="36">
        <f t="shared" si="0"/>
        <v>1489</v>
      </c>
      <c r="AI21" s="36">
        <f t="shared" si="0"/>
        <v>537.4462890625</v>
      </c>
      <c r="AJ21" s="37">
        <f t="shared" si="8"/>
        <v>5.9087301587301591</v>
      </c>
      <c r="AK21" s="37">
        <f t="shared" si="9"/>
        <v>2.1327233692956349</v>
      </c>
      <c r="AL21" s="37">
        <f t="shared" si="10"/>
        <v>0.36094445202316994</v>
      </c>
      <c r="AM21" s="39">
        <f t="shared" si="17"/>
        <v>1.1612903225806452</v>
      </c>
      <c r="AN21" s="39">
        <f t="shared" si="14"/>
        <v>1.3524069028156223</v>
      </c>
      <c r="AO21" s="40">
        <f t="shared" si="14"/>
        <v>1.2535076211040352</v>
      </c>
    </row>
    <row r="22" spans="1:41" x14ac:dyDescent="0.25">
      <c r="A22" s="34">
        <f t="shared" si="11"/>
        <v>41746</v>
      </c>
      <c r="B22" s="35">
        <v>9</v>
      </c>
      <c r="C22" s="36">
        <v>28</v>
      </c>
      <c r="D22" s="36">
        <v>4.4638671875</v>
      </c>
      <c r="E22" s="37">
        <f t="shared" si="1"/>
        <v>3.1111111111111112</v>
      </c>
      <c r="F22" s="37">
        <f t="shared" si="2"/>
        <v>0.49598524305555558</v>
      </c>
      <c r="G22" s="37">
        <f t="shared" si="3"/>
        <v>0.159423828125</v>
      </c>
      <c r="H22" s="39">
        <f t="shared" si="15"/>
        <v>2.25</v>
      </c>
      <c r="I22" s="39">
        <f t="shared" si="12"/>
        <v>1.1666666666666667</v>
      </c>
      <c r="J22" s="40">
        <f t="shared" si="12"/>
        <v>3.1920391061452515</v>
      </c>
      <c r="K22" s="35">
        <v>184</v>
      </c>
      <c r="L22" s="36">
        <v>869</v>
      </c>
      <c r="M22" s="36">
        <v>344.7626953125</v>
      </c>
      <c r="N22" s="37">
        <f t="shared" si="4"/>
        <v>4.7228260869565215</v>
      </c>
      <c r="O22" s="37">
        <f t="shared" si="5"/>
        <v>1.8737103006114131</v>
      </c>
      <c r="P22" s="37">
        <f t="shared" si="6"/>
        <v>0.39673497734464902</v>
      </c>
      <c r="Q22" s="39">
        <f t="shared" si="16"/>
        <v>0.78297872340425534</v>
      </c>
      <c r="R22" s="39">
        <f t="shared" si="13"/>
        <v>0.83799421407907426</v>
      </c>
      <c r="S22" s="40">
        <f t="shared" si="13"/>
        <v>0.74219359341724356</v>
      </c>
      <c r="AG22" s="35">
        <f t="shared" si="7"/>
        <v>193</v>
      </c>
      <c r="AH22" s="36">
        <f t="shared" si="0"/>
        <v>897</v>
      </c>
      <c r="AI22" s="36">
        <f t="shared" si="0"/>
        <v>349.2265625</v>
      </c>
      <c r="AJ22" s="37">
        <f t="shared" si="8"/>
        <v>4.6476683937823831</v>
      </c>
      <c r="AK22" s="37">
        <f t="shared" si="9"/>
        <v>1.8094640544041452</v>
      </c>
      <c r="AL22" s="37">
        <f t="shared" si="10"/>
        <v>0.38932727146042362</v>
      </c>
      <c r="AM22" s="39">
        <f t="shared" si="17"/>
        <v>0.80753138075313813</v>
      </c>
      <c r="AN22" s="39">
        <f t="shared" si="14"/>
        <v>0.84542884071630542</v>
      </c>
      <c r="AO22" s="40">
        <f t="shared" si="14"/>
        <v>0.74954673977518294</v>
      </c>
    </row>
    <row r="23" spans="1:41" x14ac:dyDescent="0.25">
      <c r="A23" s="34">
        <f t="shared" si="11"/>
        <v>41747</v>
      </c>
      <c r="B23" s="35">
        <v>9</v>
      </c>
      <c r="C23" s="36">
        <v>18</v>
      </c>
      <c r="D23" s="36">
        <v>3.7763671875</v>
      </c>
      <c r="E23" s="37">
        <f t="shared" si="1"/>
        <v>2</v>
      </c>
      <c r="F23" s="37">
        <f t="shared" si="2"/>
        <v>0.41959635416666669</v>
      </c>
      <c r="G23" s="37">
        <f t="shared" si="3"/>
        <v>0.20979817708333334</v>
      </c>
      <c r="H23" s="39">
        <f t="shared" si="15"/>
        <v>1.2857142857142858</v>
      </c>
      <c r="I23" s="39">
        <f t="shared" si="12"/>
        <v>1.2</v>
      </c>
      <c r="J23" s="40">
        <f t="shared" si="12"/>
        <v>2.231390652048471</v>
      </c>
      <c r="K23" s="35">
        <v>114</v>
      </c>
      <c r="L23" s="36">
        <v>595</v>
      </c>
      <c r="M23" s="36">
        <v>162.3486328125</v>
      </c>
      <c r="N23" s="37">
        <f t="shared" si="4"/>
        <v>5.2192982456140351</v>
      </c>
      <c r="O23" s="37">
        <f t="shared" si="5"/>
        <v>1.4241108141447369</v>
      </c>
      <c r="P23" s="37">
        <f t="shared" si="6"/>
        <v>0.27285484506302521</v>
      </c>
      <c r="Q23" s="39">
        <f t="shared" si="16"/>
        <v>0.48305084745762711</v>
      </c>
      <c r="R23" s="39">
        <f t="shared" si="13"/>
        <v>0.51029159519725553</v>
      </c>
      <c r="S23" s="40">
        <f t="shared" si="13"/>
        <v>0.31525859567746134</v>
      </c>
      <c r="AG23" s="35">
        <f t="shared" si="7"/>
        <v>123</v>
      </c>
      <c r="AH23" s="36">
        <f t="shared" si="0"/>
        <v>613</v>
      </c>
      <c r="AI23" s="36">
        <f t="shared" si="0"/>
        <v>166.125</v>
      </c>
      <c r="AJ23" s="37">
        <f t="shared" si="8"/>
        <v>4.9837398373983737</v>
      </c>
      <c r="AK23" s="37">
        <f t="shared" si="9"/>
        <v>1.350609756097561</v>
      </c>
      <c r="AL23" s="37">
        <f t="shared" si="10"/>
        <v>0.27100326264274061</v>
      </c>
      <c r="AM23" s="39">
        <f t="shared" si="17"/>
        <v>0.50617283950617287</v>
      </c>
      <c r="AN23" s="39">
        <f t="shared" si="14"/>
        <v>0.51905165114309904</v>
      </c>
      <c r="AO23" s="40">
        <f t="shared" si="14"/>
        <v>0.32153509418555859</v>
      </c>
    </row>
    <row r="24" spans="1:41" x14ac:dyDescent="0.25">
      <c r="A24" s="9">
        <f t="shared" si="11"/>
        <v>41748</v>
      </c>
      <c r="B24" s="24">
        <v>6</v>
      </c>
      <c r="C24" s="10">
        <v>10</v>
      </c>
      <c r="D24" s="10">
        <v>1.21484375</v>
      </c>
      <c r="E24" s="11">
        <f t="shared" si="1"/>
        <v>1.6666666666666667</v>
      </c>
      <c r="F24" s="11">
        <f t="shared" si="2"/>
        <v>0.20247395833333334</v>
      </c>
      <c r="G24" s="11">
        <f t="shared" si="3"/>
        <v>0.12148437500000001</v>
      </c>
      <c r="H24" s="17">
        <f t="shared" si="15"/>
        <v>1</v>
      </c>
      <c r="I24" s="17">
        <f t="shared" si="12"/>
        <v>0.32258064516129031</v>
      </c>
      <c r="J24" s="18">
        <f t="shared" si="12"/>
        <v>0.50020104543626864</v>
      </c>
      <c r="K24" s="24">
        <v>135</v>
      </c>
      <c r="L24" s="10">
        <v>621</v>
      </c>
      <c r="M24" s="10">
        <v>178.5576171875</v>
      </c>
      <c r="N24" s="11">
        <f t="shared" si="4"/>
        <v>4.5999999999999996</v>
      </c>
      <c r="O24" s="11">
        <f t="shared" si="5"/>
        <v>1.3226490162037037</v>
      </c>
      <c r="P24" s="11">
        <f t="shared" si="6"/>
        <v>0.28753239482689213</v>
      </c>
      <c r="Q24" s="17">
        <f t="shared" si="16"/>
        <v>0.97826086956521741</v>
      </c>
      <c r="R24" s="17">
        <f t="shared" si="13"/>
        <v>1.0507614213197969</v>
      </c>
      <c r="S24" s="18">
        <f t="shared" si="13"/>
        <v>0.8292876515996771</v>
      </c>
      <c r="AG24" s="24">
        <f t="shared" si="7"/>
        <v>141</v>
      </c>
      <c r="AH24" s="10">
        <f t="shared" si="0"/>
        <v>631</v>
      </c>
      <c r="AI24" s="10">
        <f t="shared" si="0"/>
        <v>179.7724609375</v>
      </c>
      <c r="AJ24" s="11">
        <f t="shared" si="8"/>
        <v>4.4751773049645394</v>
      </c>
      <c r="AK24" s="11">
        <f t="shared" si="9"/>
        <v>1.2749819924645389</v>
      </c>
      <c r="AL24" s="11">
        <f t="shared" si="10"/>
        <v>0.28490088896592708</v>
      </c>
      <c r="AM24" s="17">
        <f t="shared" si="17"/>
        <v>0.97916666666666663</v>
      </c>
      <c r="AN24" s="17">
        <f t="shared" si="14"/>
        <v>1.0144694533762058</v>
      </c>
      <c r="AO24" s="18">
        <f t="shared" si="14"/>
        <v>0.82561701402437115</v>
      </c>
    </row>
    <row r="25" spans="1:41" x14ac:dyDescent="0.25">
      <c r="A25" s="9">
        <f t="shared" si="11"/>
        <v>41749</v>
      </c>
      <c r="B25" s="24">
        <v>11</v>
      </c>
      <c r="C25" s="10">
        <v>27</v>
      </c>
      <c r="D25" s="10">
        <v>6.8798828125</v>
      </c>
      <c r="E25" s="11">
        <f t="shared" si="1"/>
        <v>2.4545454545454546</v>
      </c>
      <c r="F25" s="11">
        <f t="shared" si="2"/>
        <v>0.62544389204545459</v>
      </c>
      <c r="G25" s="11">
        <f t="shared" si="3"/>
        <v>0.25481047453703703</v>
      </c>
      <c r="H25" s="17">
        <f t="shared" si="15"/>
        <v>2.75</v>
      </c>
      <c r="I25" s="17">
        <f t="shared" si="12"/>
        <v>3</v>
      </c>
      <c r="J25" s="18">
        <f t="shared" si="12"/>
        <v>10.530642750373692</v>
      </c>
      <c r="K25" s="24">
        <v>87</v>
      </c>
      <c r="L25" s="10">
        <v>549</v>
      </c>
      <c r="M25" s="10">
        <v>142.4970703125</v>
      </c>
      <c r="N25" s="11">
        <f t="shared" si="4"/>
        <v>6.3103448275862073</v>
      </c>
      <c r="O25" s="11">
        <f t="shared" si="5"/>
        <v>1.6378973599137931</v>
      </c>
      <c r="P25" s="11">
        <f t="shared" si="6"/>
        <v>0.25955750512295084</v>
      </c>
      <c r="Q25" s="17">
        <f t="shared" si="16"/>
        <v>0.92553191489361697</v>
      </c>
      <c r="R25" s="17">
        <f t="shared" si="13"/>
        <v>1.3455882352941178</v>
      </c>
      <c r="S25" s="18">
        <f t="shared" si="13"/>
        <v>1.2008937756672455</v>
      </c>
      <c r="AG25" s="24">
        <f t="shared" si="7"/>
        <v>98</v>
      </c>
      <c r="AH25" s="10">
        <f t="shared" si="0"/>
        <v>576</v>
      </c>
      <c r="AI25" s="10">
        <f t="shared" si="0"/>
        <v>149.376953125</v>
      </c>
      <c r="AJ25" s="11">
        <f t="shared" si="8"/>
        <v>5.8775510204081636</v>
      </c>
      <c r="AK25" s="11">
        <f t="shared" si="9"/>
        <v>1.5242546237244898</v>
      </c>
      <c r="AL25" s="11">
        <f t="shared" si="10"/>
        <v>0.2593349880642361</v>
      </c>
      <c r="AM25" s="17">
        <f t="shared" si="17"/>
        <v>1</v>
      </c>
      <c r="AN25" s="17">
        <f t="shared" si="14"/>
        <v>1.3812949640287771</v>
      </c>
      <c r="AO25" s="18">
        <f t="shared" si="14"/>
        <v>1.2519807490832897</v>
      </c>
    </row>
    <row r="26" spans="1:41" x14ac:dyDescent="0.25">
      <c r="A26" s="34">
        <f t="shared" si="11"/>
        <v>41750</v>
      </c>
      <c r="B26" s="35">
        <v>9</v>
      </c>
      <c r="C26" s="36">
        <v>17</v>
      </c>
      <c r="D26" s="36">
        <v>2.55078125</v>
      </c>
      <c r="E26" s="37">
        <f t="shared" si="1"/>
        <v>1.8888888888888888</v>
      </c>
      <c r="F26" s="37">
        <f t="shared" si="2"/>
        <v>0.2834201388888889</v>
      </c>
      <c r="G26" s="37">
        <f t="shared" si="3"/>
        <v>0.15004595588235295</v>
      </c>
      <c r="H26" s="39">
        <f t="shared" si="15"/>
        <v>1</v>
      </c>
      <c r="I26" s="39">
        <f t="shared" si="12"/>
        <v>0.89473684210526316</v>
      </c>
      <c r="J26" s="40">
        <f t="shared" si="12"/>
        <v>2.05184603299293</v>
      </c>
      <c r="K26" s="35">
        <v>214</v>
      </c>
      <c r="L26" s="36">
        <v>1466</v>
      </c>
      <c r="M26" s="36">
        <v>541.7763671875</v>
      </c>
      <c r="N26" s="37">
        <f t="shared" si="4"/>
        <v>6.8504672897196262</v>
      </c>
      <c r="O26" s="37">
        <f t="shared" si="5"/>
        <v>2.5316652672313085</v>
      </c>
      <c r="P26" s="37">
        <f t="shared" si="6"/>
        <v>0.3695609598823329</v>
      </c>
      <c r="Q26" s="39">
        <f t="shared" si="16"/>
        <v>1.019047619047619</v>
      </c>
      <c r="R26" s="39">
        <f t="shared" si="13"/>
        <v>1.3077609277430866</v>
      </c>
      <c r="S26" s="40">
        <f t="shared" si="13"/>
        <v>1.1194155735405986</v>
      </c>
      <c r="AG26" s="35">
        <f t="shared" si="7"/>
        <v>223</v>
      </c>
      <c r="AH26" s="36">
        <f t="shared" si="0"/>
        <v>1483</v>
      </c>
      <c r="AI26" s="36">
        <f t="shared" si="0"/>
        <v>544.3271484375</v>
      </c>
      <c r="AJ26" s="37">
        <f t="shared" si="8"/>
        <v>6.6502242152466371</v>
      </c>
      <c r="AK26" s="37">
        <f t="shared" si="9"/>
        <v>2.4409289167600896</v>
      </c>
      <c r="AL26" s="37">
        <f t="shared" si="10"/>
        <v>0.3670446044757249</v>
      </c>
      <c r="AM26" s="39">
        <f t="shared" si="17"/>
        <v>1.0182648401826484</v>
      </c>
      <c r="AN26" s="39">
        <f t="shared" si="14"/>
        <v>1.3008771929824561</v>
      </c>
      <c r="AO26" s="40">
        <f t="shared" si="14"/>
        <v>1.1218044961458731</v>
      </c>
    </row>
    <row r="27" spans="1:41" x14ac:dyDescent="0.25">
      <c r="A27" s="34">
        <f t="shared" si="11"/>
        <v>41751</v>
      </c>
      <c r="B27" s="35">
        <v>12</v>
      </c>
      <c r="C27" s="36">
        <v>19</v>
      </c>
      <c r="D27" s="36">
        <v>0.953125</v>
      </c>
      <c r="E27" s="37">
        <f t="shared" si="1"/>
        <v>1.5833333333333333</v>
      </c>
      <c r="F27" s="37">
        <f t="shared" si="2"/>
        <v>7.9427083333333329E-2</v>
      </c>
      <c r="G27" s="37">
        <f t="shared" si="3"/>
        <v>5.016447368421053E-2</v>
      </c>
      <c r="H27" s="39">
        <f t="shared" si="15"/>
        <v>3</v>
      </c>
      <c r="I27" s="39">
        <f t="shared" si="12"/>
        <v>1.7272727272727273</v>
      </c>
      <c r="J27" s="40">
        <f t="shared" si="12"/>
        <v>13.746478873239436</v>
      </c>
      <c r="K27" s="35">
        <v>236</v>
      </c>
      <c r="L27" s="36">
        <v>1462</v>
      </c>
      <c r="M27" s="36">
        <v>533.87890625</v>
      </c>
      <c r="N27" s="37">
        <f t="shared" si="4"/>
        <v>6.1949152542372881</v>
      </c>
      <c r="O27" s="37">
        <f t="shared" si="5"/>
        <v>2.2621987552966103</v>
      </c>
      <c r="P27" s="37">
        <f t="shared" si="6"/>
        <v>0.3651702505129959</v>
      </c>
      <c r="Q27" s="39">
        <f t="shared" si="16"/>
        <v>1.0260869565217392</v>
      </c>
      <c r="R27" s="39">
        <f t="shared" si="13"/>
        <v>1.4857723577235773</v>
      </c>
      <c r="S27" s="40">
        <f t="shared" si="13"/>
        <v>1.0560301031899646</v>
      </c>
      <c r="AG27" s="35">
        <f t="shared" si="7"/>
        <v>248</v>
      </c>
      <c r="AH27" s="36">
        <f t="shared" si="0"/>
        <v>1481</v>
      </c>
      <c r="AI27" s="36">
        <f t="shared" si="0"/>
        <v>534.83203125</v>
      </c>
      <c r="AJ27" s="37">
        <f t="shared" si="8"/>
        <v>5.971774193548387</v>
      </c>
      <c r="AK27" s="37">
        <f t="shared" si="9"/>
        <v>2.156580771169355</v>
      </c>
      <c r="AL27" s="37">
        <f t="shared" si="10"/>
        <v>0.36112898801485482</v>
      </c>
      <c r="AM27" s="39">
        <f t="shared" si="17"/>
        <v>1.0598290598290598</v>
      </c>
      <c r="AN27" s="39">
        <f t="shared" si="14"/>
        <v>1.4884422110552764</v>
      </c>
      <c r="AO27" s="40">
        <f t="shared" si="14"/>
        <v>1.0577703440030748</v>
      </c>
    </row>
    <row r="28" spans="1:41" x14ac:dyDescent="0.25">
      <c r="A28" s="34">
        <f t="shared" si="11"/>
        <v>41752</v>
      </c>
      <c r="B28" s="35">
        <v>6</v>
      </c>
      <c r="C28" s="36">
        <v>22</v>
      </c>
      <c r="D28" s="36">
        <v>3.9228515625</v>
      </c>
      <c r="E28" s="37">
        <f t="shared" si="1"/>
        <v>3.6666666666666665</v>
      </c>
      <c r="F28" s="37">
        <f t="shared" si="2"/>
        <v>0.65380859375</v>
      </c>
      <c r="G28" s="37">
        <f t="shared" si="3"/>
        <v>0.17831143465909091</v>
      </c>
      <c r="H28" s="39">
        <f t="shared" si="15"/>
        <v>0.4</v>
      </c>
      <c r="I28" s="39">
        <f t="shared" si="12"/>
        <v>0.73333333333333328</v>
      </c>
      <c r="J28" s="40">
        <f t="shared" si="12"/>
        <v>0.8311607697082557</v>
      </c>
      <c r="K28" s="35">
        <v>253</v>
      </c>
      <c r="L28" s="36">
        <v>1352</v>
      </c>
      <c r="M28" s="36">
        <v>567.3447265625</v>
      </c>
      <c r="N28" s="37">
        <f t="shared" si="4"/>
        <v>5.3438735177865615</v>
      </c>
      <c r="O28" s="37">
        <f t="shared" si="5"/>
        <v>2.2424692749505928</v>
      </c>
      <c r="P28" s="37">
        <f t="shared" si="6"/>
        <v>0.41963367349297337</v>
      </c>
      <c r="Q28" s="39">
        <f t="shared" si="16"/>
        <v>1.0675105485232068</v>
      </c>
      <c r="R28" s="39">
        <f t="shared" si="13"/>
        <v>0.92666209732693627</v>
      </c>
      <c r="S28" s="40">
        <f t="shared" si="13"/>
        <v>1.0649829884585491</v>
      </c>
      <c r="AG28" s="35">
        <f t="shared" si="7"/>
        <v>259</v>
      </c>
      <c r="AH28" s="36">
        <f t="shared" si="0"/>
        <v>1374</v>
      </c>
      <c r="AI28" s="36">
        <f t="shared" si="0"/>
        <v>571.267578125</v>
      </c>
      <c r="AJ28" s="37">
        <f t="shared" si="8"/>
        <v>5.3050193050193046</v>
      </c>
      <c r="AK28" s="37">
        <f t="shared" si="9"/>
        <v>2.2056663248069497</v>
      </c>
      <c r="AL28" s="37">
        <f t="shared" si="10"/>
        <v>0.41576970751455605</v>
      </c>
      <c r="AM28" s="39">
        <f t="shared" si="17"/>
        <v>1.0277777777777777</v>
      </c>
      <c r="AN28" s="39">
        <f t="shared" si="14"/>
        <v>0.92276695768972461</v>
      </c>
      <c r="AO28" s="40">
        <f t="shared" si="14"/>
        <v>1.0629296168766864</v>
      </c>
    </row>
    <row r="29" spans="1:41" x14ac:dyDescent="0.25">
      <c r="A29" s="34">
        <f t="shared" si="11"/>
        <v>41753</v>
      </c>
      <c r="B29" s="35">
        <v>5</v>
      </c>
      <c r="C29" s="36">
        <v>17</v>
      </c>
      <c r="D29" s="36">
        <v>3.390625</v>
      </c>
      <c r="E29" s="37">
        <f t="shared" si="1"/>
        <v>3.4</v>
      </c>
      <c r="F29" s="37">
        <f t="shared" si="2"/>
        <v>0.67812499999999998</v>
      </c>
      <c r="G29" s="37">
        <f t="shared" si="3"/>
        <v>0.19944852941176472</v>
      </c>
      <c r="H29" s="39">
        <f t="shared" si="15"/>
        <v>0.55555555555555558</v>
      </c>
      <c r="I29" s="39">
        <f t="shared" si="15"/>
        <v>0.6071428571428571</v>
      </c>
      <c r="J29" s="40">
        <f t="shared" si="15"/>
        <v>0.75957120980091886</v>
      </c>
      <c r="K29" s="35">
        <v>256</v>
      </c>
      <c r="L29" s="36">
        <v>1306</v>
      </c>
      <c r="M29" s="36">
        <v>530.291015625</v>
      </c>
      <c r="N29" s="37">
        <f t="shared" si="4"/>
        <v>5.1015625</v>
      </c>
      <c r="O29" s="37">
        <f t="shared" si="5"/>
        <v>2.0714492797851562</v>
      </c>
      <c r="P29" s="37">
        <f t="shared" si="6"/>
        <v>0.40604212528713629</v>
      </c>
      <c r="Q29" s="39">
        <f t="shared" si="16"/>
        <v>1.3913043478260869</v>
      </c>
      <c r="R29" s="39">
        <f t="shared" si="16"/>
        <v>1.5028768699654775</v>
      </c>
      <c r="S29" s="40">
        <f t="shared" si="16"/>
        <v>1.5381333967827735</v>
      </c>
      <c r="AG29" s="35">
        <f t="shared" si="7"/>
        <v>261</v>
      </c>
      <c r="AH29" s="36">
        <f t="shared" si="0"/>
        <v>1323</v>
      </c>
      <c r="AI29" s="36">
        <f t="shared" si="0"/>
        <v>533.681640625</v>
      </c>
      <c r="AJ29" s="37">
        <f t="shared" si="8"/>
        <v>5.068965517241379</v>
      </c>
      <c r="AK29" s="37">
        <f t="shared" si="9"/>
        <v>2.0447572437739465</v>
      </c>
      <c r="AL29" s="37">
        <f t="shared" si="10"/>
        <v>0.40338748346560849</v>
      </c>
      <c r="AM29" s="39">
        <f t="shared" si="17"/>
        <v>1.3523316062176165</v>
      </c>
      <c r="AN29" s="39">
        <f t="shared" si="14"/>
        <v>1.4749163879598661</v>
      </c>
      <c r="AO29" s="40">
        <f t="shared" si="14"/>
        <v>1.5281816961589225</v>
      </c>
    </row>
    <row r="30" spans="1:41" x14ac:dyDescent="0.25">
      <c r="A30" s="34">
        <f t="shared" si="11"/>
        <v>41754</v>
      </c>
      <c r="B30" s="35">
        <v>9</v>
      </c>
      <c r="C30" s="36">
        <v>36</v>
      </c>
      <c r="D30" s="36">
        <v>9.8232421875</v>
      </c>
      <c r="E30" s="37">
        <f t="shared" si="1"/>
        <v>4</v>
      </c>
      <c r="F30" s="37">
        <f t="shared" si="2"/>
        <v>1.0914713541666667</v>
      </c>
      <c r="G30" s="37">
        <f t="shared" si="3"/>
        <v>0.27286783854166669</v>
      </c>
      <c r="H30" s="39">
        <f t="shared" ref="H30:J36" si="18">B30/B23</f>
        <v>1</v>
      </c>
      <c r="I30" s="39">
        <f t="shared" si="18"/>
        <v>2</v>
      </c>
      <c r="J30" s="40">
        <f t="shared" si="18"/>
        <v>2.6012412723041116</v>
      </c>
      <c r="K30" s="35">
        <v>249</v>
      </c>
      <c r="L30" s="36">
        <v>1355</v>
      </c>
      <c r="M30" s="36">
        <v>473.689453125</v>
      </c>
      <c r="N30" s="37">
        <f t="shared" si="4"/>
        <v>5.4417670682730925</v>
      </c>
      <c r="O30" s="37">
        <f t="shared" si="5"/>
        <v>1.902367281626506</v>
      </c>
      <c r="P30" s="37">
        <f t="shared" si="6"/>
        <v>0.3495863122693727</v>
      </c>
      <c r="Q30" s="39">
        <f t="shared" ref="Q30:S36" si="19">K30/K23</f>
        <v>2.1842105263157894</v>
      </c>
      <c r="R30" s="39">
        <f t="shared" si="19"/>
        <v>2.2773109243697478</v>
      </c>
      <c r="S30" s="40">
        <f t="shared" si="19"/>
        <v>2.9177298565370386</v>
      </c>
      <c r="AG30" s="35">
        <f t="shared" si="7"/>
        <v>258</v>
      </c>
      <c r="AH30" s="36">
        <f t="shared" si="0"/>
        <v>1391</v>
      </c>
      <c r="AI30" s="36">
        <f t="shared" si="0"/>
        <v>483.5126953125</v>
      </c>
      <c r="AJ30" s="37">
        <f t="shared" si="8"/>
        <v>5.3914728682170541</v>
      </c>
      <c r="AK30" s="37">
        <f t="shared" si="9"/>
        <v>1.874080214389535</v>
      </c>
      <c r="AL30" s="37">
        <f t="shared" si="10"/>
        <v>0.34760078742810929</v>
      </c>
      <c r="AM30" s="39">
        <f t="shared" si="17"/>
        <v>2.0975609756097562</v>
      </c>
      <c r="AN30" s="39">
        <f t="shared" si="14"/>
        <v>2.2691680261011418</v>
      </c>
      <c r="AO30" s="40">
        <f t="shared" si="14"/>
        <v>2.9105354119638824</v>
      </c>
    </row>
    <row r="31" spans="1:41" x14ac:dyDescent="0.25">
      <c r="A31" s="9">
        <f t="shared" si="11"/>
        <v>41755</v>
      </c>
      <c r="B31" s="24">
        <v>9</v>
      </c>
      <c r="C31" s="10">
        <v>34</v>
      </c>
      <c r="D31" s="10">
        <v>2.7421875</v>
      </c>
      <c r="E31" s="11">
        <f t="shared" si="1"/>
        <v>3.7777777777777777</v>
      </c>
      <c r="F31" s="11">
        <f t="shared" si="2"/>
        <v>0.3046875</v>
      </c>
      <c r="G31" s="11">
        <f t="shared" si="3"/>
        <v>8.065257352941177E-2</v>
      </c>
      <c r="H31" s="17">
        <f t="shared" si="18"/>
        <v>1.5</v>
      </c>
      <c r="I31" s="17">
        <f t="shared" si="18"/>
        <v>3.4</v>
      </c>
      <c r="J31" s="18">
        <f t="shared" si="18"/>
        <v>2.257234726688103</v>
      </c>
      <c r="K31" s="24">
        <v>148</v>
      </c>
      <c r="L31" s="10">
        <v>625</v>
      </c>
      <c r="M31" s="10">
        <v>121.7236328125</v>
      </c>
      <c r="N31" s="11">
        <f t="shared" si="4"/>
        <v>4.2229729729729728</v>
      </c>
      <c r="O31" s="11">
        <f t="shared" si="5"/>
        <v>0.82245697846283783</v>
      </c>
      <c r="P31" s="11">
        <f t="shared" si="6"/>
        <v>0.19475781249999999</v>
      </c>
      <c r="Q31" s="17">
        <f t="shared" si="19"/>
        <v>1.0962962962962963</v>
      </c>
      <c r="R31" s="17">
        <f t="shared" si="19"/>
        <v>1.0064412238325282</v>
      </c>
      <c r="S31" s="18">
        <f t="shared" si="19"/>
        <v>0.68170506937645958</v>
      </c>
      <c r="AG31" s="24">
        <f t="shared" si="7"/>
        <v>157</v>
      </c>
      <c r="AH31" s="10">
        <f t="shared" si="0"/>
        <v>659</v>
      </c>
      <c r="AI31" s="10">
        <f t="shared" si="0"/>
        <v>124.4658203125</v>
      </c>
      <c r="AJ31" s="11">
        <f t="shared" si="8"/>
        <v>4.1974522292993628</v>
      </c>
      <c r="AK31" s="11">
        <f t="shared" si="9"/>
        <v>0.79277592555732479</v>
      </c>
      <c r="AL31" s="11">
        <f t="shared" si="10"/>
        <v>0.18887074402503792</v>
      </c>
      <c r="AM31" s="17">
        <f t="shared" si="17"/>
        <v>1.1134751773049645</v>
      </c>
      <c r="AN31" s="17">
        <f t="shared" si="14"/>
        <v>1.0443740095087164</v>
      </c>
      <c r="AO31" s="18">
        <f t="shared" si="14"/>
        <v>0.6923519857458702</v>
      </c>
    </row>
    <row r="32" spans="1:41" x14ac:dyDescent="0.25">
      <c r="A32" s="9">
        <f t="shared" si="11"/>
        <v>41756</v>
      </c>
      <c r="B32" s="24">
        <v>9</v>
      </c>
      <c r="C32" s="10">
        <v>76</v>
      </c>
      <c r="D32" s="10">
        <v>13.8876953125</v>
      </c>
      <c r="E32" s="11">
        <f t="shared" si="1"/>
        <v>8.4444444444444446</v>
      </c>
      <c r="F32" s="11">
        <f t="shared" si="2"/>
        <v>1.5430772569444444</v>
      </c>
      <c r="G32" s="11">
        <f t="shared" si="3"/>
        <v>0.18273283305921054</v>
      </c>
      <c r="H32" s="17">
        <f t="shared" si="18"/>
        <v>0.81818181818181823</v>
      </c>
      <c r="I32" s="17">
        <f t="shared" si="18"/>
        <v>2.8148148148148149</v>
      </c>
      <c r="J32" s="18">
        <f t="shared" si="18"/>
        <v>2.0185947480482613</v>
      </c>
      <c r="K32" s="24">
        <v>80</v>
      </c>
      <c r="L32" s="10">
        <v>507</v>
      </c>
      <c r="M32" s="10">
        <v>90.044921875</v>
      </c>
      <c r="N32" s="11">
        <f t="shared" si="4"/>
        <v>6.3375000000000004</v>
      </c>
      <c r="O32" s="11">
        <f t="shared" si="5"/>
        <v>1.1255615234375</v>
      </c>
      <c r="P32" s="11">
        <f t="shared" si="6"/>
        <v>0.17760339620315582</v>
      </c>
      <c r="Q32" s="17">
        <f t="shared" si="19"/>
        <v>0.91954022988505746</v>
      </c>
      <c r="R32" s="17">
        <f t="shared" si="19"/>
        <v>0.92349726775956287</v>
      </c>
      <c r="S32" s="18">
        <f t="shared" si="19"/>
        <v>0.63190718010924019</v>
      </c>
      <c r="AG32" s="24">
        <f t="shared" si="7"/>
        <v>89</v>
      </c>
      <c r="AH32" s="10">
        <f t="shared" si="0"/>
        <v>583</v>
      </c>
      <c r="AI32" s="10">
        <f t="shared" si="0"/>
        <v>103.9326171875</v>
      </c>
      <c r="AJ32" s="11">
        <f t="shared" si="8"/>
        <v>6.5505617977528088</v>
      </c>
      <c r="AK32" s="11">
        <f t="shared" si="9"/>
        <v>1.1677822155898876</v>
      </c>
      <c r="AL32" s="11">
        <f t="shared" si="10"/>
        <v>0.17827207064751285</v>
      </c>
      <c r="AM32" s="17">
        <f t="shared" si="17"/>
        <v>0.90816326530612246</v>
      </c>
      <c r="AN32" s="17">
        <f t="shared" si="14"/>
        <v>1.0121527777777777</v>
      </c>
      <c r="AO32" s="18">
        <f t="shared" si="14"/>
        <v>0.69577411383219356</v>
      </c>
    </row>
    <row r="33" spans="1:41" x14ac:dyDescent="0.25">
      <c r="A33" s="34">
        <f t="shared" si="11"/>
        <v>41757</v>
      </c>
      <c r="B33" s="35">
        <v>4</v>
      </c>
      <c r="C33" s="36">
        <v>137</v>
      </c>
      <c r="D33" s="36">
        <v>30.6240234375</v>
      </c>
      <c r="E33" s="37">
        <f t="shared" si="1"/>
        <v>34.25</v>
      </c>
      <c r="F33" s="37">
        <f t="shared" si="2"/>
        <v>7.656005859375</v>
      </c>
      <c r="G33" s="37">
        <f t="shared" si="3"/>
        <v>0.2235330177919708</v>
      </c>
      <c r="H33" s="39">
        <f t="shared" si="18"/>
        <v>0.44444444444444442</v>
      </c>
      <c r="I33" s="39">
        <f t="shared" si="18"/>
        <v>8.0588235294117645</v>
      </c>
      <c r="J33" s="40">
        <f t="shared" si="18"/>
        <v>12.005742725880552</v>
      </c>
      <c r="K33" s="35">
        <v>220</v>
      </c>
      <c r="L33" s="36">
        <v>1822</v>
      </c>
      <c r="M33" s="36">
        <v>386.4609375</v>
      </c>
      <c r="N33" s="37">
        <f t="shared" si="4"/>
        <v>8.2818181818181813</v>
      </c>
      <c r="O33" s="37">
        <f t="shared" si="5"/>
        <v>1.756640625</v>
      </c>
      <c r="P33" s="37">
        <f t="shared" si="6"/>
        <v>0.21210808863885841</v>
      </c>
      <c r="Q33" s="39">
        <f t="shared" si="19"/>
        <v>1.02803738317757</v>
      </c>
      <c r="R33" s="39">
        <f t="shared" si="19"/>
        <v>1.2428376534788541</v>
      </c>
      <c r="S33" s="40">
        <f t="shared" si="19"/>
        <v>0.71332188132571706</v>
      </c>
      <c r="AG33" s="35">
        <f t="shared" si="7"/>
        <v>224</v>
      </c>
      <c r="AH33" s="36">
        <f t="shared" si="0"/>
        <v>1959</v>
      </c>
      <c r="AI33" s="36">
        <f t="shared" si="0"/>
        <v>417.0849609375</v>
      </c>
      <c r="AJ33" s="37">
        <f t="shared" si="8"/>
        <v>8.7455357142857135</v>
      </c>
      <c r="AK33" s="37">
        <f t="shared" si="9"/>
        <v>1.8619864327566964</v>
      </c>
      <c r="AL33" s="37">
        <f t="shared" si="10"/>
        <v>0.21290707551684532</v>
      </c>
      <c r="AM33" s="39">
        <f t="shared" si="17"/>
        <v>1.0044843049327354</v>
      </c>
      <c r="AN33" s="39">
        <f t="shared" si="14"/>
        <v>1.3209710047201619</v>
      </c>
      <c r="AO33" s="40">
        <f t="shared" si="14"/>
        <v>0.76623949794668378</v>
      </c>
    </row>
    <row r="34" spans="1:41" x14ac:dyDescent="0.25">
      <c r="A34" s="34">
        <f t="shared" si="11"/>
        <v>41758</v>
      </c>
      <c r="B34" s="35">
        <v>6</v>
      </c>
      <c r="C34" s="36">
        <v>16</v>
      </c>
      <c r="D34" s="36">
        <v>0.3115234375</v>
      </c>
      <c r="E34" s="37">
        <f t="shared" si="1"/>
        <v>2.6666666666666665</v>
      </c>
      <c r="F34" s="37">
        <f t="shared" si="2"/>
        <v>5.1920572916666664E-2</v>
      </c>
      <c r="G34" s="37">
        <f t="shared" si="3"/>
        <v>1.947021484375E-2</v>
      </c>
      <c r="H34" s="39">
        <f t="shared" si="18"/>
        <v>0.5</v>
      </c>
      <c r="I34" s="39">
        <f t="shared" si="18"/>
        <v>0.84210526315789469</v>
      </c>
      <c r="J34" s="40">
        <f t="shared" si="18"/>
        <v>0.32684426229508196</v>
      </c>
      <c r="K34" s="35">
        <v>243</v>
      </c>
      <c r="L34" s="36">
        <v>1439</v>
      </c>
      <c r="M34" s="36">
        <v>487.138671875</v>
      </c>
      <c r="N34" s="37">
        <f t="shared" si="4"/>
        <v>5.9218106995884776</v>
      </c>
      <c r="O34" s="37">
        <f t="shared" si="5"/>
        <v>2.0046858924897117</v>
      </c>
      <c r="P34" s="37">
        <f t="shared" si="6"/>
        <v>0.3385258317407922</v>
      </c>
      <c r="Q34" s="39">
        <f t="shared" si="19"/>
        <v>1.0296610169491525</v>
      </c>
      <c r="R34" s="39">
        <f t="shared" si="19"/>
        <v>0.98426812585499313</v>
      </c>
      <c r="S34" s="40">
        <f t="shared" si="19"/>
        <v>0.91245161809574682</v>
      </c>
      <c r="AG34" s="35">
        <f t="shared" si="7"/>
        <v>249</v>
      </c>
      <c r="AH34" s="36">
        <f t="shared" si="0"/>
        <v>1455</v>
      </c>
      <c r="AI34" s="36">
        <f t="shared" si="0"/>
        <v>487.4501953125</v>
      </c>
      <c r="AJ34" s="37">
        <f t="shared" si="8"/>
        <v>5.8433734939759034</v>
      </c>
      <c r="AK34" s="37">
        <f t="shared" si="9"/>
        <v>1.9576313064759037</v>
      </c>
      <c r="AL34" s="37">
        <f t="shared" si="10"/>
        <v>0.33501731636597937</v>
      </c>
      <c r="AM34" s="39">
        <f t="shared" si="17"/>
        <v>1.0040322580645162</v>
      </c>
      <c r="AN34" s="39">
        <f t="shared" si="14"/>
        <v>0.9824442943956786</v>
      </c>
      <c r="AO34" s="40">
        <f t="shared" si="14"/>
        <v>0.91140800631039243</v>
      </c>
    </row>
    <row r="35" spans="1:41" x14ac:dyDescent="0.25">
      <c r="A35" s="34">
        <f t="shared" si="11"/>
        <v>41759</v>
      </c>
      <c r="B35" s="35">
        <v>10</v>
      </c>
      <c r="C35" s="36">
        <v>16</v>
      </c>
      <c r="D35" s="36">
        <v>2.0302734375</v>
      </c>
      <c r="E35" s="37">
        <f t="shared" si="1"/>
        <v>1.6</v>
      </c>
      <c r="F35" s="37">
        <f t="shared" si="2"/>
        <v>0.20302734375000001</v>
      </c>
      <c r="G35" s="37">
        <f t="shared" si="3"/>
        <v>0.12689208984375</v>
      </c>
      <c r="H35" s="39">
        <f t="shared" si="18"/>
        <v>1.6666666666666667</v>
      </c>
      <c r="I35" s="39">
        <f t="shared" si="18"/>
        <v>0.72727272727272729</v>
      </c>
      <c r="J35" s="40">
        <f t="shared" si="18"/>
        <v>0.5175504107542942</v>
      </c>
      <c r="K35" s="35">
        <v>235</v>
      </c>
      <c r="L35" s="36">
        <v>1350</v>
      </c>
      <c r="M35" s="36">
        <v>427.375</v>
      </c>
      <c r="N35" s="37">
        <f t="shared" si="4"/>
        <v>5.7446808510638299</v>
      </c>
      <c r="O35" s="37">
        <f t="shared" si="5"/>
        <v>1.8186170212765957</v>
      </c>
      <c r="P35" s="37">
        <f t="shared" si="6"/>
        <v>0.31657407407407406</v>
      </c>
      <c r="Q35" s="39">
        <f t="shared" si="19"/>
        <v>0.92885375494071143</v>
      </c>
      <c r="R35" s="39">
        <f t="shared" si="19"/>
        <v>0.99852071005917165</v>
      </c>
      <c r="S35" s="40">
        <f t="shared" si="19"/>
        <v>0.75328980774957355</v>
      </c>
      <c r="AG35" s="35">
        <f t="shared" si="7"/>
        <v>245</v>
      </c>
      <c r="AH35" s="36">
        <f t="shared" si="0"/>
        <v>1366</v>
      </c>
      <c r="AI35" s="36">
        <f t="shared" si="0"/>
        <v>429.4052734375</v>
      </c>
      <c r="AJ35" s="37">
        <f t="shared" si="8"/>
        <v>5.5755102040816329</v>
      </c>
      <c r="AK35" s="37">
        <f t="shared" si="9"/>
        <v>1.7526745854591836</v>
      </c>
      <c r="AL35" s="37">
        <f t="shared" si="10"/>
        <v>0.31435232316068812</v>
      </c>
      <c r="AM35" s="39">
        <f t="shared" si="17"/>
        <v>0.94594594594594594</v>
      </c>
      <c r="AN35" s="39">
        <f t="shared" si="14"/>
        <v>0.9941775836972343</v>
      </c>
      <c r="AO35" s="40">
        <f t="shared" si="14"/>
        <v>0.75167100301207912</v>
      </c>
    </row>
    <row r="36" spans="1:41" ht="15.75" thickBot="1" x14ac:dyDescent="0.3">
      <c r="A36" s="41">
        <f t="shared" si="11"/>
        <v>41760</v>
      </c>
      <c r="B36" s="42"/>
      <c r="C36" s="43"/>
      <c r="D36" s="43"/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>
        <f t="shared" si="18"/>
        <v>0</v>
      </c>
      <c r="I36" s="45">
        <f t="shared" si="18"/>
        <v>0</v>
      </c>
      <c r="J36" s="46">
        <f t="shared" si="18"/>
        <v>0</v>
      </c>
      <c r="K36" s="42"/>
      <c r="L36" s="43"/>
      <c r="M36" s="43"/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>
        <f t="shared" si="19"/>
        <v>0</v>
      </c>
      <c r="R36" s="45">
        <f t="shared" si="19"/>
        <v>0</v>
      </c>
      <c r="S36" s="46">
        <f t="shared" si="19"/>
        <v>0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>
        <f t="shared" si="17"/>
        <v>0</v>
      </c>
      <c r="AN36" s="45">
        <f t="shared" si="14"/>
        <v>0</v>
      </c>
      <c r="AO36" s="46">
        <f t="shared" si="14"/>
        <v>0</v>
      </c>
    </row>
    <row r="37" spans="1:41" ht="15.75" thickBot="1" x14ac:dyDescent="0.3">
      <c r="A37" s="33" t="s">
        <v>17</v>
      </c>
      <c r="B37" s="28">
        <v>153</v>
      </c>
      <c r="C37" s="29">
        <f>SUM(C6:C36)</f>
        <v>858</v>
      </c>
      <c r="D37" s="29">
        <f t="shared" ref="D37" si="20">SUM(D6:D36)</f>
        <v>122.884765625</v>
      </c>
      <c r="E37" s="30">
        <f t="shared" si="1"/>
        <v>5.6078431372549016</v>
      </c>
      <c r="F37" s="30">
        <f t="shared" si="2"/>
        <v>0.80316840277777779</v>
      </c>
      <c r="G37" s="30">
        <f t="shared" si="3"/>
        <v>0.14322233755827507</v>
      </c>
      <c r="H37" s="31">
        <f>B37/REP_MMS_MARZO!B37</f>
        <v>0.57735849056603772</v>
      </c>
      <c r="I37" s="31">
        <f>C37/REP_MMS_MARZO!C37</f>
        <v>0.27775979281320817</v>
      </c>
      <c r="J37" s="32">
        <f>D37/REP_MMS_MARZO!D37</f>
        <v>0.26655115001207419</v>
      </c>
      <c r="K37" s="29">
        <v>1278</v>
      </c>
      <c r="L37" s="29">
        <f>SUM(L6:L36)</f>
        <v>30569</v>
      </c>
      <c r="M37" s="29">
        <f t="shared" ref="M37" si="21">SUM(M6:M36)</f>
        <v>11436.0966796875</v>
      </c>
      <c r="N37" s="30">
        <f t="shared" si="4"/>
        <v>23.919405320813773</v>
      </c>
      <c r="O37" s="30">
        <f t="shared" si="5"/>
        <v>8.948432456719484</v>
      </c>
      <c r="P37" s="30">
        <f t="shared" si="6"/>
        <v>0.374107647606644</v>
      </c>
      <c r="Q37" s="31">
        <f>K37/REP_MMS_MARZO!K37</f>
        <v>1.087659574468085</v>
      </c>
      <c r="R37" s="31">
        <f>L37/REP_MMS_MARZO!L37</f>
        <v>1.0332251740688163</v>
      </c>
      <c r="S37" s="32">
        <f>M37/REP_MMS_MARZO!M37</f>
        <v>1.0877543327881509</v>
      </c>
      <c r="AG37" s="29">
        <f t="shared" si="7"/>
        <v>1431</v>
      </c>
      <c r="AH37" s="29">
        <f>SUM(AH6:AH36)</f>
        <v>31427</v>
      </c>
      <c r="AI37" s="29">
        <f t="shared" ref="AI37" si="22">SUM(AI6:AI36)</f>
        <v>11558.9814453125</v>
      </c>
      <c r="AJ37" s="30">
        <f t="shared" si="8"/>
        <v>21.96156533892383</v>
      </c>
      <c r="AK37" s="30">
        <f t="shared" si="9"/>
        <v>8.077555167933264</v>
      </c>
      <c r="AL37" s="30">
        <f t="shared" si="10"/>
        <v>0.36780416346811656</v>
      </c>
      <c r="AM37" s="31">
        <f>AG37/REP_MMS_MARZO!AG37</f>
        <v>0.99375000000000002</v>
      </c>
      <c r="AN37" s="31">
        <f>AH37/REP_MMS_MARZO!AH37</f>
        <v>0.96180566182096405</v>
      </c>
      <c r="AO37" s="32">
        <f>AI37/REP_MMS_MARZO!AI37</f>
        <v>1.0532572016581749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Q13:S16 Q19:S23 Q33:S36 Q26:S30">
    <cfRule type="cellIs" dxfId="1873" priority="43" operator="greaterThan">
      <formula>1.2</formula>
    </cfRule>
    <cfRule type="cellIs" dxfId="1872" priority="44" operator="lessThan">
      <formula>0.8</formula>
    </cfRule>
  </conditionalFormatting>
  <conditionalFormatting sqref="H13:J16 H19:J23 H33:J36 H26:J30">
    <cfRule type="cellIs" dxfId="1871" priority="37" operator="greaterThan">
      <formula>1.2</formula>
    </cfRule>
    <cfRule type="cellIs" dxfId="1870" priority="38" operator="lessThan">
      <formula>0.8</formula>
    </cfRule>
  </conditionalFormatting>
  <conditionalFormatting sqref="H6:J12">
    <cfRule type="cellIs" dxfId="1869" priority="35" operator="greaterThan">
      <formula>1.2</formula>
    </cfRule>
    <cfRule type="cellIs" dxfId="1868" priority="36" operator="lessThan">
      <formula>0.8</formula>
    </cfRule>
  </conditionalFormatting>
  <conditionalFormatting sqref="H37:J37">
    <cfRule type="cellIs" dxfId="1867" priority="33" operator="greaterThan">
      <formula>1.2</formula>
    </cfRule>
    <cfRule type="cellIs" dxfId="1866" priority="34" operator="lessThan">
      <formula>0.8</formula>
    </cfRule>
  </conditionalFormatting>
  <conditionalFormatting sqref="Q17:S18">
    <cfRule type="cellIs" dxfId="1865" priority="29" operator="greaterThan">
      <formula>1.2</formula>
    </cfRule>
    <cfRule type="cellIs" dxfId="1864" priority="30" operator="lessThan">
      <formula>0.8</formula>
    </cfRule>
  </conditionalFormatting>
  <conditionalFormatting sqref="H17:J18">
    <cfRule type="cellIs" dxfId="1863" priority="27" operator="greaterThan">
      <formula>1.2</formula>
    </cfRule>
    <cfRule type="cellIs" dxfId="1862" priority="28" operator="lessThan">
      <formula>0.8</formula>
    </cfRule>
  </conditionalFormatting>
  <conditionalFormatting sqref="Q31:S32">
    <cfRule type="cellIs" dxfId="1861" priority="25" operator="greaterThan">
      <formula>1.2</formula>
    </cfRule>
    <cfRule type="cellIs" dxfId="1860" priority="26" operator="lessThan">
      <formula>0.8</formula>
    </cfRule>
  </conditionalFormatting>
  <conditionalFormatting sqref="H31:J32">
    <cfRule type="cellIs" dxfId="1859" priority="23" operator="greaterThan">
      <formula>1.2</formula>
    </cfRule>
    <cfRule type="cellIs" dxfId="1858" priority="24" operator="lessThan">
      <formula>0.8</formula>
    </cfRule>
  </conditionalFormatting>
  <conditionalFormatting sqref="Q24:S25">
    <cfRule type="cellIs" dxfId="1857" priority="21" operator="greaterThan">
      <formula>1.2</formula>
    </cfRule>
    <cfRule type="cellIs" dxfId="1856" priority="22" operator="lessThan">
      <formula>0.8</formula>
    </cfRule>
  </conditionalFormatting>
  <conditionalFormatting sqref="H24:J25">
    <cfRule type="cellIs" dxfId="1855" priority="19" operator="greaterThan">
      <formula>1.2</formula>
    </cfRule>
    <cfRule type="cellIs" dxfId="1854" priority="20" operator="lessThan">
      <formula>0.8</formula>
    </cfRule>
  </conditionalFormatting>
  <conditionalFormatting sqref="Q6:S12">
    <cfRule type="cellIs" dxfId="1853" priority="17" operator="greaterThan">
      <formula>1.2</formula>
    </cfRule>
    <cfRule type="cellIs" dxfId="1852" priority="18" operator="lessThan">
      <formula>0.8</formula>
    </cfRule>
  </conditionalFormatting>
  <conditionalFormatting sqref="Q37:S37">
    <cfRule type="cellIs" dxfId="1851" priority="13" operator="greaterThan">
      <formula>1.2</formula>
    </cfRule>
    <cfRule type="cellIs" dxfId="1850" priority="14" operator="lessThan">
      <formula>0.8</formula>
    </cfRule>
  </conditionalFormatting>
  <conditionalFormatting sqref="AM37:AO37">
    <cfRule type="cellIs" dxfId="1849" priority="11" operator="greaterThan">
      <formula>1.2</formula>
    </cfRule>
    <cfRule type="cellIs" dxfId="1848" priority="12" operator="lessThan">
      <formula>0.8</formula>
    </cfRule>
  </conditionalFormatting>
  <conditionalFormatting sqref="AM13:AO16 AM19:AO23 AM33:AO36 AM26:AO30">
    <cfRule type="cellIs" dxfId="1847" priority="9" operator="greaterThan">
      <formula>1.2</formula>
    </cfRule>
    <cfRule type="cellIs" dxfId="1846" priority="10" operator="lessThan">
      <formula>0.8</formula>
    </cfRule>
  </conditionalFormatting>
  <conditionalFormatting sqref="AM17:AO18">
    <cfRule type="cellIs" dxfId="1845" priority="7" operator="greaterThan">
      <formula>1.2</formula>
    </cfRule>
    <cfRule type="cellIs" dxfId="1844" priority="8" operator="lessThan">
      <formula>0.8</formula>
    </cfRule>
  </conditionalFormatting>
  <conditionalFormatting sqref="AM31:AO32">
    <cfRule type="cellIs" dxfId="1843" priority="5" operator="greaterThan">
      <formula>1.2</formula>
    </cfRule>
    <cfRule type="cellIs" dxfId="1842" priority="6" operator="lessThan">
      <formula>0.8</formula>
    </cfRule>
  </conditionalFormatting>
  <conditionalFormatting sqref="AM24:AO25">
    <cfRule type="cellIs" dxfId="1841" priority="3" operator="greaterThan">
      <formula>1.2</formula>
    </cfRule>
    <cfRule type="cellIs" dxfId="1840" priority="4" operator="lessThan">
      <formula>0.8</formula>
    </cfRule>
  </conditionalFormatting>
  <conditionalFormatting sqref="AM6:AO12">
    <cfRule type="cellIs" dxfId="1839" priority="1" operator="greaterThan">
      <formula>1.2</formula>
    </cfRule>
    <cfRule type="cellIs" dxfId="1838" priority="2" operator="lessThan">
      <formula>0.8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H8" sqref="H8"/>
    </sheetView>
  </sheetViews>
  <sheetFormatPr baseColWidth="10" defaultRowHeight="15" x14ac:dyDescent="0.25"/>
  <cols>
    <col min="1" max="1" bestFit="true" customWidth="true" width="26.5703125" collapsed="true"/>
    <col min="2" max="2" bestFit="true" customWidth="true" style="1" width="8.5703125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23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3</v>
      </c>
      <c r="D5" s="14" t="s">
        <v>4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6" t="s">
        <v>12</v>
      </c>
      <c r="K5" s="23" t="s">
        <v>1</v>
      </c>
      <c r="L5" s="14" t="s">
        <v>3</v>
      </c>
      <c r="M5" s="14" t="s">
        <v>4</v>
      </c>
      <c r="N5" s="15" t="s">
        <v>7</v>
      </c>
      <c r="O5" s="15" t="s">
        <v>8</v>
      </c>
      <c r="P5" s="15" t="s">
        <v>9</v>
      </c>
      <c r="Q5" s="15" t="s">
        <v>10</v>
      </c>
      <c r="R5" s="15" t="s">
        <v>11</v>
      </c>
      <c r="S5" s="16" t="s">
        <v>12</v>
      </c>
      <c r="AG5" s="23" t="s">
        <v>1</v>
      </c>
      <c r="AH5" s="14" t="s">
        <v>3</v>
      </c>
      <c r="AI5" s="14" t="s">
        <v>4</v>
      </c>
      <c r="AJ5" s="15" t="s">
        <v>7</v>
      </c>
      <c r="AK5" s="15" t="s">
        <v>8</v>
      </c>
      <c r="AL5" s="15" t="s">
        <v>9</v>
      </c>
      <c r="AM5" s="15" t="s">
        <v>10</v>
      </c>
      <c r="AN5" s="15" t="s">
        <v>11</v>
      </c>
      <c r="AO5" s="16" t="s">
        <v>12</v>
      </c>
    </row>
    <row r="6" spans="1:41" x14ac:dyDescent="0.25">
      <c r="A6" s="9">
        <v>41671</v>
      </c>
      <c r="B6" s="24">
        <v>849</v>
      </c>
      <c r="C6" s="10">
        <v>2206</v>
      </c>
      <c r="D6" s="10">
        <v>5139</v>
      </c>
      <c r="E6" s="11">
        <f>C6/B6</f>
        <v>2.5983510011778561</v>
      </c>
      <c r="F6" s="11">
        <f>D6/B6</f>
        <v>6.053003533568905</v>
      </c>
      <c r="G6" s="11">
        <f>D6/C6</f>
        <v>2.3295557570262919</v>
      </c>
      <c r="H6" s="17">
        <f>B6/REP_TELEFONIA_ENERO!B30</f>
        <v>1.2180774748923959</v>
      </c>
      <c r="I6" s="17">
        <f>C6/REP_TELEFONIA_ENERO!C30</f>
        <v>1.2803250145095764</v>
      </c>
      <c r="J6" s="18">
        <f>D6/REP_TELEFONIA_ENERO!D30</f>
        <v>1.2993678887484197</v>
      </c>
      <c r="K6" s="24">
        <v>3543</v>
      </c>
      <c r="L6" s="10">
        <v>7346</v>
      </c>
      <c r="M6" s="10">
        <v>14694</v>
      </c>
      <c r="N6" s="11">
        <f>L6/K6</f>
        <v>2.0733841377363817</v>
      </c>
      <c r="O6" s="11">
        <f>M6/K6</f>
        <v>4.1473327688399664</v>
      </c>
      <c r="P6" s="11">
        <f>M6/L6</f>
        <v>2.0002722570106179</v>
      </c>
      <c r="Q6" s="17">
        <f>K6/REP_TELEFONIA_ENERO!K30</f>
        <v>1.281374321880651</v>
      </c>
      <c r="R6" s="17">
        <f>L6/REP_TELEFONIA_ENERO!L30</f>
        <v>1.3366084425036391</v>
      </c>
      <c r="S6" s="18">
        <f>M6/REP_TELEFONIA_ENERO!M30</f>
        <v>1.4130204827387249</v>
      </c>
      <c r="AG6" s="24">
        <f>B6+K6</f>
        <v>4392</v>
      </c>
      <c r="AH6" s="10">
        <f t="shared" ref="AH6:AI37" si="0">C6+L6</f>
        <v>9552</v>
      </c>
      <c r="AI6" s="10">
        <f t="shared" si="0"/>
        <v>19833</v>
      </c>
      <c r="AJ6" s="11">
        <f>AH6/AG6</f>
        <v>2.1748633879781423</v>
      </c>
      <c r="AK6" s="11">
        <f>AI6/AG6</f>
        <v>4.5157103825136611</v>
      </c>
      <c r="AL6" s="11">
        <f>AI6/AH6</f>
        <v>2.0763190954773871</v>
      </c>
      <c r="AM6" s="17">
        <f>AG6/REP_TELEFONIA_ENERO!AG30</f>
        <v>1.2686308492201039</v>
      </c>
      <c r="AN6" s="17">
        <f>AH6/REP_TELEFONIA_ENERO!AH30</f>
        <v>1.3231749549799141</v>
      </c>
      <c r="AO6" s="18">
        <f>AI6/REP_TELEFONIA_ENERO!AI30</f>
        <v>1.3817054479587572</v>
      </c>
    </row>
    <row r="7" spans="1:41" x14ac:dyDescent="0.25">
      <c r="A7" s="9">
        <f>A6+1</f>
        <v>41672</v>
      </c>
      <c r="B7" s="24">
        <v>622</v>
      </c>
      <c r="C7" s="10">
        <v>1656</v>
      </c>
      <c r="D7" s="10">
        <v>3773</v>
      </c>
      <c r="E7" s="11">
        <f t="shared" ref="E7:E37" si="1">C7/B7</f>
        <v>2.662379421221865</v>
      </c>
      <c r="F7" s="11">
        <f t="shared" ref="F7:F37" si="2">D7/B7</f>
        <v>6.065916398713826</v>
      </c>
      <c r="G7" s="11">
        <f t="shared" ref="G7:G37" si="3">D7/C7</f>
        <v>2.2783816425120773</v>
      </c>
      <c r="H7" s="17">
        <f>B7/REP_TELEFONIA_ENERO!B31</f>
        <v>1.2292490118577075</v>
      </c>
      <c r="I7" s="17">
        <f>C7/REP_TELEFONIA_ENERO!C31</f>
        <v>1.4300518134715026</v>
      </c>
      <c r="J7" s="18">
        <f>D7/REP_TELEFONIA_ENERO!D31</f>
        <v>1.3825577134481495</v>
      </c>
      <c r="K7" s="24">
        <v>2441</v>
      </c>
      <c r="L7" s="10">
        <v>4987</v>
      </c>
      <c r="M7" s="10">
        <v>10114</v>
      </c>
      <c r="N7" s="11">
        <f t="shared" ref="N7:N37" si="4">L7/K7</f>
        <v>2.0430151577222451</v>
      </c>
      <c r="O7" s="11">
        <f t="shared" ref="O7:O37" si="5">M7/K7</f>
        <v>4.1433838590741496</v>
      </c>
      <c r="P7" s="11">
        <f t="shared" ref="P7:P37" si="6">M7/L7</f>
        <v>2.0280729897734107</v>
      </c>
      <c r="Q7" s="17">
        <f>K7/REP_TELEFONIA_ENERO!K31</f>
        <v>1.3208874458874458</v>
      </c>
      <c r="R7" s="17">
        <f>L7/REP_TELEFONIA_ENERO!L31</f>
        <v>1.3926277576096062</v>
      </c>
      <c r="S7" s="18">
        <f>M7/REP_TELEFONIA_ENERO!M31</f>
        <v>1.4569288389513109</v>
      </c>
      <c r="AG7" s="24">
        <f t="shared" ref="AG7:AG37" si="7">B7+K7</f>
        <v>3063</v>
      </c>
      <c r="AH7" s="10">
        <f t="shared" si="0"/>
        <v>6643</v>
      </c>
      <c r="AI7" s="10">
        <f t="shared" si="0"/>
        <v>13887</v>
      </c>
      <c r="AJ7" s="11">
        <f t="shared" ref="AJ7:AJ37" si="8">AH7/AG7</f>
        <v>2.1687887691805421</v>
      </c>
      <c r="AK7" s="11">
        <f t="shared" ref="AK7:AK37" si="9">AI7/AG7</f>
        <v>4.5337904015670913</v>
      </c>
      <c r="AL7" s="11">
        <f t="shared" ref="AL7:AL37" si="10">AI7/AH7</f>
        <v>2.0904711726629537</v>
      </c>
      <c r="AM7" s="17">
        <f>AG7/REP_TELEFONIA_ENERO!AG31</f>
        <v>1.3011894647408666</v>
      </c>
      <c r="AN7" s="17">
        <f>AH7/REP_TELEFONIA_ENERO!AH31</f>
        <v>1.4017725258493352</v>
      </c>
      <c r="AO7" s="18">
        <f>AI7/REP_TELEFONIA_ENERO!AI31</f>
        <v>1.4359425085306587</v>
      </c>
    </row>
    <row r="8" spans="1:41" x14ac:dyDescent="0.25">
      <c r="A8" s="3">
        <f t="shared" ref="A8:A36" si="11">A7+1</f>
        <v>41673</v>
      </c>
      <c r="B8" s="25">
        <v>933</v>
      </c>
      <c r="C8" s="4">
        <v>2464</v>
      </c>
      <c r="D8" s="4">
        <v>5632</v>
      </c>
      <c r="E8" s="5">
        <f t="shared" si="1"/>
        <v>2.6409431939978565</v>
      </c>
      <c r="F8" s="5">
        <f t="shared" si="2"/>
        <v>6.036441586280815</v>
      </c>
      <c r="G8" s="5">
        <f t="shared" si="3"/>
        <v>2.2857142857142856</v>
      </c>
      <c r="H8" s="39">
        <f>B8/REP_TELEFONIA_ENERO!B32</f>
        <v>1.1490147783251232</v>
      </c>
      <c r="I8" s="39">
        <f>C8/REP_TELEFONIA_ENERO!C32</f>
        <v>1.0773939658941845</v>
      </c>
      <c r="J8" s="40">
        <f>D8/REP_TELEFONIA_ENERO!D32</f>
        <v>0.98033072236727592</v>
      </c>
      <c r="K8" s="25">
        <v>3717</v>
      </c>
      <c r="L8" s="4">
        <v>7475</v>
      </c>
      <c r="M8" s="4">
        <v>14730</v>
      </c>
      <c r="N8" s="5">
        <f t="shared" si="4"/>
        <v>2.0110304008609092</v>
      </c>
      <c r="O8" s="5">
        <f t="shared" si="5"/>
        <v>3.9628732849071833</v>
      </c>
      <c r="P8" s="5">
        <f t="shared" si="6"/>
        <v>1.9705685618729096</v>
      </c>
      <c r="Q8" s="39">
        <f>K8/REP_TELEFONIA_ENERO!K32</f>
        <v>1.1069088743299582</v>
      </c>
      <c r="R8" s="39">
        <f>L8/REP_TELEFONIA_ENERO!L32</f>
        <v>1.1216986794717887</v>
      </c>
      <c r="S8" s="40">
        <f>M8/REP_TELEFONIA_ENERO!M32</f>
        <v>1.1109435100686327</v>
      </c>
      <c r="AG8" s="35">
        <f t="shared" si="7"/>
        <v>4650</v>
      </c>
      <c r="AH8" s="36">
        <f t="shared" si="0"/>
        <v>9939</v>
      </c>
      <c r="AI8" s="36">
        <f t="shared" si="0"/>
        <v>20362</v>
      </c>
      <c r="AJ8" s="37">
        <f t="shared" si="8"/>
        <v>2.1374193548387095</v>
      </c>
      <c r="AK8" s="37">
        <f t="shared" si="9"/>
        <v>4.3789247311827957</v>
      </c>
      <c r="AL8" s="37">
        <f t="shared" si="10"/>
        <v>2.0486970520173053</v>
      </c>
      <c r="AM8" s="39">
        <f>AG8/REP_TELEFONIA_ENERO!AG32</f>
        <v>1.1151079136690647</v>
      </c>
      <c r="AN8" s="39">
        <f>AH8/REP_TELEFONIA_ENERO!AH32</f>
        <v>1.1103787286336722</v>
      </c>
      <c r="AO8" s="40">
        <f>AI8/REP_TELEFONIA_ENERO!AI32</f>
        <v>1.0714586402862556</v>
      </c>
    </row>
    <row r="9" spans="1:41" x14ac:dyDescent="0.25">
      <c r="A9" s="3">
        <f t="shared" si="11"/>
        <v>41674</v>
      </c>
      <c r="B9" s="25">
        <v>775</v>
      </c>
      <c r="C9" s="4">
        <v>2215</v>
      </c>
      <c r="D9" s="4">
        <v>5615</v>
      </c>
      <c r="E9" s="5">
        <f t="shared" si="1"/>
        <v>2.8580645161290321</v>
      </c>
      <c r="F9" s="5">
        <f t="shared" si="2"/>
        <v>7.2451612903225806</v>
      </c>
      <c r="G9" s="5">
        <f t="shared" si="3"/>
        <v>2.5349887133182842</v>
      </c>
      <c r="H9" s="39">
        <f>B9/REP_TELEFONIA_ENERO!B33</f>
        <v>0.95797280593325096</v>
      </c>
      <c r="I9" s="39">
        <f>C9/REP_TELEFONIA_ENERO!C33</f>
        <v>0.98839803659080772</v>
      </c>
      <c r="J9" s="40">
        <f>D9/REP_TELEFONIA_ENERO!D33</f>
        <v>0.96114344402601848</v>
      </c>
      <c r="K9" s="25">
        <v>3355</v>
      </c>
      <c r="L9" s="4">
        <v>6696</v>
      </c>
      <c r="M9" s="4">
        <v>13842</v>
      </c>
      <c r="N9" s="5">
        <f t="shared" si="4"/>
        <v>1.9958271236959761</v>
      </c>
      <c r="O9" s="5">
        <f t="shared" si="5"/>
        <v>4.1257824143070048</v>
      </c>
      <c r="P9" s="5">
        <f t="shared" si="6"/>
        <v>2.067204301075269</v>
      </c>
      <c r="Q9" s="39">
        <f>K9/REP_TELEFONIA_ENERO!K33</f>
        <v>0.86647727272727271</v>
      </c>
      <c r="R9" s="39">
        <f>L9/REP_TELEFONIA_ENERO!L33</f>
        <v>0.86533988110622895</v>
      </c>
      <c r="S9" s="40">
        <f>M9/REP_TELEFONIA_ENERO!M33</f>
        <v>0.83050338993220141</v>
      </c>
      <c r="AG9" s="35">
        <f t="shared" si="7"/>
        <v>4130</v>
      </c>
      <c r="AH9" s="36">
        <f t="shared" si="0"/>
        <v>8911</v>
      </c>
      <c r="AI9" s="36">
        <f t="shared" si="0"/>
        <v>19457</v>
      </c>
      <c r="AJ9" s="37">
        <f t="shared" si="8"/>
        <v>2.1576271186440676</v>
      </c>
      <c r="AK9" s="37">
        <f t="shared" si="9"/>
        <v>4.7111380145278448</v>
      </c>
      <c r="AL9" s="37">
        <f t="shared" si="10"/>
        <v>2.183481090786668</v>
      </c>
      <c r="AM9" s="39">
        <f>AG9/REP_TELEFONIA_ENERO!AG33</f>
        <v>0.88229010895107884</v>
      </c>
      <c r="AN9" s="39">
        <f>AH9/REP_TELEFONIA_ENERO!AH33</f>
        <v>0.89297524802084383</v>
      </c>
      <c r="AO9" s="40">
        <f>AI9/REP_TELEFONIA_ENERO!AI33</f>
        <v>0.86440979163889997</v>
      </c>
    </row>
    <row r="10" spans="1:41" x14ac:dyDescent="0.25">
      <c r="A10" s="3">
        <f t="shared" si="11"/>
        <v>41675</v>
      </c>
      <c r="B10" s="25">
        <v>838</v>
      </c>
      <c r="C10" s="4">
        <v>2508</v>
      </c>
      <c r="D10" s="4">
        <v>6870</v>
      </c>
      <c r="E10" s="5">
        <f t="shared" si="1"/>
        <v>2.992840095465394</v>
      </c>
      <c r="F10" s="5">
        <f t="shared" si="2"/>
        <v>8.1980906921241044</v>
      </c>
      <c r="G10" s="5">
        <f t="shared" si="3"/>
        <v>2.7392344497607657</v>
      </c>
      <c r="H10" s="39">
        <f>B10/REP_TELEFONIA_ENERO!B34</f>
        <v>0.9789719626168224</v>
      </c>
      <c r="I10" s="39">
        <f>C10/REP_TELEFONIA_ENERO!C34</f>
        <v>1.0125151392813887</v>
      </c>
      <c r="J10" s="40">
        <f>D10/REP_TELEFONIA_ENERO!D34</f>
        <v>1.0540042957962565</v>
      </c>
      <c r="K10" s="25">
        <v>3658</v>
      </c>
      <c r="L10" s="4">
        <v>7457</v>
      </c>
      <c r="M10" s="4">
        <v>16119</v>
      </c>
      <c r="N10" s="5">
        <f t="shared" si="4"/>
        <v>2.038545653362493</v>
      </c>
      <c r="O10" s="5">
        <f t="shared" si="5"/>
        <v>4.4065062875888463</v>
      </c>
      <c r="P10" s="5">
        <f t="shared" si="6"/>
        <v>2.1615931339680836</v>
      </c>
      <c r="Q10" s="39">
        <f>K10/REP_TELEFONIA_ENERO!K34</f>
        <v>0.89855072463768115</v>
      </c>
      <c r="R10" s="39">
        <f>L10/REP_TELEFONIA_ENERO!L34</f>
        <v>0.92714161382568694</v>
      </c>
      <c r="S10" s="40">
        <f>M10/REP_TELEFONIA_ENERO!M34</f>
        <v>0.94456489891590978</v>
      </c>
      <c r="AG10" s="35">
        <f t="shared" si="7"/>
        <v>4496</v>
      </c>
      <c r="AH10" s="36">
        <f t="shared" si="0"/>
        <v>9965</v>
      </c>
      <c r="AI10" s="36">
        <f t="shared" si="0"/>
        <v>22989</v>
      </c>
      <c r="AJ10" s="37">
        <f t="shared" si="8"/>
        <v>2.2164145907473309</v>
      </c>
      <c r="AK10" s="37">
        <f t="shared" si="9"/>
        <v>5.1132117437722417</v>
      </c>
      <c r="AL10" s="37">
        <f t="shared" si="10"/>
        <v>2.3069744104365277</v>
      </c>
      <c r="AM10" s="39">
        <f>AG10/REP_TELEFONIA_ENERO!AG34</f>
        <v>0.91252283336716056</v>
      </c>
      <c r="AN10" s="39">
        <f>AH10/REP_TELEFONIA_ENERO!AH34</f>
        <v>0.94724334600760451</v>
      </c>
      <c r="AO10" s="40">
        <f>AI10/REP_TELEFONIA_ENERO!AI34</f>
        <v>0.97481236483907896</v>
      </c>
    </row>
    <row r="11" spans="1:41" x14ac:dyDescent="0.25">
      <c r="A11" s="3">
        <f t="shared" si="11"/>
        <v>41676</v>
      </c>
      <c r="B11" s="25">
        <v>770</v>
      </c>
      <c r="C11" s="4">
        <v>2187</v>
      </c>
      <c r="D11" s="4">
        <v>5659</v>
      </c>
      <c r="E11" s="5">
        <f t="shared" si="1"/>
        <v>2.8402597402597403</v>
      </c>
      <c r="F11" s="5">
        <f t="shared" si="2"/>
        <v>7.3493506493506491</v>
      </c>
      <c r="G11" s="5">
        <f t="shared" si="3"/>
        <v>2.5875628715134886</v>
      </c>
      <c r="H11" s="39">
        <f>B11/REP_TELEFONIA_ENERO!B35</f>
        <v>0.86419753086419748</v>
      </c>
      <c r="I11" s="39">
        <f>C11/REP_TELEFONIA_ENERO!C35</f>
        <v>0.84866123399301518</v>
      </c>
      <c r="J11" s="40">
        <f>D11/REP_TELEFONIA_ENERO!D35</f>
        <v>0.84728252732444975</v>
      </c>
      <c r="K11" s="25">
        <v>3602</v>
      </c>
      <c r="L11" s="4">
        <v>7243</v>
      </c>
      <c r="M11" s="4">
        <v>15234</v>
      </c>
      <c r="N11" s="5">
        <f t="shared" si="4"/>
        <v>2.0108273181565797</v>
      </c>
      <c r="O11" s="5">
        <f t="shared" si="5"/>
        <v>4.2293170460855078</v>
      </c>
      <c r="P11" s="5">
        <f t="shared" si="6"/>
        <v>2.1032721248101613</v>
      </c>
      <c r="Q11" s="39">
        <f>K11/REP_TELEFONIA_ENERO!K35</f>
        <v>0.90525257602412668</v>
      </c>
      <c r="R11" s="39">
        <f>L11/REP_TELEFONIA_ENERO!L35</f>
        <v>0.88849362119725217</v>
      </c>
      <c r="S11" s="40">
        <f>M11/REP_TELEFONIA_ENERO!M35</f>
        <v>0.88492593668312514</v>
      </c>
      <c r="AG11" s="35">
        <f t="shared" si="7"/>
        <v>4372</v>
      </c>
      <c r="AH11" s="36">
        <f t="shared" si="0"/>
        <v>9430</v>
      </c>
      <c r="AI11" s="36">
        <f t="shared" si="0"/>
        <v>20893</v>
      </c>
      <c r="AJ11" s="37">
        <f t="shared" si="8"/>
        <v>2.1569075937785911</v>
      </c>
      <c r="AK11" s="37">
        <f t="shared" si="9"/>
        <v>4.7788197621225983</v>
      </c>
      <c r="AL11" s="37">
        <f t="shared" si="10"/>
        <v>2.2155885471898196</v>
      </c>
      <c r="AM11" s="39">
        <f>AG11/REP_TELEFONIA_ENERO!AG35</f>
        <v>0.89774127310061602</v>
      </c>
      <c r="AN11" s="39">
        <f>AH11/REP_TELEFONIA_ENERO!AH35</f>
        <v>0.87892627458290618</v>
      </c>
      <c r="AO11" s="40">
        <f>AI11/REP_TELEFONIA_ENERO!AI35</f>
        <v>0.87440361597053651</v>
      </c>
    </row>
    <row r="12" spans="1:41" x14ac:dyDescent="0.25">
      <c r="A12" s="3">
        <f t="shared" si="11"/>
        <v>41677</v>
      </c>
      <c r="B12" s="25">
        <v>881</v>
      </c>
      <c r="C12" s="4">
        <v>2608</v>
      </c>
      <c r="D12" s="4">
        <v>7049</v>
      </c>
      <c r="E12" s="5">
        <f t="shared" si="1"/>
        <v>2.9602724177071509</v>
      </c>
      <c r="F12" s="5">
        <f t="shared" si="2"/>
        <v>8.0011350737797962</v>
      </c>
      <c r="G12" s="5">
        <f t="shared" si="3"/>
        <v>2.7028374233128836</v>
      </c>
      <c r="H12" s="39">
        <f>B12/REP_TELEFONIA_ENERO!B36</f>
        <v>0.90544707091469678</v>
      </c>
      <c r="I12" s="39">
        <f>C12/REP_TELEFONIA_ENERO!C36</f>
        <v>0.86933333333333329</v>
      </c>
      <c r="J12" s="40">
        <f>D12/REP_TELEFONIA_ENERO!D36</f>
        <v>0.97214177354847608</v>
      </c>
      <c r="K12" s="25">
        <v>3839</v>
      </c>
      <c r="L12" s="4">
        <v>7611</v>
      </c>
      <c r="M12" s="4">
        <v>15108</v>
      </c>
      <c r="N12" s="5">
        <f t="shared" si="4"/>
        <v>1.9825475384214639</v>
      </c>
      <c r="O12" s="5">
        <f t="shared" si="5"/>
        <v>3.9353998437092992</v>
      </c>
      <c r="P12" s="5">
        <f t="shared" si="6"/>
        <v>1.9850216791486006</v>
      </c>
      <c r="Q12" s="39">
        <f>K12/REP_TELEFONIA_ENERO!K36</f>
        <v>0.82897862232779096</v>
      </c>
      <c r="R12" s="39">
        <f>L12/REP_TELEFONIA_ENERO!L36</f>
        <v>0.80429039416675474</v>
      </c>
      <c r="S12" s="40">
        <f>M12/REP_TELEFONIA_ENERO!M36</f>
        <v>0.80327520204168434</v>
      </c>
      <c r="AG12" s="35">
        <f t="shared" si="7"/>
        <v>4720</v>
      </c>
      <c r="AH12" s="36">
        <f t="shared" si="0"/>
        <v>10219</v>
      </c>
      <c r="AI12" s="36">
        <f t="shared" si="0"/>
        <v>22157</v>
      </c>
      <c r="AJ12" s="37">
        <f t="shared" si="8"/>
        <v>2.1650423728813561</v>
      </c>
      <c r="AK12" s="37">
        <f t="shared" si="9"/>
        <v>4.6942796610169495</v>
      </c>
      <c r="AL12" s="37">
        <f t="shared" si="10"/>
        <v>2.1682160681084253</v>
      </c>
      <c r="AM12" s="39">
        <f>AG12/REP_TELEFONIA_ENERO!AG36</f>
        <v>0.84225553176302637</v>
      </c>
      <c r="AN12" s="39">
        <f>AH12/REP_TELEFONIA_ENERO!AH36</f>
        <v>0.81994704324801415</v>
      </c>
      <c r="AO12" s="40">
        <f>AI12/REP_TELEFONIA_ENERO!AI36</f>
        <v>0.8502628650370313</v>
      </c>
    </row>
    <row r="13" spans="1:41" x14ac:dyDescent="0.25">
      <c r="A13" s="9">
        <f t="shared" si="11"/>
        <v>41678</v>
      </c>
      <c r="B13" s="24">
        <v>701</v>
      </c>
      <c r="C13" s="10">
        <v>1822</v>
      </c>
      <c r="D13" s="10">
        <v>4068</v>
      </c>
      <c r="E13" s="11">
        <f t="shared" si="1"/>
        <v>2.5991440798858774</v>
      </c>
      <c r="F13" s="11">
        <f t="shared" si="2"/>
        <v>5.803138373751783</v>
      </c>
      <c r="G13" s="11">
        <f t="shared" si="3"/>
        <v>2.2327113062568604</v>
      </c>
      <c r="H13" s="17">
        <f>B13/B6</f>
        <v>0.82567726737338043</v>
      </c>
      <c r="I13" s="17">
        <f t="shared" ref="I13:J28" si="12">C13/C6</f>
        <v>0.82592928377153219</v>
      </c>
      <c r="J13" s="18">
        <f t="shared" si="12"/>
        <v>0.79159369527145362</v>
      </c>
      <c r="K13" s="24">
        <v>3064</v>
      </c>
      <c r="L13" s="10">
        <v>6165</v>
      </c>
      <c r="M13" s="10">
        <v>12424</v>
      </c>
      <c r="N13" s="11">
        <f t="shared" si="4"/>
        <v>2.0120757180156659</v>
      </c>
      <c r="O13" s="11">
        <f t="shared" si="5"/>
        <v>4.0548302872062667</v>
      </c>
      <c r="P13" s="11">
        <f t="shared" si="6"/>
        <v>2.0152473641524735</v>
      </c>
      <c r="Q13" s="17">
        <f>K13/K6</f>
        <v>0.86480383855489695</v>
      </c>
      <c r="R13" s="17">
        <f t="shared" ref="R13:S28" si="13">L13/L6</f>
        <v>0.83923223523005719</v>
      </c>
      <c r="S13" s="18">
        <f t="shared" si="13"/>
        <v>0.84551517626242001</v>
      </c>
      <c r="AG13" s="24">
        <f t="shared" si="7"/>
        <v>3765</v>
      </c>
      <c r="AH13" s="10">
        <f t="shared" si="0"/>
        <v>7987</v>
      </c>
      <c r="AI13" s="10">
        <f t="shared" si="0"/>
        <v>16492</v>
      </c>
      <c r="AJ13" s="11">
        <f t="shared" si="8"/>
        <v>2.1213811420982736</v>
      </c>
      <c r="AK13" s="11">
        <f t="shared" si="9"/>
        <v>4.3803452855245686</v>
      </c>
      <c r="AL13" s="11">
        <f t="shared" si="10"/>
        <v>2.0648553900087641</v>
      </c>
      <c r="AM13" s="17">
        <f>AG13/AG6</f>
        <v>0.85724043715846998</v>
      </c>
      <c r="AN13" s="17">
        <f t="shared" ref="AN13:AO36" si="14">AH13/AH6</f>
        <v>0.83615996649916247</v>
      </c>
      <c r="AO13" s="18">
        <f t="shared" si="14"/>
        <v>0.83154338728381993</v>
      </c>
    </row>
    <row r="14" spans="1:41" x14ac:dyDescent="0.25">
      <c r="A14" s="9">
        <f t="shared" si="11"/>
        <v>41679</v>
      </c>
      <c r="B14" s="24">
        <v>498</v>
      </c>
      <c r="C14" s="10">
        <v>1205</v>
      </c>
      <c r="D14" s="10">
        <v>3007</v>
      </c>
      <c r="E14" s="11">
        <f t="shared" si="1"/>
        <v>2.4196787148594376</v>
      </c>
      <c r="F14" s="11">
        <f t="shared" si="2"/>
        <v>6.0381526104417667</v>
      </c>
      <c r="G14" s="11">
        <f t="shared" si="3"/>
        <v>2.4954356846473029</v>
      </c>
      <c r="H14" s="17">
        <f t="shared" ref="H14:J29" si="15">B14/B7</f>
        <v>0.80064308681672025</v>
      </c>
      <c r="I14" s="17">
        <f t="shared" si="12"/>
        <v>0.72765700483091789</v>
      </c>
      <c r="J14" s="18">
        <f t="shared" si="12"/>
        <v>0.79697853167240917</v>
      </c>
      <c r="K14" s="24">
        <v>2128</v>
      </c>
      <c r="L14" s="10">
        <v>4157</v>
      </c>
      <c r="M14" s="10">
        <v>8514</v>
      </c>
      <c r="N14" s="11">
        <f t="shared" si="4"/>
        <v>1.9534774436090225</v>
      </c>
      <c r="O14" s="11">
        <f t="shared" si="5"/>
        <v>4.0009398496240598</v>
      </c>
      <c r="P14" s="11">
        <f t="shared" si="6"/>
        <v>2.048111618955978</v>
      </c>
      <c r="Q14" s="17">
        <f t="shared" ref="Q14:S29" si="16">K14/K7</f>
        <v>0.87177386317083161</v>
      </c>
      <c r="R14" s="17">
        <f t="shared" si="13"/>
        <v>0.83356727491477844</v>
      </c>
      <c r="S14" s="18">
        <f t="shared" si="13"/>
        <v>0.84180344077516311</v>
      </c>
      <c r="AG14" s="24">
        <f t="shared" si="7"/>
        <v>2626</v>
      </c>
      <c r="AH14" s="10">
        <f t="shared" si="0"/>
        <v>5362</v>
      </c>
      <c r="AI14" s="10">
        <f t="shared" si="0"/>
        <v>11521</v>
      </c>
      <c r="AJ14" s="11">
        <f t="shared" si="8"/>
        <v>2.0418888042650418</v>
      </c>
      <c r="AK14" s="11">
        <f t="shared" si="9"/>
        <v>4.3872810357958869</v>
      </c>
      <c r="AL14" s="11">
        <f t="shared" si="10"/>
        <v>2.1486385676986197</v>
      </c>
      <c r="AM14" s="17">
        <f t="shared" ref="AM14:AM36" si="17">AG14/AG7</f>
        <v>0.85732941560561537</v>
      </c>
      <c r="AN14" s="17">
        <f t="shared" si="14"/>
        <v>0.80716543730242363</v>
      </c>
      <c r="AO14" s="18">
        <f t="shared" si="14"/>
        <v>0.82962482897674084</v>
      </c>
    </row>
    <row r="15" spans="1:41" x14ac:dyDescent="0.25">
      <c r="A15" s="3">
        <f t="shared" si="11"/>
        <v>41680</v>
      </c>
      <c r="B15" s="25">
        <v>746</v>
      </c>
      <c r="C15" s="4">
        <v>2163</v>
      </c>
      <c r="D15" s="4">
        <v>5775</v>
      </c>
      <c r="E15" s="5">
        <f t="shared" si="1"/>
        <v>2.8994638069705094</v>
      </c>
      <c r="F15" s="5">
        <f t="shared" si="2"/>
        <v>7.7412868632707772</v>
      </c>
      <c r="G15" s="5">
        <f t="shared" si="3"/>
        <v>2.6699029126213594</v>
      </c>
      <c r="H15" s="39">
        <f t="shared" si="15"/>
        <v>0.79957127545551987</v>
      </c>
      <c r="I15" s="39">
        <f t="shared" si="12"/>
        <v>0.87784090909090906</v>
      </c>
      <c r="J15" s="40">
        <f t="shared" si="12"/>
        <v>1.025390625</v>
      </c>
      <c r="K15" s="25">
        <v>3696</v>
      </c>
      <c r="L15" s="4">
        <v>7346</v>
      </c>
      <c r="M15" s="4">
        <v>15104</v>
      </c>
      <c r="N15" s="5">
        <f t="shared" si="4"/>
        <v>1.9875541125541125</v>
      </c>
      <c r="O15" s="5">
        <f t="shared" si="5"/>
        <v>4.0865800865800868</v>
      </c>
      <c r="P15" s="5">
        <f t="shared" si="6"/>
        <v>2.056084944187313</v>
      </c>
      <c r="Q15" s="39">
        <f t="shared" si="16"/>
        <v>0.99435028248587576</v>
      </c>
      <c r="R15" s="39">
        <f t="shared" si="13"/>
        <v>0.982742474916388</v>
      </c>
      <c r="S15" s="40">
        <f t="shared" si="13"/>
        <v>1.0253903598099117</v>
      </c>
      <c r="AG15" s="35">
        <f t="shared" si="7"/>
        <v>4442</v>
      </c>
      <c r="AH15" s="36">
        <f t="shared" si="0"/>
        <v>9509</v>
      </c>
      <c r="AI15" s="36">
        <f t="shared" si="0"/>
        <v>20879</v>
      </c>
      <c r="AJ15" s="37">
        <f t="shared" si="8"/>
        <v>2.1407023863124719</v>
      </c>
      <c r="AK15" s="37">
        <f t="shared" si="9"/>
        <v>4.7003601981089602</v>
      </c>
      <c r="AL15" s="37">
        <f t="shared" si="10"/>
        <v>2.1957093280050479</v>
      </c>
      <c r="AM15" s="39">
        <f t="shared" si="17"/>
        <v>0.95526881720430112</v>
      </c>
      <c r="AN15" s="39">
        <f t="shared" si="14"/>
        <v>0.95673609014991445</v>
      </c>
      <c r="AO15" s="40">
        <f t="shared" si="14"/>
        <v>1.0253904331598074</v>
      </c>
    </row>
    <row r="16" spans="1:41" x14ac:dyDescent="0.25">
      <c r="A16" s="3">
        <f t="shared" si="11"/>
        <v>41681</v>
      </c>
      <c r="B16" s="25">
        <v>763</v>
      </c>
      <c r="C16" s="4">
        <v>2052</v>
      </c>
      <c r="D16" s="4">
        <v>5669</v>
      </c>
      <c r="E16" s="5">
        <f t="shared" si="1"/>
        <v>2.689384010484928</v>
      </c>
      <c r="F16" s="5">
        <f t="shared" si="2"/>
        <v>7.4298820445609435</v>
      </c>
      <c r="G16" s="5">
        <f t="shared" si="3"/>
        <v>2.7626705653021442</v>
      </c>
      <c r="H16" s="39">
        <f t="shared" si="15"/>
        <v>0.98451612903225805</v>
      </c>
      <c r="I16" s="39">
        <f t="shared" si="12"/>
        <v>0.926410835214447</v>
      </c>
      <c r="J16" s="40">
        <f t="shared" si="12"/>
        <v>1.0096170970614426</v>
      </c>
      <c r="K16" s="25">
        <v>3789</v>
      </c>
      <c r="L16" s="4">
        <v>7660</v>
      </c>
      <c r="M16" s="4">
        <v>15910</v>
      </c>
      <c r="N16" s="5">
        <f t="shared" si="4"/>
        <v>2.02164159408815</v>
      </c>
      <c r="O16" s="5">
        <f t="shared" si="5"/>
        <v>4.1989970968593298</v>
      </c>
      <c r="P16" s="5">
        <f t="shared" si="6"/>
        <v>2.0770234986945169</v>
      </c>
      <c r="Q16" s="39">
        <f t="shared" si="16"/>
        <v>1.1293591654247392</v>
      </c>
      <c r="R16" s="39">
        <f t="shared" si="13"/>
        <v>1.1439665471923537</v>
      </c>
      <c r="S16" s="40">
        <f t="shared" si="13"/>
        <v>1.149400375668256</v>
      </c>
      <c r="AG16" s="35">
        <f t="shared" si="7"/>
        <v>4552</v>
      </c>
      <c r="AH16" s="36">
        <f t="shared" si="0"/>
        <v>9712</v>
      </c>
      <c r="AI16" s="36">
        <f t="shared" si="0"/>
        <v>21579</v>
      </c>
      <c r="AJ16" s="37">
        <f t="shared" si="8"/>
        <v>2.133567662565905</v>
      </c>
      <c r="AK16" s="37">
        <f t="shared" si="9"/>
        <v>4.7405536028119508</v>
      </c>
      <c r="AL16" s="37">
        <f t="shared" si="10"/>
        <v>2.2218904448105437</v>
      </c>
      <c r="AM16" s="39">
        <f t="shared" si="17"/>
        <v>1.1021791767554479</v>
      </c>
      <c r="AN16" s="39">
        <f t="shared" si="14"/>
        <v>1.0898889013578723</v>
      </c>
      <c r="AO16" s="40">
        <f t="shared" si="14"/>
        <v>1.1090610063216324</v>
      </c>
    </row>
    <row r="17" spans="1:41" x14ac:dyDescent="0.25">
      <c r="A17" s="3">
        <f t="shared" si="11"/>
        <v>41682</v>
      </c>
      <c r="B17" s="25">
        <v>852</v>
      </c>
      <c r="C17" s="4">
        <v>2375</v>
      </c>
      <c r="D17" s="4">
        <v>6702</v>
      </c>
      <c r="E17" s="5">
        <f t="shared" si="1"/>
        <v>2.7875586854460095</v>
      </c>
      <c r="F17" s="5">
        <f t="shared" si="2"/>
        <v>7.8661971830985919</v>
      </c>
      <c r="G17" s="5">
        <f t="shared" si="3"/>
        <v>2.8218947368421055</v>
      </c>
      <c r="H17" s="39">
        <f t="shared" si="15"/>
        <v>1.0167064439140812</v>
      </c>
      <c r="I17" s="39">
        <f t="shared" si="12"/>
        <v>0.94696969696969702</v>
      </c>
      <c r="J17" s="40">
        <f t="shared" si="12"/>
        <v>0.97554585152838424</v>
      </c>
      <c r="K17" s="25">
        <v>3919</v>
      </c>
      <c r="L17" s="4">
        <v>7804</v>
      </c>
      <c r="M17" s="4">
        <v>15808</v>
      </c>
      <c r="N17" s="5">
        <f t="shared" si="4"/>
        <v>1.9913243174279154</v>
      </c>
      <c r="O17" s="5">
        <f t="shared" si="5"/>
        <v>4.0336820617504463</v>
      </c>
      <c r="P17" s="5">
        <f t="shared" si="6"/>
        <v>2.025627883136853</v>
      </c>
      <c r="Q17" s="39">
        <f t="shared" si="16"/>
        <v>1.0713504647348278</v>
      </c>
      <c r="R17" s="39">
        <f t="shared" si="13"/>
        <v>1.0465334584953734</v>
      </c>
      <c r="S17" s="40">
        <f t="shared" si="13"/>
        <v>0.98070599913145973</v>
      </c>
      <c r="AG17" s="35">
        <f t="shared" si="7"/>
        <v>4771</v>
      </c>
      <c r="AH17" s="36">
        <f t="shared" si="0"/>
        <v>10179</v>
      </c>
      <c r="AI17" s="36">
        <f t="shared" si="0"/>
        <v>22510</v>
      </c>
      <c r="AJ17" s="37">
        <f t="shared" si="8"/>
        <v>2.1335149863760217</v>
      </c>
      <c r="AK17" s="37">
        <f t="shared" si="9"/>
        <v>4.7180884510584784</v>
      </c>
      <c r="AL17" s="37">
        <f t="shared" si="10"/>
        <v>2.2114156596915215</v>
      </c>
      <c r="AM17" s="39">
        <f t="shared" si="17"/>
        <v>1.0611654804270463</v>
      </c>
      <c r="AN17" s="39">
        <f t="shared" si="14"/>
        <v>1.0214751630707477</v>
      </c>
      <c r="AO17" s="40">
        <f t="shared" si="14"/>
        <v>0.97916394797511852</v>
      </c>
    </row>
    <row r="18" spans="1:41" x14ac:dyDescent="0.25">
      <c r="A18" s="3">
        <f t="shared" si="11"/>
        <v>41683</v>
      </c>
      <c r="B18" s="25">
        <v>929</v>
      </c>
      <c r="C18" s="4">
        <v>2807</v>
      </c>
      <c r="D18" s="4">
        <v>7675</v>
      </c>
      <c r="E18" s="5">
        <f t="shared" si="1"/>
        <v>3.0215285252960173</v>
      </c>
      <c r="F18" s="5">
        <f t="shared" si="2"/>
        <v>8.26157158234661</v>
      </c>
      <c r="G18" s="5">
        <f t="shared" si="3"/>
        <v>2.7342358389739938</v>
      </c>
      <c r="H18" s="39">
        <f t="shared" si="15"/>
        <v>1.2064935064935065</v>
      </c>
      <c r="I18" s="39">
        <f t="shared" si="12"/>
        <v>1.283493369913123</v>
      </c>
      <c r="J18" s="40">
        <f t="shared" si="12"/>
        <v>1.3562466866937621</v>
      </c>
      <c r="K18" s="25">
        <v>4313</v>
      </c>
      <c r="L18" s="4">
        <v>8768</v>
      </c>
      <c r="M18" s="4">
        <v>17823</v>
      </c>
      <c r="N18" s="5">
        <f t="shared" si="4"/>
        <v>2.0329237189891027</v>
      </c>
      <c r="O18" s="5">
        <f t="shared" si="5"/>
        <v>4.13239044748435</v>
      </c>
      <c r="P18" s="5">
        <f t="shared" si="6"/>
        <v>2.0327326642335768</v>
      </c>
      <c r="Q18" s="39">
        <f t="shared" si="16"/>
        <v>1.1973903387007219</v>
      </c>
      <c r="R18" s="39">
        <f t="shared" si="13"/>
        <v>1.2105481154217865</v>
      </c>
      <c r="S18" s="40">
        <f t="shared" si="13"/>
        <v>1.1699487987396613</v>
      </c>
      <c r="AG18" s="35">
        <f t="shared" si="7"/>
        <v>5242</v>
      </c>
      <c r="AH18" s="36">
        <f t="shared" si="0"/>
        <v>11575</v>
      </c>
      <c r="AI18" s="36">
        <f t="shared" si="0"/>
        <v>25498</v>
      </c>
      <c r="AJ18" s="37">
        <f t="shared" si="8"/>
        <v>2.208126669210225</v>
      </c>
      <c r="AK18" s="37">
        <f t="shared" si="9"/>
        <v>4.8641739793971768</v>
      </c>
      <c r="AL18" s="37">
        <f t="shared" si="10"/>
        <v>2.2028509719222464</v>
      </c>
      <c r="AM18" s="39">
        <f t="shared" si="17"/>
        <v>1.1989935956084172</v>
      </c>
      <c r="AN18" s="39">
        <f t="shared" si="14"/>
        <v>1.2274655355249204</v>
      </c>
      <c r="AO18" s="40">
        <f t="shared" si="14"/>
        <v>1.2204087493418849</v>
      </c>
    </row>
    <row r="19" spans="1:41" x14ac:dyDescent="0.25">
      <c r="A19" s="3">
        <f t="shared" si="11"/>
        <v>41684</v>
      </c>
      <c r="B19" s="25">
        <v>983</v>
      </c>
      <c r="C19" s="4">
        <v>2947</v>
      </c>
      <c r="D19" s="4">
        <v>6783</v>
      </c>
      <c r="E19" s="5">
        <f t="shared" si="1"/>
        <v>2.9979654120040693</v>
      </c>
      <c r="F19" s="5">
        <f t="shared" si="2"/>
        <v>6.9003051881993898</v>
      </c>
      <c r="G19" s="5">
        <f t="shared" si="3"/>
        <v>2.3016627078384797</v>
      </c>
      <c r="H19" s="39">
        <f t="shared" si="15"/>
        <v>1.11577752553916</v>
      </c>
      <c r="I19" s="39">
        <f t="shared" si="12"/>
        <v>1.1299846625766872</v>
      </c>
      <c r="J19" s="40">
        <f t="shared" si="12"/>
        <v>0.96226415094339623</v>
      </c>
      <c r="K19" s="25">
        <v>4335</v>
      </c>
      <c r="L19" s="4">
        <v>9363</v>
      </c>
      <c r="M19" s="4">
        <v>18548</v>
      </c>
      <c r="N19" s="5">
        <f t="shared" si="4"/>
        <v>2.1598615916955017</v>
      </c>
      <c r="O19" s="5">
        <f t="shared" si="5"/>
        <v>4.2786620530565171</v>
      </c>
      <c r="P19" s="5">
        <f t="shared" si="6"/>
        <v>1.9809889992523764</v>
      </c>
      <c r="Q19" s="39">
        <f t="shared" si="16"/>
        <v>1.1292003125814014</v>
      </c>
      <c r="R19" s="39">
        <f t="shared" si="13"/>
        <v>1.2301931415057155</v>
      </c>
      <c r="S19" s="40">
        <f t="shared" si="13"/>
        <v>1.2276939369870268</v>
      </c>
      <c r="AG19" s="35">
        <f t="shared" si="7"/>
        <v>5318</v>
      </c>
      <c r="AH19" s="36">
        <f t="shared" si="0"/>
        <v>12310</v>
      </c>
      <c r="AI19" s="36">
        <f t="shared" si="0"/>
        <v>25331</v>
      </c>
      <c r="AJ19" s="37">
        <f t="shared" si="8"/>
        <v>2.3147799924783752</v>
      </c>
      <c r="AK19" s="37">
        <f t="shared" si="9"/>
        <v>4.7632568634825123</v>
      </c>
      <c r="AL19" s="37">
        <f t="shared" si="10"/>
        <v>2.057757920389927</v>
      </c>
      <c r="AM19" s="39">
        <f t="shared" si="17"/>
        <v>1.1266949152542374</v>
      </c>
      <c r="AN19" s="39">
        <f t="shared" si="14"/>
        <v>1.2046188472453274</v>
      </c>
      <c r="AO19" s="40">
        <f t="shared" si="14"/>
        <v>1.1432504400415218</v>
      </c>
    </row>
    <row r="20" spans="1:41" x14ac:dyDescent="0.25">
      <c r="A20" s="9">
        <f t="shared" si="11"/>
        <v>41685</v>
      </c>
      <c r="B20" s="24">
        <v>727</v>
      </c>
      <c r="C20" s="10">
        <v>1943</v>
      </c>
      <c r="D20" s="10">
        <v>4288</v>
      </c>
      <c r="E20" s="11">
        <f t="shared" si="1"/>
        <v>2.6726272352132048</v>
      </c>
      <c r="F20" s="11">
        <f t="shared" si="2"/>
        <v>5.8982118294360388</v>
      </c>
      <c r="G20" s="11">
        <f t="shared" si="3"/>
        <v>2.2068965517241379</v>
      </c>
      <c r="H20" s="17">
        <f t="shared" si="15"/>
        <v>1.037089871611983</v>
      </c>
      <c r="I20" s="17">
        <f t="shared" si="12"/>
        <v>1.066410537870472</v>
      </c>
      <c r="J20" s="18">
        <f t="shared" si="12"/>
        <v>1.0540806293018683</v>
      </c>
      <c r="K20" s="24">
        <v>3153</v>
      </c>
      <c r="L20" s="10">
        <v>6660</v>
      </c>
      <c r="M20" s="10">
        <v>12635</v>
      </c>
      <c r="N20" s="11">
        <f t="shared" si="4"/>
        <v>2.1122740247383445</v>
      </c>
      <c r="O20" s="11">
        <f t="shared" si="5"/>
        <v>4.0072946400253731</v>
      </c>
      <c r="P20" s="11">
        <f t="shared" si="6"/>
        <v>1.8971471471471471</v>
      </c>
      <c r="Q20" s="17">
        <f t="shared" si="16"/>
        <v>1.0290469973890339</v>
      </c>
      <c r="R20" s="17">
        <f t="shared" si="13"/>
        <v>1.0802919708029197</v>
      </c>
      <c r="S20" s="18">
        <f t="shared" si="13"/>
        <v>1.0169832582099163</v>
      </c>
      <c r="AG20" s="24">
        <f t="shared" si="7"/>
        <v>3880</v>
      </c>
      <c r="AH20" s="10">
        <f t="shared" si="0"/>
        <v>8603</v>
      </c>
      <c r="AI20" s="10">
        <f t="shared" si="0"/>
        <v>16923</v>
      </c>
      <c r="AJ20" s="11">
        <f t="shared" si="8"/>
        <v>2.2172680412371135</v>
      </c>
      <c r="AK20" s="11">
        <f t="shared" si="9"/>
        <v>4.3615979381443299</v>
      </c>
      <c r="AL20" s="11">
        <f t="shared" si="10"/>
        <v>1.9671044984307799</v>
      </c>
      <c r="AM20" s="17">
        <f t="shared" si="17"/>
        <v>1.0305444887118194</v>
      </c>
      <c r="AN20" s="17">
        <f t="shared" si="14"/>
        <v>1.077125328659071</v>
      </c>
      <c r="AO20" s="18">
        <f t="shared" si="14"/>
        <v>1.0261338830948339</v>
      </c>
    </row>
    <row r="21" spans="1:41" x14ac:dyDescent="0.25">
      <c r="A21" s="9">
        <f t="shared" si="11"/>
        <v>41686</v>
      </c>
      <c r="B21" s="24">
        <v>537</v>
      </c>
      <c r="C21" s="10">
        <v>1245</v>
      </c>
      <c r="D21" s="10">
        <v>2844</v>
      </c>
      <c r="E21" s="11">
        <f t="shared" si="1"/>
        <v>2.3184357541899443</v>
      </c>
      <c r="F21" s="11">
        <f t="shared" si="2"/>
        <v>5.2960893854748603</v>
      </c>
      <c r="G21" s="11">
        <f t="shared" si="3"/>
        <v>2.2843373493975903</v>
      </c>
      <c r="H21" s="17">
        <f t="shared" si="15"/>
        <v>1.0783132530120483</v>
      </c>
      <c r="I21" s="17">
        <f t="shared" si="12"/>
        <v>1.0331950207468881</v>
      </c>
      <c r="J21" s="18">
        <f t="shared" si="12"/>
        <v>0.94579314931825742</v>
      </c>
      <c r="K21" s="24">
        <v>2266</v>
      </c>
      <c r="L21" s="10">
        <v>4625</v>
      </c>
      <c r="M21" s="10">
        <v>9364</v>
      </c>
      <c r="N21" s="11">
        <f t="shared" si="4"/>
        <v>2.0410414827890557</v>
      </c>
      <c r="O21" s="11">
        <f t="shared" si="5"/>
        <v>4.1323918799646959</v>
      </c>
      <c r="P21" s="11">
        <f t="shared" si="6"/>
        <v>2.0246486486486486</v>
      </c>
      <c r="Q21" s="17">
        <f t="shared" si="16"/>
        <v>1.0648496240601504</v>
      </c>
      <c r="R21" s="17">
        <f t="shared" si="13"/>
        <v>1.1125811883569883</v>
      </c>
      <c r="S21" s="18">
        <f t="shared" si="13"/>
        <v>1.0998355649518441</v>
      </c>
      <c r="AG21" s="24">
        <f t="shared" si="7"/>
        <v>2803</v>
      </c>
      <c r="AH21" s="10">
        <f t="shared" si="0"/>
        <v>5870</v>
      </c>
      <c r="AI21" s="10">
        <f t="shared" si="0"/>
        <v>12208</v>
      </c>
      <c r="AJ21" s="11">
        <f t="shared" si="8"/>
        <v>2.0941848019978595</v>
      </c>
      <c r="AK21" s="11">
        <f t="shared" si="9"/>
        <v>4.355333571173742</v>
      </c>
      <c r="AL21" s="11">
        <f t="shared" si="10"/>
        <v>2.0797274275979558</v>
      </c>
      <c r="AM21" s="17">
        <f t="shared" si="17"/>
        <v>1.0674028941355673</v>
      </c>
      <c r="AN21" s="17">
        <f t="shared" si="14"/>
        <v>1.0947407683700112</v>
      </c>
      <c r="AO21" s="18">
        <f t="shared" si="14"/>
        <v>1.0596302404305182</v>
      </c>
    </row>
    <row r="22" spans="1:41" x14ac:dyDescent="0.25">
      <c r="A22" s="3">
        <f t="shared" si="11"/>
        <v>41687</v>
      </c>
      <c r="B22" s="25">
        <v>750</v>
      </c>
      <c r="C22" s="4">
        <v>2047</v>
      </c>
      <c r="D22" s="4">
        <v>5484</v>
      </c>
      <c r="E22" s="5">
        <f t="shared" si="1"/>
        <v>2.7293333333333334</v>
      </c>
      <c r="F22" s="5">
        <f t="shared" si="2"/>
        <v>7.3120000000000003</v>
      </c>
      <c r="G22" s="5">
        <f t="shared" si="3"/>
        <v>2.6790425012212995</v>
      </c>
      <c r="H22" s="39">
        <f t="shared" si="15"/>
        <v>1.0053619302949062</v>
      </c>
      <c r="I22" s="39">
        <f t="shared" si="12"/>
        <v>0.94637078132223762</v>
      </c>
      <c r="J22" s="40">
        <f t="shared" si="12"/>
        <v>0.94961038961038957</v>
      </c>
      <c r="K22" s="25">
        <v>3371</v>
      </c>
      <c r="L22" s="4">
        <v>6819</v>
      </c>
      <c r="M22" s="4">
        <v>14018</v>
      </c>
      <c r="N22" s="5">
        <f t="shared" si="4"/>
        <v>2.02284188668051</v>
      </c>
      <c r="O22" s="5">
        <f t="shared" si="5"/>
        <v>4.1584099673687334</v>
      </c>
      <c r="P22" s="5">
        <f t="shared" si="6"/>
        <v>2.0557266461357973</v>
      </c>
      <c r="Q22" s="39">
        <f t="shared" si="16"/>
        <v>0.91206709956709953</v>
      </c>
      <c r="R22" s="39">
        <f t="shared" si="13"/>
        <v>0.9282602777021508</v>
      </c>
      <c r="S22" s="40">
        <f t="shared" si="13"/>
        <v>0.92809851694915257</v>
      </c>
      <c r="AG22" s="35">
        <f t="shared" si="7"/>
        <v>4121</v>
      </c>
      <c r="AH22" s="36">
        <f t="shared" si="0"/>
        <v>8866</v>
      </c>
      <c r="AI22" s="36">
        <f t="shared" si="0"/>
        <v>19502</v>
      </c>
      <c r="AJ22" s="37">
        <f t="shared" si="8"/>
        <v>2.1514195583596214</v>
      </c>
      <c r="AK22" s="37">
        <f t="shared" si="9"/>
        <v>4.7323465178354764</v>
      </c>
      <c r="AL22" s="37">
        <f t="shared" si="10"/>
        <v>2.1996390706068127</v>
      </c>
      <c r="AM22" s="39">
        <f t="shared" si="17"/>
        <v>0.92773525438991444</v>
      </c>
      <c r="AN22" s="39">
        <f t="shared" si="14"/>
        <v>0.93237985066778839</v>
      </c>
      <c r="AO22" s="40">
        <f t="shared" si="14"/>
        <v>0.9340485655443268</v>
      </c>
    </row>
    <row r="23" spans="1:41" x14ac:dyDescent="0.25">
      <c r="A23" s="3">
        <f t="shared" si="11"/>
        <v>41688</v>
      </c>
      <c r="B23" s="25">
        <v>837</v>
      </c>
      <c r="C23" s="4">
        <v>2302</v>
      </c>
      <c r="D23" s="4">
        <v>6404</v>
      </c>
      <c r="E23" s="5">
        <f t="shared" si="1"/>
        <v>2.7502986857825569</v>
      </c>
      <c r="F23" s="5">
        <f t="shared" si="2"/>
        <v>7.6511350059737158</v>
      </c>
      <c r="G23" s="5">
        <f t="shared" si="3"/>
        <v>2.7819287576020852</v>
      </c>
      <c r="H23" s="39">
        <f t="shared" si="15"/>
        <v>1.0969855832241153</v>
      </c>
      <c r="I23" s="39">
        <f t="shared" si="12"/>
        <v>1.1218323586744638</v>
      </c>
      <c r="J23" s="40">
        <f t="shared" si="12"/>
        <v>1.1296524960310461</v>
      </c>
      <c r="K23" s="25">
        <v>3843</v>
      </c>
      <c r="L23" s="4">
        <v>7789</v>
      </c>
      <c r="M23" s="4">
        <v>15806</v>
      </c>
      <c r="N23" s="5">
        <f t="shared" si="4"/>
        <v>2.0268019776216497</v>
      </c>
      <c r="O23" s="5">
        <f t="shared" si="5"/>
        <v>4.1129326047358834</v>
      </c>
      <c r="P23" s="5">
        <f t="shared" si="6"/>
        <v>2.0292720503273847</v>
      </c>
      <c r="Q23" s="39">
        <f t="shared" si="16"/>
        <v>1.0142517814726841</v>
      </c>
      <c r="R23" s="39">
        <f t="shared" si="13"/>
        <v>1.0168407310704961</v>
      </c>
      <c r="S23" s="40">
        <f t="shared" si="13"/>
        <v>0.99346323067253295</v>
      </c>
      <c r="AG23" s="35">
        <f t="shared" si="7"/>
        <v>4680</v>
      </c>
      <c r="AH23" s="36">
        <f t="shared" si="0"/>
        <v>10091</v>
      </c>
      <c r="AI23" s="36">
        <f t="shared" si="0"/>
        <v>22210</v>
      </c>
      <c r="AJ23" s="37">
        <f t="shared" si="8"/>
        <v>2.1561965811965811</v>
      </c>
      <c r="AK23" s="37">
        <f t="shared" si="9"/>
        <v>4.7457264957264957</v>
      </c>
      <c r="AL23" s="37">
        <f t="shared" si="10"/>
        <v>2.2009711624219603</v>
      </c>
      <c r="AM23" s="39">
        <f t="shared" si="17"/>
        <v>1.0281195079086116</v>
      </c>
      <c r="AN23" s="39">
        <f t="shared" si="14"/>
        <v>1.0390238879736409</v>
      </c>
      <c r="AO23" s="40">
        <f t="shared" si="14"/>
        <v>1.0292413920941657</v>
      </c>
    </row>
    <row r="24" spans="1:41" x14ac:dyDescent="0.25">
      <c r="A24" s="3">
        <f t="shared" si="11"/>
        <v>41689</v>
      </c>
      <c r="B24" s="25">
        <v>831</v>
      </c>
      <c r="C24" s="4">
        <v>2316</v>
      </c>
      <c r="D24" s="4">
        <v>6650</v>
      </c>
      <c r="E24" s="5">
        <f t="shared" si="1"/>
        <v>2.7870036101083033</v>
      </c>
      <c r="F24" s="5">
        <f t="shared" si="2"/>
        <v>8.0024067388688334</v>
      </c>
      <c r="G24" s="5">
        <f t="shared" si="3"/>
        <v>2.8713298791019</v>
      </c>
      <c r="H24" s="39">
        <f t="shared" si="15"/>
        <v>0.97535211267605637</v>
      </c>
      <c r="I24" s="39">
        <f t="shared" si="12"/>
        <v>0.97515789473684211</v>
      </c>
      <c r="J24" s="40">
        <f t="shared" si="12"/>
        <v>0.99224112205311843</v>
      </c>
      <c r="K24" s="25">
        <v>3924</v>
      </c>
      <c r="L24" s="4">
        <v>7946</v>
      </c>
      <c r="M24" s="4">
        <v>16157</v>
      </c>
      <c r="N24" s="5">
        <f t="shared" si="4"/>
        <v>2.0249745158002037</v>
      </c>
      <c r="O24" s="5">
        <f t="shared" si="5"/>
        <v>4.1174821610601429</v>
      </c>
      <c r="P24" s="5">
        <f t="shared" si="6"/>
        <v>2.0333501132645355</v>
      </c>
      <c r="Q24" s="39">
        <f t="shared" si="16"/>
        <v>1.0012758356723654</v>
      </c>
      <c r="R24" s="39">
        <f t="shared" si="13"/>
        <v>1.0181957970271656</v>
      </c>
      <c r="S24" s="40">
        <f t="shared" si="13"/>
        <v>1.0220774291497976</v>
      </c>
      <c r="AG24" s="35">
        <f t="shared" si="7"/>
        <v>4755</v>
      </c>
      <c r="AH24" s="36">
        <f t="shared" si="0"/>
        <v>10262</v>
      </c>
      <c r="AI24" s="36">
        <f t="shared" si="0"/>
        <v>22807</v>
      </c>
      <c r="AJ24" s="37">
        <f t="shared" si="8"/>
        <v>2.158149316508938</v>
      </c>
      <c r="AK24" s="37">
        <f t="shared" si="9"/>
        <v>4.7964248159831753</v>
      </c>
      <c r="AL24" s="37">
        <f t="shared" si="10"/>
        <v>2.2224712531670239</v>
      </c>
      <c r="AM24" s="39">
        <f t="shared" si="17"/>
        <v>0.99664640536575144</v>
      </c>
      <c r="AN24" s="39">
        <f t="shared" si="14"/>
        <v>1.0081540426368012</v>
      </c>
      <c r="AO24" s="40">
        <f t="shared" si="14"/>
        <v>1.0131941359395824</v>
      </c>
    </row>
    <row r="25" spans="1:41" x14ac:dyDescent="0.25">
      <c r="A25" s="3">
        <f t="shared" si="11"/>
        <v>41690</v>
      </c>
      <c r="B25" s="25">
        <v>839</v>
      </c>
      <c r="C25" s="4">
        <v>2339</v>
      </c>
      <c r="D25" s="4">
        <v>6587</v>
      </c>
      <c r="E25" s="5">
        <f t="shared" si="1"/>
        <v>2.7878426698450536</v>
      </c>
      <c r="F25" s="5">
        <f t="shared" si="2"/>
        <v>7.8510131108462451</v>
      </c>
      <c r="G25" s="5">
        <f t="shared" si="3"/>
        <v>2.8161607524583157</v>
      </c>
      <c r="H25" s="39">
        <f t="shared" si="15"/>
        <v>0.90312163616792251</v>
      </c>
      <c r="I25" s="39">
        <f t="shared" si="12"/>
        <v>0.83327395796223724</v>
      </c>
      <c r="J25" s="40">
        <f t="shared" si="12"/>
        <v>0.85824104234527687</v>
      </c>
      <c r="K25" s="25">
        <v>4070</v>
      </c>
      <c r="L25" s="4">
        <v>8171</v>
      </c>
      <c r="M25" s="4">
        <v>16977</v>
      </c>
      <c r="N25" s="5">
        <f t="shared" si="4"/>
        <v>2.0076167076167075</v>
      </c>
      <c r="O25" s="5">
        <f t="shared" si="5"/>
        <v>4.1712530712530711</v>
      </c>
      <c r="P25" s="5">
        <f t="shared" si="6"/>
        <v>2.0777138661118588</v>
      </c>
      <c r="Q25" s="39">
        <f t="shared" si="16"/>
        <v>0.94365870623695802</v>
      </c>
      <c r="R25" s="39">
        <f t="shared" si="13"/>
        <v>0.93191149635036497</v>
      </c>
      <c r="S25" s="40">
        <f t="shared" si="13"/>
        <v>0.95253324356169</v>
      </c>
      <c r="AG25" s="35">
        <f t="shared" si="7"/>
        <v>4909</v>
      </c>
      <c r="AH25" s="36">
        <f t="shared" si="0"/>
        <v>10510</v>
      </c>
      <c r="AI25" s="36">
        <f t="shared" si="0"/>
        <v>23564</v>
      </c>
      <c r="AJ25" s="37">
        <f t="shared" si="8"/>
        <v>2.1409655734365449</v>
      </c>
      <c r="AK25" s="37">
        <f t="shared" si="9"/>
        <v>4.8001629659808511</v>
      </c>
      <c r="AL25" s="37">
        <f t="shared" si="10"/>
        <v>2.2420551855375832</v>
      </c>
      <c r="AM25" s="39">
        <f t="shared" si="17"/>
        <v>0.93647462800457837</v>
      </c>
      <c r="AN25" s="39">
        <f t="shared" si="14"/>
        <v>0.90799136069114472</v>
      </c>
      <c r="AO25" s="40">
        <f t="shared" si="14"/>
        <v>0.92415091379716052</v>
      </c>
    </row>
    <row r="26" spans="1:41" x14ac:dyDescent="0.25">
      <c r="A26" s="3">
        <f t="shared" si="11"/>
        <v>41691</v>
      </c>
      <c r="B26" s="25">
        <v>888</v>
      </c>
      <c r="C26" s="4">
        <v>2515</v>
      </c>
      <c r="D26" s="4">
        <v>6326</v>
      </c>
      <c r="E26" s="5">
        <f t="shared" si="1"/>
        <v>2.8322072072072073</v>
      </c>
      <c r="F26" s="5">
        <f t="shared" si="2"/>
        <v>7.1238738738738743</v>
      </c>
      <c r="G26" s="5">
        <f t="shared" si="3"/>
        <v>2.5153081510934392</v>
      </c>
      <c r="H26" s="39">
        <f t="shared" si="15"/>
        <v>0.90335707019328582</v>
      </c>
      <c r="I26" s="39">
        <f t="shared" si="12"/>
        <v>0.85341024770953511</v>
      </c>
      <c r="J26" s="40">
        <f t="shared" si="12"/>
        <v>0.93262568185168804</v>
      </c>
      <c r="K26" s="25">
        <v>4323</v>
      </c>
      <c r="L26" s="4">
        <v>8663</v>
      </c>
      <c r="M26" s="4">
        <v>17821</v>
      </c>
      <c r="N26" s="5">
        <f t="shared" si="4"/>
        <v>2.0039324543141337</v>
      </c>
      <c r="O26" s="5">
        <f t="shared" si="5"/>
        <v>4.1223687254221604</v>
      </c>
      <c r="P26" s="5">
        <f t="shared" si="6"/>
        <v>2.0571395590442112</v>
      </c>
      <c r="Q26" s="39">
        <f t="shared" si="16"/>
        <v>0.99723183391003456</v>
      </c>
      <c r="R26" s="39">
        <f t="shared" si="13"/>
        <v>0.92523763750934529</v>
      </c>
      <c r="S26" s="40">
        <f t="shared" si="13"/>
        <v>0.96080439939616136</v>
      </c>
      <c r="AG26" s="35">
        <f t="shared" si="7"/>
        <v>5211</v>
      </c>
      <c r="AH26" s="36">
        <f t="shared" si="0"/>
        <v>11178</v>
      </c>
      <c r="AI26" s="36">
        <f t="shared" si="0"/>
        <v>24147</v>
      </c>
      <c r="AJ26" s="37">
        <f t="shared" si="8"/>
        <v>2.145077720207254</v>
      </c>
      <c r="AK26" s="37">
        <f t="shared" si="9"/>
        <v>4.6338514680483591</v>
      </c>
      <c r="AL26" s="37">
        <f t="shared" si="10"/>
        <v>2.1602254428341383</v>
      </c>
      <c r="AM26" s="39">
        <f t="shared" si="17"/>
        <v>0.97987965400526511</v>
      </c>
      <c r="AN26" s="39">
        <f t="shared" si="14"/>
        <v>0.90804224207961004</v>
      </c>
      <c r="AO26" s="40">
        <f t="shared" si="14"/>
        <v>0.95325885278907263</v>
      </c>
    </row>
    <row r="27" spans="1:41" x14ac:dyDescent="0.25">
      <c r="A27" s="9">
        <f t="shared" si="11"/>
        <v>41692</v>
      </c>
      <c r="B27" s="24">
        <v>666</v>
      </c>
      <c r="C27" s="10">
        <v>1733</v>
      </c>
      <c r="D27" s="10">
        <v>3650</v>
      </c>
      <c r="E27" s="11">
        <f t="shared" si="1"/>
        <v>2.6021021021021022</v>
      </c>
      <c r="F27" s="11">
        <f t="shared" si="2"/>
        <v>5.4804804804804803</v>
      </c>
      <c r="G27" s="11">
        <f t="shared" si="3"/>
        <v>2.1061742642815928</v>
      </c>
      <c r="H27" s="17">
        <f t="shared" si="15"/>
        <v>0.91609353507565339</v>
      </c>
      <c r="I27" s="17">
        <f t="shared" si="12"/>
        <v>0.89191971178589813</v>
      </c>
      <c r="J27" s="18">
        <f t="shared" si="12"/>
        <v>0.8512126865671642</v>
      </c>
      <c r="K27" s="24">
        <v>3130</v>
      </c>
      <c r="L27" s="10">
        <v>6385</v>
      </c>
      <c r="M27" s="10">
        <v>12419</v>
      </c>
      <c r="N27" s="11">
        <f t="shared" si="4"/>
        <v>2.0399361022364215</v>
      </c>
      <c r="O27" s="11">
        <f t="shared" si="5"/>
        <v>3.9677316293929712</v>
      </c>
      <c r="P27" s="11">
        <f t="shared" si="6"/>
        <v>1.9450274079874705</v>
      </c>
      <c r="Q27" s="17">
        <f t="shared" si="16"/>
        <v>0.99270535997462739</v>
      </c>
      <c r="R27" s="17">
        <f t="shared" si="13"/>
        <v>0.95870870870870872</v>
      </c>
      <c r="S27" s="18">
        <f t="shared" si="13"/>
        <v>0.98290462999604278</v>
      </c>
      <c r="AG27" s="24">
        <f t="shared" si="7"/>
        <v>3796</v>
      </c>
      <c r="AH27" s="10">
        <f t="shared" si="0"/>
        <v>8118</v>
      </c>
      <c r="AI27" s="10">
        <f t="shared" si="0"/>
        <v>16069</v>
      </c>
      <c r="AJ27" s="11">
        <f t="shared" si="8"/>
        <v>2.1385669125395155</v>
      </c>
      <c r="AK27" s="11">
        <f t="shared" si="9"/>
        <v>4.2331401475237094</v>
      </c>
      <c r="AL27" s="11">
        <f t="shared" si="10"/>
        <v>1.9794284306479428</v>
      </c>
      <c r="AM27" s="17">
        <f t="shared" si="17"/>
        <v>0.97835051546391749</v>
      </c>
      <c r="AN27" s="17">
        <f t="shared" si="14"/>
        <v>0.94362431709868655</v>
      </c>
      <c r="AO27" s="18">
        <f t="shared" si="14"/>
        <v>0.94953613425515571</v>
      </c>
    </row>
    <row r="28" spans="1:41" x14ac:dyDescent="0.25">
      <c r="A28" s="9">
        <f t="shared" si="11"/>
        <v>41693</v>
      </c>
      <c r="B28" s="24">
        <v>521</v>
      </c>
      <c r="C28" s="10">
        <v>1231</v>
      </c>
      <c r="D28" s="10">
        <v>2941</v>
      </c>
      <c r="E28" s="11">
        <f t="shared" si="1"/>
        <v>2.362763915547025</v>
      </c>
      <c r="F28" s="11">
        <f t="shared" si="2"/>
        <v>5.6449136276391556</v>
      </c>
      <c r="G28" s="11">
        <f t="shared" si="3"/>
        <v>2.3891145410235581</v>
      </c>
      <c r="H28" s="17">
        <f t="shared" si="15"/>
        <v>0.97020484171322163</v>
      </c>
      <c r="I28" s="17">
        <f t="shared" si="12"/>
        <v>0.98875502008032123</v>
      </c>
      <c r="J28" s="18">
        <f t="shared" si="12"/>
        <v>1.0341068917018283</v>
      </c>
      <c r="K28" s="24">
        <v>2115</v>
      </c>
      <c r="L28" s="10">
        <v>4094</v>
      </c>
      <c r="M28" s="10">
        <v>8196</v>
      </c>
      <c r="N28" s="11">
        <f t="shared" si="4"/>
        <v>1.9356973995271867</v>
      </c>
      <c r="O28" s="11">
        <f t="shared" si="5"/>
        <v>3.8751773049645388</v>
      </c>
      <c r="P28" s="11">
        <f t="shared" si="6"/>
        <v>2.0019540791402051</v>
      </c>
      <c r="Q28" s="17">
        <f t="shared" si="16"/>
        <v>0.93336275375110322</v>
      </c>
      <c r="R28" s="17">
        <f t="shared" si="13"/>
        <v>0.88518918918918921</v>
      </c>
      <c r="S28" s="18">
        <f t="shared" si="13"/>
        <v>0.87526697992310976</v>
      </c>
      <c r="AG28" s="24">
        <f t="shared" si="7"/>
        <v>2636</v>
      </c>
      <c r="AH28" s="10">
        <f t="shared" si="0"/>
        <v>5325</v>
      </c>
      <c r="AI28" s="10">
        <f t="shared" si="0"/>
        <v>11137</v>
      </c>
      <c r="AJ28" s="11">
        <f t="shared" si="8"/>
        <v>2.0201062215477998</v>
      </c>
      <c r="AK28" s="11">
        <f t="shared" si="9"/>
        <v>4.2249620637329288</v>
      </c>
      <c r="AL28" s="11">
        <f t="shared" si="10"/>
        <v>2.0914553990610329</v>
      </c>
      <c r="AM28" s="17">
        <f t="shared" si="17"/>
        <v>0.94042097752408138</v>
      </c>
      <c r="AN28" s="17">
        <f t="shared" si="14"/>
        <v>0.90715502555366268</v>
      </c>
      <c r="AO28" s="18">
        <f t="shared" si="14"/>
        <v>0.91227064220183485</v>
      </c>
    </row>
    <row r="29" spans="1:41" x14ac:dyDescent="0.25">
      <c r="A29" s="3">
        <f t="shared" si="11"/>
        <v>41694</v>
      </c>
      <c r="B29" s="25">
        <v>793</v>
      </c>
      <c r="C29" s="4">
        <v>2195</v>
      </c>
      <c r="D29" s="4">
        <v>5668</v>
      </c>
      <c r="E29" s="5">
        <f t="shared" si="1"/>
        <v>2.7679697351828501</v>
      </c>
      <c r="F29" s="5">
        <f t="shared" si="2"/>
        <v>7.1475409836065573</v>
      </c>
      <c r="G29" s="5">
        <f t="shared" si="3"/>
        <v>2.582232346241458</v>
      </c>
      <c r="H29" s="39">
        <f t="shared" si="15"/>
        <v>1.0573333333333332</v>
      </c>
      <c r="I29" s="39">
        <f t="shared" si="15"/>
        <v>1.0723009281875917</v>
      </c>
      <c r="J29" s="40">
        <f t="shared" si="15"/>
        <v>1.0335521517140773</v>
      </c>
      <c r="K29" s="25">
        <v>3458</v>
      </c>
      <c r="L29" s="4">
        <v>6806</v>
      </c>
      <c r="M29" s="4">
        <v>14230</v>
      </c>
      <c r="N29" s="5">
        <f t="shared" si="4"/>
        <v>1.9681897050318102</v>
      </c>
      <c r="O29" s="5">
        <f t="shared" si="5"/>
        <v>4.1150954308849048</v>
      </c>
      <c r="P29" s="5">
        <f t="shared" si="6"/>
        <v>2.0908022333235379</v>
      </c>
      <c r="Q29" s="39">
        <f t="shared" si="16"/>
        <v>1.0258083654701868</v>
      </c>
      <c r="R29" s="39">
        <f t="shared" si="16"/>
        <v>0.99809356210588063</v>
      </c>
      <c r="S29" s="40">
        <f t="shared" si="16"/>
        <v>1.0151234127550293</v>
      </c>
      <c r="AG29" s="35">
        <f t="shared" si="7"/>
        <v>4251</v>
      </c>
      <c r="AH29" s="36">
        <f t="shared" si="0"/>
        <v>9001</v>
      </c>
      <c r="AI29" s="36">
        <f t="shared" si="0"/>
        <v>19898</v>
      </c>
      <c r="AJ29" s="37">
        <f t="shared" si="8"/>
        <v>2.1173841449070805</v>
      </c>
      <c r="AK29" s="37">
        <f t="shared" si="9"/>
        <v>4.6807809927075983</v>
      </c>
      <c r="AL29" s="37">
        <f t="shared" si="10"/>
        <v>2.2106432618597935</v>
      </c>
      <c r="AM29" s="39">
        <f t="shared" si="17"/>
        <v>1.0315457413249212</v>
      </c>
      <c r="AN29" s="39">
        <f t="shared" si="14"/>
        <v>1.0152267087750959</v>
      </c>
      <c r="AO29" s="40">
        <f t="shared" si="14"/>
        <v>1.0203056096810583</v>
      </c>
    </row>
    <row r="30" spans="1:41" x14ac:dyDescent="0.25">
      <c r="A30" s="3">
        <f t="shared" si="11"/>
        <v>41695</v>
      </c>
      <c r="B30" s="25">
        <v>816</v>
      </c>
      <c r="C30" s="4">
        <v>2268</v>
      </c>
      <c r="D30" s="4">
        <v>6277</v>
      </c>
      <c r="E30" s="5">
        <f t="shared" si="1"/>
        <v>2.7794117647058822</v>
      </c>
      <c r="F30" s="5">
        <f t="shared" si="2"/>
        <v>7.6924019607843137</v>
      </c>
      <c r="G30" s="5">
        <f t="shared" si="3"/>
        <v>2.7676366843033509</v>
      </c>
      <c r="H30" s="39">
        <f t="shared" ref="H30:J36" si="18">B30/B23</f>
        <v>0.97491039426523296</v>
      </c>
      <c r="I30" s="39">
        <f t="shared" si="18"/>
        <v>0.98523023457862724</v>
      </c>
      <c r="J30" s="40">
        <f t="shared" si="18"/>
        <v>0.98016864459712683</v>
      </c>
      <c r="K30" s="25">
        <v>3642</v>
      </c>
      <c r="L30" s="4">
        <v>7132</v>
      </c>
      <c r="M30" s="4">
        <v>14276</v>
      </c>
      <c r="N30" s="5">
        <f t="shared" si="4"/>
        <v>1.9582646897309171</v>
      </c>
      <c r="O30" s="5">
        <f t="shared" si="5"/>
        <v>3.9198242723778143</v>
      </c>
      <c r="P30" s="5">
        <f t="shared" si="6"/>
        <v>2.0016825574873809</v>
      </c>
      <c r="Q30" s="39">
        <f t="shared" ref="Q30:S36" si="19">K30/K23</f>
        <v>0.94769711163153791</v>
      </c>
      <c r="R30" s="39">
        <f t="shared" si="19"/>
        <v>0.91565027603029914</v>
      </c>
      <c r="S30" s="40">
        <f t="shared" si="19"/>
        <v>0.90320131595596609</v>
      </c>
      <c r="AG30" s="35">
        <f t="shared" si="7"/>
        <v>4458</v>
      </c>
      <c r="AH30" s="36">
        <f t="shared" si="0"/>
        <v>9400</v>
      </c>
      <c r="AI30" s="36">
        <f t="shared" si="0"/>
        <v>20553</v>
      </c>
      <c r="AJ30" s="37">
        <f t="shared" si="8"/>
        <v>2.1085688649618661</v>
      </c>
      <c r="AK30" s="37">
        <f t="shared" si="9"/>
        <v>4.6103633916554507</v>
      </c>
      <c r="AL30" s="37">
        <f t="shared" si="10"/>
        <v>2.1864893617021277</v>
      </c>
      <c r="AM30" s="39">
        <f t="shared" si="17"/>
        <v>0.95256410256410251</v>
      </c>
      <c r="AN30" s="39">
        <f t="shared" si="14"/>
        <v>0.93152313943117626</v>
      </c>
      <c r="AO30" s="40">
        <f t="shared" si="14"/>
        <v>0.92539396668167495</v>
      </c>
    </row>
    <row r="31" spans="1:41" x14ac:dyDescent="0.25">
      <c r="A31" s="3">
        <f t="shared" si="11"/>
        <v>41696</v>
      </c>
      <c r="B31" s="25">
        <v>812</v>
      </c>
      <c r="C31" s="4">
        <v>2441</v>
      </c>
      <c r="D31" s="4">
        <v>6200</v>
      </c>
      <c r="E31" s="5">
        <f t="shared" si="1"/>
        <v>3.0061576354679804</v>
      </c>
      <c r="F31" s="5">
        <f t="shared" si="2"/>
        <v>7.6354679802955667</v>
      </c>
      <c r="G31" s="5">
        <f t="shared" si="3"/>
        <v>2.5399426464563701</v>
      </c>
      <c r="H31" s="39">
        <f t="shared" si="18"/>
        <v>0.97713598074608909</v>
      </c>
      <c r="I31" s="39">
        <f t="shared" si="18"/>
        <v>1.0539723661485318</v>
      </c>
      <c r="J31" s="40">
        <f t="shared" si="18"/>
        <v>0.93233082706766912</v>
      </c>
      <c r="K31" s="25">
        <v>3435</v>
      </c>
      <c r="L31" s="4">
        <v>6715</v>
      </c>
      <c r="M31" s="4">
        <v>13939</v>
      </c>
      <c r="N31" s="5">
        <f t="shared" si="4"/>
        <v>1.9548762736535663</v>
      </c>
      <c r="O31" s="5">
        <f t="shared" si="5"/>
        <v>4.0579330422125182</v>
      </c>
      <c r="P31" s="5">
        <f t="shared" si="6"/>
        <v>2.075800446760983</v>
      </c>
      <c r="Q31" s="39">
        <f t="shared" si="19"/>
        <v>0.87538226299694188</v>
      </c>
      <c r="R31" s="39">
        <f t="shared" si="19"/>
        <v>0.84507928517493081</v>
      </c>
      <c r="S31" s="40">
        <f t="shared" si="19"/>
        <v>0.86272203998267005</v>
      </c>
      <c r="AG31" s="35">
        <f t="shared" si="7"/>
        <v>4247</v>
      </c>
      <c r="AH31" s="36">
        <f t="shared" si="0"/>
        <v>9156</v>
      </c>
      <c r="AI31" s="36">
        <f t="shared" si="0"/>
        <v>20139</v>
      </c>
      <c r="AJ31" s="37">
        <f t="shared" si="8"/>
        <v>2.1558747351071346</v>
      </c>
      <c r="AK31" s="37">
        <f t="shared" si="9"/>
        <v>4.741935483870968</v>
      </c>
      <c r="AL31" s="37">
        <f t="shared" si="10"/>
        <v>2.1995412844036699</v>
      </c>
      <c r="AM31" s="39">
        <f t="shared" si="17"/>
        <v>0.89316508937960037</v>
      </c>
      <c r="AN31" s="39">
        <f t="shared" si="14"/>
        <v>0.89222373806275579</v>
      </c>
      <c r="AO31" s="40">
        <f t="shared" si="14"/>
        <v>0.88301837155259355</v>
      </c>
    </row>
    <row r="32" spans="1:41" x14ac:dyDescent="0.25">
      <c r="A32" s="3">
        <f t="shared" si="11"/>
        <v>41697</v>
      </c>
      <c r="B32" s="25">
        <v>891</v>
      </c>
      <c r="C32" s="4">
        <v>2608</v>
      </c>
      <c r="D32" s="4">
        <v>7020</v>
      </c>
      <c r="E32" s="5">
        <f t="shared" si="1"/>
        <v>2.9270482603815937</v>
      </c>
      <c r="F32" s="5">
        <f t="shared" si="2"/>
        <v>7.8787878787878789</v>
      </c>
      <c r="G32" s="5">
        <f t="shared" si="3"/>
        <v>2.6917177914110431</v>
      </c>
      <c r="H32" s="39">
        <f t="shared" si="18"/>
        <v>1.0619785458879618</v>
      </c>
      <c r="I32" s="39">
        <f t="shared" si="18"/>
        <v>1.1150064129970072</v>
      </c>
      <c r="J32" s="40">
        <f t="shared" si="18"/>
        <v>1.0657355396994079</v>
      </c>
      <c r="K32" s="25">
        <v>3576</v>
      </c>
      <c r="L32" s="4">
        <v>7035</v>
      </c>
      <c r="M32" s="4">
        <v>14784</v>
      </c>
      <c r="N32" s="5">
        <f t="shared" si="4"/>
        <v>1.9672818791946309</v>
      </c>
      <c r="O32" s="5">
        <f t="shared" si="5"/>
        <v>4.1342281879194633</v>
      </c>
      <c r="P32" s="5">
        <f t="shared" si="6"/>
        <v>2.1014925373134328</v>
      </c>
      <c r="Q32" s="39">
        <f t="shared" si="19"/>
        <v>0.87862407862407865</v>
      </c>
      <c r="R32" s="39">
        <f t="shared" si="19"/>
        <v>0.86097172928650101</v>
      </c>
      <c r="S32" s="40">
        <f t="shared" si="19"/>
        <v>0.87082523414030744</v>
      </c>
      <c r="AG32" s="35">
        <f t="shared" si="7"/>
        <v>4467</v>
      </c>
      <c r="AH32" s="36">
        <f t="shared" si="0"/>
        <v>9643</v>
      </c>
      <c r="AI32" s="36">
        <f t="shared" si="0"/>
        <v>21804</v>
      </c>
      <c r="AJ32" s="37">
        <f t="shared" si="8"/>
        <v>2.1587194985448845</v>
      </c>
      <c r="AK32" s="37">
        <f t="shared" si="9"/>
        <v>4.8811282740094022</v>
      </c>
      <c r="AL32" s="37">
        <f t="shared" si="10"/>
        <v>2.2611220574510007</v>
      </c>
      <c r="AM32" s="39">
        <f t="shared" si="17"/>
        <v>0.90996129557954775</v>
      </c>
      <c r="AN32" s="39">
        <f t="shared" si="14"/>
        <v>0.9175071360608944</v>
      </c>
      <c r="AO32" s="40">
        <f t="shared" si="14"/>
        <v>0.92530979460193519</v>
      </c>
    </row>
    <row r="33" spans="1:41" x14ac:dyDescent="0.25">
      <c r="A33" s="3">
        <f t="shared" si="11"/>
        <v>41698</v>
      </c>
      <c r="B33" s="25">
        <v>913</v>
      </c>
      <c r="C33" s="4">
        <v>2890</v>
      </c>
      <c r="D33" s="4">
        <v>7444</v>
      </c>
      <c r="E33" s="5">
        <f t="shared" si="1"/>
        <v>3.1653888280394304</v>
      </c>
      <c r="F33" s="5">
        <f t="shared" si="2"/>
        <v>8.1533406352683464</v>
      </c>
      <c r="G33" s="5">
        <f t="shared" si="3"/>
        <v>2.5757785467128027</v>
      </c>
      <c r="H33" s="39">
        <f t="shared" si="18"/>
        <v>1.0281531531531531</v>
      </c>
      <c r="I33" s="39">
        <f t="shared" si="18"/>
        <v>1.1491053677932406</v>
      </c>
      <c r="J33" s="40">
        <f t="shared" si="18"/>
        <v>1.1767309516282012</v>
      </c>
      <c r="K33" s="25">
        <v>4829</v>
      </c>
      <c r="L33" s="4">
        <v>9941</v>
      </c>
      <c r="M33" s="4">
        <v>20415</v>
      </c>
      <c r="N33" s="5">
        <f t="shared" si="4"/>
        <v>2.0586042658935599</v>
      </c>
      <c r="O33" s="5">
        <f t="shared" si="5"/>
        <v>4.2275833505901845</v>
      </c>
      <c r="P33" s="5">
        <f t="shared" si="6"/>
        <v>2.0536163363846693</v>
      </c>
      <c r="Q33" s="39">
        <f t="shared" si="19"/>
        <v>1.1170483460559797</v>
      </c>
      <c r="R33" s="39">
        <f t="shared" si="19"/>
        <v>1.1475239524414176</v>
      </c>
      <c r="S33" s="40">
        <f t="shared" si="19"/>
        <v>1.145558610627911</v>
      </c>
      <c r="AG33" s="35">
        <f t="shared" si="7"/>
        <v>5742</v>
      </c>
      <c r="AH33" s="36">
        <f t="shared" si="0"/>
        <v>12831</v>
      </c>
      <c r="AI33" s="36">
        <f t="shared" si="0"/>
        <v>27859</v>
      </c>
      <c r="AJ33" s="37">
        <f t="shared" si="8"/>
        <v>2.2345872518286312</v>
      </c>
      <c r="AK33" s="37">
        <f t="shared" si="9"/>
        <v>4.8517938000696619</v>
      </c>
      <c r="AL33" s="37">
        <f t="shared" si="10"/>
        <v>2.171225937183384</v>
      </c>
      <c r="AM33" s="39">
        <f t="shared" si="17"/>
        <v>1.1018998272884284</v>
      </c>
      <c r="AN33" s="39">
        <f t="shared" si="14"/>
        <v>1.1478797638217928</v>
      </c>
      <c r="AO33" s="40">
        <f t="shared" si="14"/>
        <v>1.1537251004265541</v>
      </c>
    </row>
    <row r="34" spans="1:41" x14ac:dyDescent="0.25">
      <c r="A34" s="9">
        <f t="shared" si="11"/>
        <v>41699</v>
      </c>
      <c r="B34" s="24"/>
      <c r="C34" s="10"/>
      <c r="D34" s="10"/>
      <c r="E34" s="11" t="e">
        <f t="shared" si="1"/>
        <v>#DIV/0!</v>
      </c>
      <c r="F34" s="11" t="e">
        <f t="shared" si="2"/>
        <v>#DIV/0!</v>
      </c>
      <c r="G34" s="11" t="e">
        <f t="shared" si="3"/>
        <v>#DIV/0!</v>
      </c>
      <c r="H34" s="17">
        <f t="shared" si="18"/>
        <v>0</v>
      </c>
      <c r="I34" s="17">
        <f t="shared" si="18"/>
        <v>0</v>
      </c>
      <c r="J34" s="18">
        <f t="shared" si="18"/>
        <v>0</v>
      </c>
      <c r="K34" s="24"/>
      <c r="L34" s="10"/>
      <c r="M34" s="10"/>
      <c r="N34" s="11" t="e">
        <f t="shared" si="4"/>
        <v>#DIV/0!</v>
      </c>
      <c r="O34" s="11" t="e">
        <f t="shared" si="5"/>
        <v>#DIV/0!</v>
      </c>
      <c r="P34" s="11" t="e">
        <f t="shared" si="6"/>
        <v>#DIV/0!</v>
      </c>
      <c r="Q34" s="17">
        <f t="shared" si="19"/>
        <v>0</v>
      </c>
      <c r="R34" s="17">
        <f t="shared" si="19"/>
        <v>0</v>
      </c>
      <c r="S34" s="18">
        <f t="shared" si="19"/>
        <v>0</v>
      </c>
      <c r="AG34" s="24"/>
      <c r="AH34" s="10"/>
      <c r="AI34" s="10"/>
      <c r="AJ34" s="11" t="e">
        <f t="shared" si="8"/>
        <v>#DIV/0!</v>
      </c>
      <c r="AK34" s="11" t="e">
        <f t="shared" si="9"/>
        <v>#DIV/0!</v>
      </c>
      <c r="AL34" s="11" t="e">
        <f t="shared" si="10"/>
        <v>#DIV/0!</v>
      </c>
      <c r="AM34" s="17">
        <f t="shared" si="17"/>
        <v>0</v>
      </c>
      <c r="AN34" s="17">
        <f t="shared" si="14"/>
        <v>0</v>
      </c>
      <c r="AO34" s="18">
        <f t="shared" si="14"/>
        <v>0</v>
      </c>
    </row>
    <row r="35" spans="1:41" x14ac:dyDescent="0.25">
      <c r="A35" s="9">
        <f t="shared" si="11"/>
        <v>41700</v>
      </c>
      <c r="B35" s="24"/>
      <c r="C35" s="10"/>
      <c r="D35" s="10"/>
      <c r="E35" s="11" t="e">
        <f t="shared" si="1"/>
        <v>#DIV/0!</v>
      </c>
      <c r="F35" s="11" t="e">
        <f t="shared" si="2"/>
        <v>#DIV/0!</v>
      </c>
      <c r="G35" s="11" t="e">
        <f t="shared" si="3"/>
        <v>#DIV/0!</v>
      </c>
      <c r="H35" s="17">
        <f t="shared" si="18"/>
        <v>0</v>
      </c>
      <c r="I35" s="17">
        <f t="shared" si="18"/>
        <v>0</v>
      </c>
      <c r="J35" s="18">
        <f t="shared" si="18"/>
        <v>0</v>
      </c>
      <c r="K35" s="24"/>
      <c r="L35" s="10"/>
      <c r="M35" s="10"/>
      <c r="N35" s="11" t="e">
        <f t="shared" si="4"/>
        <v>#DIV/0!</v>
      </c>
      <c r="O35" s="11" t="e">
        <f t="shared" si="5"/>
        <v>#DIV/0!</v>
      </c>
      <c r="P35" s="11" t="e">
        <f t="shared" si="6"/>
        <v>#DIV/0!</v>
      </c>
      <c r="Q35" s="17">
        <f t="shared" si="19"/>
        <v>0</v>
      </c>
      <c r="R35" s="17">
        <f t="shared" si="19"/>
        <v>0</v>
      </c>
      <c r="S35" s="18">
        <f t="shared" si="19"/>
        <v>0</v>
      </c>
      <c r="AG35" s="24"/>
      <c r="AH35" s="10"/>
      <c r="AI35" s="10"/>
      <c r="AJ35" s="11" t="e">
        <f t="shared" si="8"/>
        <v>#DIV/0!</v>
      </c>
      <c r="AK35" s="11" t="e">
        <f t="shared" si="9"/>
        <v>#DIV/0!</v>
      </c>
      <c r="AL35" s="11" t="e">
        <f t="shared" si="10"/>
        <v>#DIV/0!</v>
      </c>
      <c r="AM35" s="17">
        <f t="shared" si="17"/>
        <v>0</v>
      </c>
      <c r="AN35" s="17">
        <f t="shared" si="14"/>
        <v>0</v>
      </c>
      <c r="AO35" s="18">
        <f t="shared" si="14"/>
        <v>0</v>
      </c>
    </row>
    <row r="36" spans="1:41" ht="15.75" thickBot="1" x14ac:dyDescent="0.3">
      <c r="A36" s="6">
        <f t="shared" si="11"/>
        <v>41701</v>
      </c>
      <c r="B36" s="26"/>
      <c r="C36" s="7"/>
      <c r="D36" s="7"/>
      <c r="E36" s="8" t="e">
        <f t="shared" si="1"/>
        <v>#DIV/0!</v>
      </c>
      <c r="F36" s="8" t="e">
        <f t="shared" si="2"/>
        <v>#DIV/0!</v>
      </c>
      <c r="G36" s="8" t="e">
        <f t="shared" si="3"/>
        <v>#DIV/0!</v>
      </c>
      <c r="H36" s="45">
        <f t="shared" si="18"/>
        <v>0</v>
      </c>
      <c r="I36" s="45">
        <f t="shared" si="18"/>
        <v>0</v>
      </c>
      <c r="J36" s="46">
        <f t="shared" si="18"/>
        <v>0</v>
      </c>
      <c r="K36" s="26"/>
      <c r="L36" s="7"/>
      <c r="M36" s="7"/>
      <c r="N36" s="8" t="e">
        <f t="shared" si="4"/>
        <v>#DIV/0!</v>
      </c>
      <c r="O36" s="8" t="e">
        <f t="shared" si="5"/>
        <v>#DIV/0!</v>
      </c>
      <c r="P36" s="8" t="e">
        <f t="shared" si="6"/>
        <v>#DIV/0!</v>
      </c>
      <c r="Q36" s="45">
        <f t="shared" si="19"/>
        <v>0</v>
      </c>
      <c r="R36" s="45">
        <f t="shared" si="19"/>
        <v>0</v>
      </c>
      <c r="S36" s="46">
        <f t="shared" si="19"/>
        <v>0</v>
      </c>
      <c r="AG36" s="42"/>
      <c r="AH36" s="43"/>
      <c r="AI36" s="43"/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>
        <f t="shared" si="17"/>
        <v>0</v>
      </c>
      <c r="AN36" s="45">
        <f t="shared" si="14"/>
        <v>0</v>
      </c>
      <c r="AO36" s="46">
        <f t="shared" si="14"/>
        <v>0</v>
      </c>
    </row>
    <row r="37" spans="1:41" ht="15.75" thickBot="1" x14ac:dyDescent="0.3">
      <c r="A37" s="33" t="s">
        <v>17</v>
      </c>
      <c r="B37" s="28">
        <v>8183</v>
      </c>
      <c r="C37" s="29">
        <f>SUM(C6:C36)</f>
        <v>61288</v>
      </c>
      <c r="D37" s="29">
        <f t="shared" ref="D37" si="20">SUM(D6:D36)</f>
        <v>157199</v>
      </c>
      <c r="E37" s="30">
        <f t="shared" si="1"/>
        <v>7.4896737137968961</v>
      </c>
      <c r="F37" s="30">
        <f t="shared" si="2"/>
        <v>19.21043627031651</v>
      </c>
      <c r="G37" s="30">
        <f t="shared" si="3"/>
        <v>2.5649229865552798</v>
      </c>
      <c r="H37" s="31">
        <f>B37/REP_TELEFONIA_ENERO!B37</f>
        <v>0.90559982293050023</v>
      </c>
      <c r="I37" s="31">
        <f>C37/REP_TELEFONIA_ENERO!C37</f>
        <v>0.90026146479038749</v>
      </c>
      <c r="J37" s="32">
        <f>D37/REP_TELEFONIA_ENERO!D37</f>
        <v>0.91001661427670011</v>
      </c>
      <c r="K37" s="29">
        <v>44598</v>
      </c>
      <c r="L37" s="29">
        <f>SUM(L6:L36)</f>
        <v>198859</v>
      </c>
      <c r="M37" s="29">
        <f t="shared" ref="M37" si="21">SUM(M6:M36)</f>
        <v>405009</v>
      </c>
      <c r="N37" s="30">
        <f t="shared" si="4"/>
        <v>4.4589219247499887</v>
      </c>
      <c r="O37" s="30">
        <f t="shared" si="5"/>
        <v>9.0813265168841646</v>
      </c>
      <c r="P37" s="30">
        <f t="shared" si="6"/>
        <v>2.0366641690846277</v>
      </c>
      <c r="Q37" s="31">
        <f>K37/REP_TELEFONIA_ENERO!K37</f>
        <v>0.95057228723064136</v>
      </c>
      <c r="R37" s="31">
        <f>L37/REP_TELEFONIA_ENERO!L37</f>
        <v>0.90524183452828044</v>
      </c>
      <c r="S37" s="32">
        <f>M37/REP_TELEFONIA_ENERO!M37</f>
        <v>0.88664544602747886</v>
      </c>
      <c r="AG37" s="28">
        <f t="shared" si="7"/>
        <v>52781</v>
      </c>
      <c r="AH37" s="29">
        <f t="shared" si="0"/>
        <v>260147</v>
      </c>
      <c r="AI37" s="29">
        <f t="shared" si="0"/>
        <v>562208</v>
      </c>
      <c r="AJ37" s="30">
        <f t="shared" si="8"/>
        <v>4.9288001364127245</v>
      </c>
      <c r="AK37" s="30">
        <f t="shared" si="9"/>
        <v>10.651711790227544</v>
      </c>
      <c r="AL37" s="30">
        <f t="shared" si="10"/>
        <v>2.1611165994610739</v>
      </c>
      <c r="AM37" s="31">
        <f>AG37/REP_TELEFONIA_ENERO!AG37</f>
        <v>0.94330956338355409</v>
      </c>
      <c r="AN37" s="31">
        <f>AH37/REP_TELEFONIA_ENERO!AH37</f>
        <v>0.90406355450681664</v>
      </c>
      <c r="AO37" s="32">
        <f>AI37/REP_TELEFONIA_ENERO!AI37</f>
        <v>0.89305848322004799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37">
    <cfRule type="cellIs" dxfId="2677" priority="11" operator="greaterThan">
      <formula>1.2</formula>
    </cfRule>
    <cfRule type="cellIs" dxfId="2676" priority="12" operator="lessThan">
      <formula>0.8</formula>
    </cfRule>
  </conditionalFormatting>
  <conditionalFormatting sqref="Q6:S37">
    <cfRule type="cellIs" dxfId="2675" priority="9" operator="greaterThan">
      <formula>1.2</formula>
    </cfRule>
    <cfRule type="cellIs" dxfId="2674" priority="10" operator="lessThan">
      <formula>0.8</formula>
    </cfRule>
  </conditionalFormatting>
  <conditionalFormatting sqref="AM6:AO19 AM22:AO26 AM29:AO33 AM36:AO37">
    <cfRule type="cellIs" dxfId="2673" priority="7" operator="greaterThan">
      <formula>1.2</formula>
    </cfRule>
    <cfRule type="cellIs" dxfId="2672" priority="8" operator="lessThan">
      <formula>0.8</formula>
    </cfRule>
  </conditionalFormatting>
  <conditionalFormatting sqref="AM20:AO21">
    <cfRule type="cellIs" dxfId="2671" priority="5" operator="greaterThan">
      <formula>1.2</formula>
    </cfRule>
    <cfRule type="cellIs" dxfId="2670" priority="6" operator="lessThan">
      <formula>0.8</formula>
    </cfRule>
  </conditionalFormatting>
  <conditionalFormatting sqref="AM27:AO28">
    <cfRule type="cellIs" dxfId="2669" priority="3" operator="greaterThan">
      <formula>1.2</formula>
    </cfRule>
    <cfRule type="cellIs" dxfId="2668" priority="4" operator="lessThan">
      <formula>0.8</formula>
    </cfRule>
  </conditionalFormatting>
  <conditionalFormatting sqref="AM34:AO35">
    <cfRule type="cellIs" dxfId="2667" priority="1" operator="greaterThan">
      <formula>1.2</formula>
    </cfRule>
    <cfRule type="cellIs" dxfId="2666" priority="2" operator="lessThan">
      <formula>0.8</formula>
    </cfRule>
  </conditionalFormatting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41760</v>
      </c>
      <c r="B6" s="35">
        <v>11</v>
      </c>
      <c r="C6" s="36">
        <v>19</v>
      </c>
      <c r="D6" s="36">
        <v>4.6005859375</v>
      </c>
      <c r="E6" s="37">
        <f>C6/B6</f>
        <v>1.7272727272727273</v>
      </c>
      <c r="F6" s="37">
        <f>D6/B6</f>
        <v>0.41823508522727271</v>
      </c>
      <c r="G6" s="37">
        <f>D6/C6</f>
        <v>0.24213610197368421</v>
      </c>
      <c r="H6" s="39">
        <f>B6/REP_MMS_ABRIL!B29</f>
        <v>2.2000000000000002</v>
      </c>
      <c r="I6" s="39">
        <f>C6/REP_MMS_ABRIL!C29</f>
        <v>1.1176470588235294</v>
      </c>
      <c r="J6" s="40">
        <f>D6/REP_MMS_ABRIL!D29</f>
        <v>1.3568548387096775</v>
      </c>
      <c r="K6" s="35">
        <v>194</v>
      </c>
      <c r="L6" s="36">
        <v>1372</v>
      </c>
      <c r="M6" s="36">
        <v>356.96875</v>
      </c>
      <c r="N6" s="37">
        <f>L6/K6</f>
        <v>7.072164948453608</v>
      </c>
      <c r="O6" s="37">
        <f>M6/K6</f>
        <v>1.8400451030927836</v>
      </c>
      <c r="P6" s="37">
        <f>M6/L6</f>
        <v>0.26018130466472306</v>
      </c>
      <c r="Q6" s="39">
        <f>K6/REP_MMS_ABRIL!K29</f>
        <v>0.7578125</v>
      </c>
      <c r="R6" s="39">
        <f>L6/REP_MMS_ABRIL!L29</f>
        <v>1.0505359877488514</v>
      </c>
      <c r="S6" s="40">
        <f>M6/REP_MMS_ABRIL!M29</f>
        <v>0.67315632262650593</v>
      </c>
      <c r="AG6" s="35">
        <f>B6+K6</f>
        <v>205</v>
      </c>
      <c r="AH6" s="36">
        <f t="shared" ref="AH6:AI36" si="0">C6+L6</f>
        <v>1391</v>
      </c>
      <c r="AI6" s="36">
        <f t="shared" si="0"/>
        <v>361.5693359375</v>
      </c>
      <c r="AJ6" s="37">
        <f>AH6/AG6</f>
        <v>6.7853658536585364</v>
      </c>
      <c r="AK6" s="37">
        <f>AI6/AG6</f>
        <v>1.7637528582317072</v>
      </c>
      <c r="AL6" s="37">
        <f>AI6/AH6</f>
        <v>0.25993482094716031</v>
      </c>
      <c r="AM6" s="39">
        <f>AG6/REP_MMS_ABRIL!AG29</f>
        <v>0.78544061302681989</v>
      </c>
      <c r="AN6" s="39">
        <f>AH6/REP_MMS_ABRIL!AH29</f>
        <v>1.0513983371126228</v>
      </c>
      <c r="AO6" s="40">
        <f>AI6/REP_MMS_ABRIL!AI29</f>
        <v>0.67750004574649125</v>
      </c>
    </row>
    <row r="7" spans="1:41" x14ac:dyDescent="0.25">
      <c r="A7" s="34">
        <f>A6+1</f>
        <v>41761</v>
      </c>
      <c r="B7" s="35">
        <v>8</v>
      </c>
      <c r="C7" s="36">
        <v>29</v>
      </c>
      <c r="D7" s="36">
        <v>1.6826171875</v>
      </c>
      <c r="E7" s="37">
        <f t="shared" ref="E7:E37" si="1">C7/B7</f>
        <v>3.625</v>
      </c>
      <c r="F7" s="37">
        <f t="shared" ref="F7:F37" si="2">D7/B7</f>
        <v>0.2103271484375</v>
      </c>
      <c r="G7" s="37">
        <f t="shared" ref="G7:G37" si="3">D7/C7</f>
        <v>5.8021282327586209E-2</v>
      </c>
      <c r="H7" s="39">
        <f>B7/REP_MMS_ABRIL!B30</f>
        <v>0.88888888888888884</v>
      </c>
      <c r="I7" s="39">
        <f>C7/REP_MMS_ABRIL!C30</f>
        <v>0.80555555555555558</v>
      </c>
      <c r="J7" s="40">
        <f>D7/REP_MMS_ABRIL!D30</f>
        <v>0.17128939258375583</v>
      </c>
      <c r="K7" s="35">
        <v>253</v>
      </c>
      <c r="L7" s="36">
        <v>1584</v>
      </c>
      <c r="M7" s="36">
        <v>566.208984375</v>
      </c>
      <c r="N7" s="37">
        <f t="shared" ref="N7:N37" si="4">L7/K7</f>
        <v>6.2608695652173916</v>
      </c>
      <c r="O7" s="37">
        <f t="shared" ref="O7:O37" si="5">M7/K7</f>
        <v>2.2379801753952568</v>
      </c>
      <c r="P7" s="37">
        <f t="shared" ref="P7:P37" si="6">M7/L7</f>
        <v>0.35745516690340912</v>
      </c>
      <c r="Q7" s="39">
        <f>K7/REP_MMS_ABRIL!K30</f>
        <v>1.0160642570281124</v>
      </c>
      <c r="R7" s="39">
        <f>L7/REP_MMS_ABRIL!L30</f>
        <v>1.1690036900369003</v>
      </c>
      <c r="S7" s="40">
        <f>M7/REP_MMS_ABRIL!M30</f>
        <v>1.1953168487067527</v>
      </c>
      <c r="AG7" s="35">
        <f t="shared" ref="AG7:AG37" si="7">B7+K7</f>
        <v>261</v>
      </c>
      <c r="AH7" s="36">
        <f t="shared" si="0"/>
        <v>1613</v>
      </c>
      <c r="AI7" s="36">
        <f t="shared" si="0"/>
        <v>567.8916015625</v>
      </c>
      <c r="AJ7" s="37">
        <f t="shared" ref="AJ7:AJ37" si="8">AH7/AG7</f>
        <v>6.1800766283524906</v>
      </c>
      <c r="AK7" s="37">
        <f t="shared" ref="AK7:AK37" si="9">AI7/AG7</f>
        <v>2.1758298910440614</v>
      </c>
      <c r="AL7" s="37">
        <f t="shared" ref="AL7:AL37" si="10">AI7/AH7</f>
        <v>0.35207166866862988</v>
      </c>
      <c r="AM7" s="39">
        <f>AG7/REP_MMS_ABRIL!AG30</f>
        <v>1.0116279069767442</v>
      </c>
      <c r="AN7" s="39">
        <f>AH7/REP_MMS_ABRIL!AH30</f>
        <v>1.1595974119338606</v>
      </c>
      <c r="AO7" s="40">
        <f>AI7/REP_MMS_ABRIL!AI30</f>
        <v>1.174512286994791</v>
      </c>
    </row>
    <row r="8" spans="1:41" x14ac:dyDescent="0.25">
      <c r="A8" s="9">
        <f t="shared" ref="A8:A36" si="11">A7+1</f>
        <v>41762</v>
      </c>
      <c r="B8" s="24">
        <v>2</v>
      </c>
      <c r="C8" s="10">
        <v>3</v>
      </c>
      <c r="D8" s="10">
        <v>0.3984375</v>
      </c>
      <c r="E8" s="11">
        <f t="shared" si="1"/>
        <v>1.5</v>
      </c>
      <c r="F8" s="11">
        <f t="shared" si="2"/>
        <v>0.19921875</v>
      </c>
      <c r="G8" s="11">
        <f t="shared" si="3"/>
        <v>0.1328125</v>
      </c>
      <c r="H8" s="17">
        <f>B8/REP_MMS_ABRIL!B31</f>
        <v>0.22222222222222221</v>
      </c>
      <c r="I8" s="17">
        <f>C8/REP_MMS_ABRIL!C31</f>
        <v>8.8235294117647065E-2</v>
      </c>
      <c r="J8" s="18">
        <f>D8/REP_MMS_ABRIL!D31</f>
        <v>0.14529914529914531</v>
      </c>
      <c r="K8" s="24">
        <v>126</v>
      </c>
      <c r="L8" s="10">
        <v>548</v>
      </c>
      <c r="M8" s="10">
        <v>149.9365234375</v>
      </c>
      <c r="N8" s="11">
        <f t="shared" si="4"/>
        <v>4.3492063492063489</v>
      </c>
      <c r="O8" s="11">
        <f t="shared" si="5"/>
        <v>1.189972408234127</v>
      </c>
      <c r="P8" s="11">
        <f t="shared" si="6"/>
        <v>0.27360679459397808</v>
      </c>
      <c r="Q8" s="17">
        <f>K8/REP_MMS_ABRIL!K31</f>
        <v>0.85135135135135132</v>
      </c>
      <c r="R8" s="17">
        <f>L8/REP_MMS_ABRIL!L31</f>
        <v>0.87680000000000002</v>
      </c>
      <c r="S8" s="18">
        <f>M8/REP_MMS_ABRIL!M31</f>
        <v>1.2317782502306551</v>
      </c>
      <c r="AG8" s="24">
        <f t="shared" si="7"/>
        <v>128</v>
      </c>
      <c r="AH8" s="10">
        <f t="shared" si="0"/>
        <v>551</v>
      </c>
      <c r="AI8" s="10">
        <f t="shared" si="0"/>
        <v>150.3349609375</v>
      </c>
      <c r="AJ8" s="11">
        <f t="shared" si="8"/>
        <v>4.3046875</v>
      </c>
      <c r="AK8" s="11">
        <f t="shared" si="9"/>
        <v>1.1744918823242187</v>
      </c>
      <c r="AL8" s="11">
        <f t="shared" si="10"/>
        <v>0.27284021948729581</v>
      </c>
      <c r="AM8" s="17">
        <f>AG8/REP_MMS_ABRIL!AG31</f>
        <v>0.8152866242038217</v>
      </c>
      <c r="AN8" s="17">
        <f>AH8/REP_MMS_ABRIL!AH31</f>
        <v>0.83611532625189677</v>
      </c>
      <c r="AO8" s="18">
        <f>AI8/REP_MMS_ABRIL!AI31</f>
        <v>1.2078413218990529</v>
      </c>
    </row>
    <row r="9" spans="1:41" x14ac:dyDescent="0.25">
      <c r="A9" s="9">
        <f t="shared" si="11"/>
        <v>41763</v>
      </c>
      <c r="B9" s="24">
        <v>5</v>
      </c>
      <c r="C9" s="10">
        <v>20</v>
      </c>
      <c r="D9" s="10">
        <v>2.033203125</v>
      </c>
      <c r="E9" s="11">
        <f t="shared" si="1"/>
        <v>4</v>
      </c>
      <c r="F9" s="11">
        <f t="shared" si="2"/>
        <v>0.40664062499999998</v>
      </c>
      <c r="G9" s="11">
        <f t="shared" si="3"/>
        <v>0.10166015624999999</v>
      </c>
      <c r="H9" s="17">
        <f>B9/REP_MMS_ABRIL!B32</f>
        <v>0.55555555555555558</v>
      </c>
      <c r="I9" s="17">
        <f>C9/REP_MMS_ABRIL!C32</f>
        <v>0.26315789473684209</v>
      </c>
      <c r="J9" s="18">
        <f>D9/REP_MMS_ABRIL!D32</f>
        <v>0.1464032065255608</v>
      </c>
      <c r="K9" s="24">
        <v>98</v>
      </c>
      <c r="L9" s="10">
        <v>418</v>
      </c>
      <c r="M9" s="10">
        <v>128.419921875</v>
      </c>
      <c r="N9" s="11">
        <f t="shared" si="4"/>
        <v>4.2653061224489797</v>
      </c>
      <c r="O9" s="11">
        <f t="shared" si="5"/>
        <v>1.3104073660714286</v>
      </c>
      <c r="P9" s="11">
        <f t="shared" si="6"/>
        <v>0.30722469348086123</v>
      </c>
      <c r="Q9" s="17">
        <f>K9/REP_MMS_ABRIL!K32</f>
        <v>1.2250000000000001</v>
      </c>
      <c r="R9" s="17">
        <f>L9/REP_MMS_ABRIL!L32</f>
        <v>0.82445759368836291</v>
      </c>
      <c r="S9" s="18">
        <f>M9/REP_MMS_ABRIL!M32</f>
        <v>1.4261761707481075</v>
      </c>
      <c r="AG9" s="24">
        <f t="shared" si="7"/>
        <v>103</v>
      </c>
      <c r="AH9" s="10">
        <f t="shared" si="0"/>
        <v>438</v>
      </c>
      <c r="AI9" s="10">
        <f t="shared" si="0"/>
        <v>130.453125</v>
      </c>
      <c r="AJ9" s="11">
        <f t="shared" si="8"/>
        <v>4.2524271844660193</v>
      </c>
      <c r="AK9" s="11">
        <f t="shared" si="9"/>
        <v>1.2665351941747574</v>
      </c>
      <c r="AL9" s="11">
        <f t="shared" si="10"/>
        <v>0.29783818493150682</v>
      </c>
      <c r="AM9" s="17">
        <f>AG9/REP_MMS_ABRIL!AG32</f>
        <v>1.1573033707865168</v>
      </c>
      <c r="AN9" s="17">
        <f>AH9/REP_MMS_ABRIL!AH32</f>
        <v>0.75128644939965694</v>
      </c>
      <c r="AO9" s="18">
        <f>AI9/REP_MMS_ABRIL!AI32</f>
        <v>1.2551702105668674</v>
      </c>
    </row>
    <row r="10" spans="1:41" x14ac:dyDescent="0.25">
      <c r="A10" s="34">
        <f t="shared" si="11"/>
        <v>41764</v>
      </c>
      <c r="B10" s="35">
        <v>6</v>
      </c>
      <c r="C10" s="36">
        <v>20</v>
      </c>
      <c r="D10" s="36">
        <v>0.5791015625</v>
      </c>
      <c r="E10" s="37">
        <f t="shared" si="1"/>
        <v>3.3333333333333335</v>
      </c>
      <c r="F10" s="37">
        <f t="shared" si="2"/>
        <v>9.6516927083333329E-2</v>
      </c>
      <c r="G10" s="37">
        <f t="shared" si="3"/>
        <v>2.8955078124999999E-2</v>
      </c>
      <c r="H10" s="39">
        <f>B10/REP_MMS_ABRIL!B33</f>
        <v>1.5</v>
      </c>
      <c r="I10" s="39">
        <f>C10/REP_MMS_ABRIL!C33</f>
        <v>0.145985401459854</v>
      </c>
      <c r="J10" s="40">
        <f>D10/REP_MMS_ABRIL!D33</f>
        <v>1.8910041774291272E-2</v>
      </c>
      <c r="K10" s="35">
        <v>161</v>
      </c>
      <c r="L10" s="36">
        <v>983</v>
      </c>
      <c r="M10" s="36">
        <v>322.5087890625</v>
      </c>
      <c r="N10" s="37">
        <f t="shared" si="4"/>
        <v>6.1055900621118013</v>
      </c>
      <c r="O10" s="37">
        <f t="shared" si="5"/>
        <v>2.0031601805124222</v>
      </c>
      <c r="P10" s="37">
        <f t="shared" si="6"/>
        <v>0.32808625540437436</v>
      </c>
      <c r="Q10" s="39">
        <f>K10/REP_MMS_ABRIL!K33</f>
        <v>0.73181818181818181</v>
      </c>
      <c r="R10" s="39">
        <f>L10/REP_MMS_ABRIL!L33</f>
        <v>0.53951701427003296</v>
      </c>
      <c r="S10" s="40">
        <f>M10/REP_MMS_ABRIL!M33</f>
        <v>0.83451846685669229</v>
      </c>
      <c r="AG10" s="35">
        <f t="shared" si="7"/>
        <v>167</v>
      </c>
      <c r="AH10" s="36">
        <f t="shared" si="0"/>
        <v>1003</v>
      </c>
      <c r="AI10" s="36">
        <f t="shared" si="0"/>
        <v>323.087890625</v>
      </c>
      <c r="AJ10" s="37">
        <f t="shared" si="8"/>
        <v>6.0059880239520957</v>
      </c>
      <c r="AK10" s="37">
        <f t="shared" si="9"/>
        <v>1.9346580276946108</v>
      </c>
      <c r="AL10" s="37">
        <f t="shared" si="10"/>
        <v>0.3221215260468594</v>
      </c>
      <c r="AM10" s="39">
        <f>AG10/REP_MMS_ABRIL!AG33</f>
        <v>0.7455357142857143</v>
      </c>
      <c r="AN10" s="39">
        <f>AH10/REP_MMS_ABRIL!AH33</f>
        <v>0.51199591628381824</v>
      </c>
      <c r="AO10" s="40">
        <f>AI10/REP_MMS_ABRIL!AI33</f>
        <v>0.77463327831044615</v>
      </c>
    </row>
    <row r="11" spans="1:41" x14ac:dyDescent="0.25">
      <c r="A11" s="34">
        <f t="shared" si="11"/>
        <v>41765</v>
      </c>
      <c r="B11" s="35">
        <v>10</v>
      </c>
      <c r="C11" s="36">
        <v>35</v>
      </c>
      <c r="D11" s="36">
        <v>3.29296875</v>
      </c>
      <c r="E11" s="37">
        <f t="shared" si="1"/>
        <v>3.5</v>
      </c>
      <c r="F11" s="37">
        <f t="shared" si="2"/>
        <v>0.32929687499999999</v>
      </c>
      <c r="G11" s="37">
        <f t="shared" si="3"/>
        <v>9.4084821428571427E-2</v>
      </c>
      <c r="H11" s="39">
        <f>B11/REP_MMS_ABRIL!B34</f>
        <v>1.6666666666666667</v>
      </c>
      <c r="I11" s="39">
        <f>C11/REP_MMS_ABRIL!C34</f>
        <v>2.1875</v>
      </c>
      <c r="J11" s="40">
        <f>D11/REP_MMS_ABRIL!D34</f>
        <v>10.570532915360502</v>
      </c>
      <c r="K11" s="35">
        <v>230</v>
      </c>
      <c r="L11" s="36">
        <v>1438</v>
      </c>
      <c r="M11" s="36">
        <v>474.494140625</v>
      </c>
      <c r="N11" s="37">
        <f t="shared" si="4"/>
        <v>6.2521739130434781</v>
      </c>
      <c r="O11" s="37">
        <f t="shared" si="5"/>
        <v>2.0630180027173912</v>
      </c>
      <c r="P11" s="37">
        <f t="shared" si="6"/>
        <v>0.32996810891863698</v>
      </c>
      <c r="Q11" s="39">
        <f>K11/REP_MMS_ABRIL!K34</f>
        <v>0.94650205761316875</v>
      </c>
      <c r="R11" s="39">
        <f>L11/REP_MMS_ABRIL!L34</f>
        <v>0.99930507296733839</v>
      </c>
      <c r="S11" s="40">
        <f>M11/REP_MMS_ABRIL!M34</f>
        <v>0.97404326123128115</v>
      </c>
      <c r="AG11" s="35">
        <f t="shared" si="7"/>
        <v>240</v>
      </c>
      <c r="AH11" s="36">
        <f t="shared" si="0"/>
        <v>1473</v>
      </c>
      <c r="AI11" s="36">
        <f t="shared" si="0"/>
        <v>477.787109375</v>
      </c>
      <c r="AJ11" s="37">
        <f t="shared" si="8"/>
        <v>6.1375000000000002</v>
      </c>
      <c r="AK11" s="37">
        <f t="shared" si="9"/>
        <v>1.9907796223958334</v>
      </c>
      <c r="AL11" s="37">
        <f t="shared" si="10"/>
        <v>0.3243632785980991</v>
      </c>
      <c r="AM11" s="39">
        <f>AG11/REP_MMS_ABRIL!AG34</f>
        <v>0.96385542168674698</v>
      </c>
      <c r="AN11" s="39">
        <f>AH11/REP_MMS_ABRIL!AH34</f>
        <v>1.0123711340206185</v>
      </c>
      <c r="AO11" s="40">
        <f>AI11/REP_MMS_ABRIL!AI34</f>
        <v>0.98017625999451063</v>
      </c>
    </row>
    <row r="12" spans="1:41" x14ac:dyDescent="0.25">
      <c r="A12" s="34">
        <f t="shared" si="11"/>
        <v>41766</v>
      </c>
      <c r="B12" s="35">
        <v>8</v>
      </c>
      <c r="C12" s="36">
        <v>17</v>
      </c>
      <c r="D12" s="36">
        <v>6.7705078125</v>
      </c>
      <c r="E12" s="37">
        <f t="shared" si="1"/>
        <v>2.125</v>
      </c>
      <c r="F12" s="37">
        <f t="shared" si="2"/>
        <v>0.8463134765625</v>
      </c>
      <c r="G12" s="37">
        <f t="shared" si="3"/>
        <v>0.39826516544117646</v>
      </c>
      <c r="H12" s="39">
        <f>B12/REP_MMS_ABRIL!B35</f>
        <v>0.8</v>
      </c>
      <c r="I12" s="39">
        <f>C12/REP_MMS_ABRIL!C35</f>
        <v>1.0625</v>
      </c>
      <c r="J12" s="40">
        <f>D12/REP_MMS_ABRIL!D35</f>
        <v>3.3347763347763348</v>
      </c>
      <c r="K12" s="35">
        <v>252</v>
      </c>
      <c r="L12" s="36">
        <v>1495</v>
      </c>
      <c r="M12" s="36">
        <v>637.029296875</v>
      </c>
      <c r="N12" s="37">
        <f t="shared" si="4"/>
        <v>5.9325396825396828</v>
      </c>
      <c r="O12" s="37">
        <f t="shared" si="5"/>
        <v>2.527894035218254</v>
      </c>
      <c r="P12" s="37">
        <f t="shared" si="6"/>
        <v>0.42610655309364548</v>
      </c>
      <c r="Q12" s="39">
        <f>K12/REP_MMS_ABRIL!K35</f>
        <v>1.0723404255319149</v>
      </c>
      <c r="R12" s="39">
        <f>L12/REP_MMS_ABRIL!L35</f>
        <v>1.1074074074074074</v>
      </c>
      <c r="S12" s="40">
        <f>M12/REP_MMS_ABRIL!M35</f>
        <v>1.4905628473237789</v>
      </c>
      <c r="AG12" s="35">
        <f t="shared" si="7"/>
        <v>260</v>
      </c>
      <c r="AH12" s="36">
        <f t="shared" si="0"/>
        <v>1512</v>
      </c>
      <c r="AI12" s="36">
        <f t="shared" si="0"/>
        <v>643.7998046875</v>
      </c>
      <c r="AJ12" s="37">
        <f t="shared" si="8"/>
        <v>5.8153846153846152</v>
      </c>
      <c r="AK12" s="37">
        <f t="shared" si="9"/>
        <v>2.4761530949519233</v>
      </c>
      <c r="AL12" s="37">
        <f t="shared" si="10"/>
        <v>0.42579352161871692</v>
      </c>
      <c r="AM12" s="39">
        <f>AG12/REP_MMS_ABRIL!AG35</f>
        <v>1.0612244897959184</v>
      </c>
      <c r="AN12" s="39">
        <f>AH12/REP_MMS_ABRIL!AH35</f>
        <v>1.1068814055636895</v>
      </c>
      <c r="AO12" s="40">
        <f>AI12/REP_MMS_ABRIL!AI35</f>
        <v>1.4992824832674188</v>
      </c>
    </row>
    <row r="13" spans="1:41" x14ac:dyDescent="0.25">
      <c r="A13" s="34">
        <f t="shared" si="11"/>
        <v>41767</v>
      </c>
      <c r="B13" s="35">
        <v>12</v>
      </c>
      <c r="C13" s="36">
        <v>42</v>
      </c>
      <c r="D13" s="36">
        <v>12.7802734375</v>
      </c>
      <c r="E13" s="37">
        <f t="shared" si="1"/>
        <v>3.5</v>
      </c>
      <c r="F13" s="37">
        <f t="shared" si="2"/>
        <v>1.0650227864583333</v>
      </c>
      <c r="G13" s="37">
        <f t="shared" si="3"/>
        <v>0.30429222470238093</v>
      </c>
      <c r="H13" s="39">
        <f>B13/B6</f>
        <v>1.0909090909090908</v>
      </c>
      <c r="I13" s="39">
        <f t="shared" ref="I13:J28" si="12">C13/C6</f>
        <v>2.2105263157894739</v>
      </c>
      <c r="J13" s="40">
        <f t="shared" si="12"/>
        <v>2.7779664614731479</v>
      </c>
      <c r="K13" s="35">
        <v>261</v>
      </c>
      <c r="L13" s="36">
        <v>1425</v>
      </c>
      <c r="M13" s="36">
        <v>551.6259765625</v>
      </c>
      <c r="N13" s="37">
        <f t="shared" si="4"/>
        <v>5.4597701149425291</v>
      </c>
      <c r="O13" s="37">
        <f t="shared" si="5"/>
        <v>2.1135094887452106</v>
      </c>
      <c r="P13" s="37">
        <f t="shared" si="6"/>
        <v>0.38710594846491231</v>
      </c>
      <c r="Q13" s="39">
        <f>K13/K6</f>
        <v>1.3453608247422681</v>
      </c>
      <c r="R13" s="39">
        <f t="shared" ref="R13:S28" si="13">L13/L6</f>
        <v>1.0386297376093294</v>
      </c>
      <c r="S13" s="40">
        <f t="shared" si="13"/>
        <v>1.5453060710846538</v>
      </c>
      <c r="AG13" s="35">
        <f t="shared" si="7"/>
        <v>273</v>
      </c>
      <c r="AH13" s="36">
        <f t="shared" si="0"/>
        <v>1467</v>
      </c>
      <c r="AI13" s="36">
        <f t="shared" si="0"/>
        <v>564.40625</v>
      </c>
      <c r="AJ13" s="37">
        <f t="shared" si="8"/>
        <v>5.3736263736263732</v>
      </c>
      <c r="AK13" s="37">
        <f t="shared" si="9"/>
        <v>2.067422161172161</v>
      </c>
      <c r="AL13" s="37">
        <f t="shared" si="10"/>
        <v>0.38473500340831629</v>
      </c>
      <c r="AM13" s="39">
        <f>AG13/AG6</f>
        <v>1.3317073170731708</v>
      </c>
      <c r="AN13" s="39">
        <f t="shared" ref="AN13:AO36" si="14">AH13/AH6</f>
        <v>1.0546369518332135</v>
      </c>
      <c r="AO13" s="40">
        <f t="shared" si="14"/>
        <v>1.5609903658908784</v>
      </c>
    </row>
    <row r="14" spans="1:41" x14ac:dyDescent="0.25">
      <c r="A14" s="34">
        <f t="shared" si="11"/>
        <v>41768</v>
      </c>
      <c r="B14" s="35">
        <v>17</v>
      </c>
      <c r="C14" s="36">
        <v>49</v>
      </c>
      <c r="D14" s="36">
        <v>8.787109375</v>
      </c>
      <c r="E14" s="37">
        <f t="shared" si="1"/>
        <v>2.8823529411764706</v>
      </c>
      <c r="F14" s="37">
        <f t="shared" si="2"/>
        <v>0.51688878676470584</v>
      </c>
      <c r="G14" s="37">
        <f t="shared" si="3"/>
        <v>0.17932876275510204</v>
      </c>
      <c r="H14" s="39">
        <f t="shared" ref="H14:J29" si="15">B14/B7</f>
        <v>2.125</v>
      </c>
      <c r="I14" s="39">
        <f t="shared" si="12"/>
        <v>1.6896551724137931</v>
      </c>
      <c r="J14" s="40">
        <f t="shared" si="12"/>
        <v>5.2222867092280909</v>
      </c>
      <c r="K14" s="35">
        <v>258</v>
      </c>
      <c r="L14" s="36">
        <v>1552</v>
      </c>
      <c r="M14" s="36">
        <v>466.6962890625</v>
      </c>
      <c r="N14" s="37">
        <f t="shared" si="4"/>
        <v>6.0155038759689923</v>
      </c>
      <c r="O14" s="37">
        <f t="shared" si="5"/>
        <v>1.8089003452034884</v>
      </c>
      <c r="P14" s="37">
        <f t="shared" si="6"/>
        <v>0.30070637181862114</v>
      </c>
      <c r="Q14" s="39">
        <f t="shared" ref="Q14:S29" si="16">K14/K7</f>
        <v>1.0197628458498025</v>
      </c>
      <c r="R14" s="39">
        <f t="shared" si="13"/>
        <v>0.97979797979797978</v>
      </c>
      <c r="S14" s="40">
        <f t="shared" si="13"/>
        <v>0.82424741030496829</v>
      </c>
      <c r="AG14" s="35">
        <f t="shared" si="7"/>
        <v>275</v>
      </c>
      <c r="AH14" s="36">
        <f t="shared" si="0"/>
        <v>1601</v>
      </c>
      <c r="AI14" s="36">
        <f t="shared" si="0"/>
        <v>475.4833984375</v>
      </c>
      <c r="AJ14" s="37">
        <f t="shared" si="8"/>
        <v>5.8218181818181822</v>
      </c>
      <c r="AK14" s="37">
        <f t="shared" si="9"/>
        <v>1.7290305397727272</v>
      </c>
      <c r="AL14" s="37">
        <f t="shared" si="10"/>
        <v>0.29699150433322924</v>
      </c>
      <c r="AM14" s="39">
        <f t="shared" ref="AM14:AM36" si="17">AG14/AG7</f>
        <v>1.053639846743295</v>
      </c>
      <c r="AN14" s="39">
        <f t="shared" si="14"/>
        <v>0.99256044637321761</v>
      </c>
      <c r="AO14" s="40">
        <f t="shared" si="14"/>
        <v>0.83727844738195178</v>
      </c>
    </row>
    <row r="15" spans="1:41" x14ac:dyDescent="0.25">
      <c r="A15" s="9">
        <f t="shared" si="11"/>
        <v>41769</v>
      </c>
      <c r="B15" s="24">
        <v>10</v>
      </c>
      <c r="C15" s="10">
        <v>22</v>
      </c>
      <c r="D15" s="10">
        <v>1.076171875</v>
      </c>
      <c r="E15" s="11">
        <f t="shared" si="1"/>
        <v>2.2000000000000002</v>
      </c>
      <c r="F15" s="11">
        <f t="shared" si="2"/>
        <v>0.1076171875</v>
      </c>
      <c r="G15" s="11">
        <f t="shared" si="3"/>
        <v>4.8916903409090912E-2</v>
      </c>
      <c r="H15" s="17">
        <f t="shared" si="15"/>
        <v>5</v>
      </c>
      <c r="I15" s="17">
        <f t="shared" si="12"/>
        <v>7.333333333333333</v>
      </c>
      <c r="J15" s="18">
        <f t="shared" si="12"/>
        <v>2.7009803921568629</v>
      </c>
      <c r="K15" s="24">
        <v>143</v>
      </c>
      <c r="L15" s="10">
        <v>695</v>
      </c>
      <c r="M15" s="10">
        <v>203.6044921875</v>
      </c>
      <c r="N15" s="11">
        <f t="shared" si="4"/>
        <v>4.86013986013986</v>
      </c>
      <c r="O15" s="11">
        <f t="shared" si="5"/>
        <v>1.4238076376748252</v>
      </c>
      <c r="P15" s="11">
        <f t="shared" si="6"/>
        <v>0.29295610386690646</v>
      </c>
      <c r="Q15" s="17">
        <f t="shared" si="16"/>
        <v>1.1349206349206349</v>
      </c>
      <c r="R15" s="17">
        <f t="shared" si="13"/>
        <v>1.2682481751824817</v>
      </c>
      <c r="S15" s="18">
        <f t="shared" si="13"/>
        <v>1.3579379294623375</v>
      </c>
      <c r="AG15" s="24">
        <f t="shared" si="7"/>
        <v>153</v>
      </c>
      <c r="AH15" s="10">
        <f t="shared" si="0"/>
        <v>717</v>
      </c>
      <c r="AI15" s="10">
        <f t="shared" si="0"/>
        <v>204.6806640625</v>
      </c>
      <c r="AJ15" s="11">
        <f t="shared" si="8"/>
        <v>4.6862745098039218</v>
      </c>
      <c r="AK15" s="11">
        <f t="shared" si="9"/>
        <v>1.3377821180555556</v>
      </c>
      <c r="AL15" s="11">
        <f t="shared" si="10"/>
        <v>0.28546815071478382</v>
      </c>
      <c r="AM15" s="17">
        <f t="shared" si="17"/>
        <v>1.1953125</v>
      </c>
      <c r="AN15" s="17">
        <f t="shared" si="14"/>
        <v>1.3012704174228675</v>
      </c>
      <c r="AO15" s="18">
        <f t="shared" si="14"/>
        <v>1.3614974373631799</v>
      </c>
    </row>
    <row r="16" spans="1:41" x14ac:dyDescent="0.25">
      <c r="A16" s="9">
        <f t="shared" si="11"/>
        <v>41770</v>
      </c>
      <c r="B16" s="24">
        <v>2</v>
      </c>
      <c r="C16" s="10">
        <v>9</v>
      </c>
      <c r="D16" s="10">
        <v>2.24609375E-2</v>
      </c>
      <c r="E16" s="11">
        <f t="shared" si="1"/>
        <v>4.5</v>
      </c>
      <c r="F16" s="11">
        <f t="shared" si="2"/>
        <v>1.123046875E-2</v>
      </c>
      <c r="G16" s="11">
        <f t="shared" si="3"/>
        <v>2.495659722222222E-3</v>
      </c>
      <c r="H16" s="17">
        <f t="shared" si="15"/>
        <v>0.4</v>
      </c>
      <c r="I16" s="17">
        <f t="shared" si="12"/>
        <v>0.45</v>
      </c>
      <c r="J16" s="18">
        <f t="shared" si="12"/>
        <v>1.1047070124879923E-2</v>
      </c>
      <c r="K16" s="24">
        <v>90</v>
      </c>
      <c r="L16" s="10">
        <v>577</v>
      </c>
      <c r="M16" s="10">
        <v>129.3193359375</v>
      </c>
      <c r="N16" s="11">
        <f t="shared" si="4"/>
        <v>6.4111111111111114</v>
      </c>
      <c r="O16" s="11">
        <f t="shared" si="5"/>
        <v>1.4368815104166666</v>
      </c>
      <c r="P16" s="11">
        <f t="shared" si="6"/>
        <v>0.22412363247400346</v>
      </c>
      <c r="Q16" s="17">
        <f t="shared" si="16"/>
        <v>0.91836734693877553</v>
      </c>
      <c r="R16" s="17">
        <f t="shared" si="13"/>
        <v>1.3803827751196172</v>
      </c>
      <c r="S16" s="18">
        <f t="shared" si="13"/>
        <v>1.0070036957612811</v>
      </c>
      <c r="AG16" s="24">
        <f t="shared" si="7"/>
        <v>92</v>
      </c>
      <c r="AH16" s="10">
        <f t="shared" si="0"/>
        <v>586</v>
      </c>
      <c r="AI16" s="10">
        <f t="shared" si="0"/>
        <v>129.341796875</v>
      </c>
      <c r="AJ16" s="11">
        <f t="shared" si="8"/>
        <v>6.3695652173913047</v>
      </c>
      <c r="AK16" s="11">
        <f t="shared" si="9"/>
        <v>1.4058890964673914</v>
      </c>
      <c r="AL16" s="11">
        <f t="shared" si="10"/>
        <v>0.2207197898890785</v>
      </c>
      <c r="AM16" s="17">
        <f t="shared" si="17"/>
        <v>0.89320388349514568</v>
      </c>
      <c r="AN16" s="17">
        <f t="shared" si="14"/>
        <v>1.3378995433789955</v>
      </c>
      <c r="AO16" s="18">
        <f t="shared" si="14"/>
        <v>0.99148101569050184</v>
      </c>
    </row>
    <row r="17" spans="1:41" x14ac:dyDescent="0.25">
      <c r="A17" s="34">
        <f t="shared" si="11"/>
        <v>41771</v>
      </c>
      <c r="B17" s="35">
        <v>9</v>
      </c>
      <c r="C17" s="36">
        <v>21</v>
      </c>
      <c r="D17" s="36">
        <v>1.2177734375</v>
      </c>
      <c r="E17" s="37">
        <f t="shared" si="1"/>
        <v>2.3333333333333335</v>
      </c>
      <c r="F17" s="37">
        <f t="shared" si="2"/>
        <v>0.13530815972222221</v>
      </c>
      <c r="G17" s="37">
        <f t="shared" si="3"/>
        <v>5.7989211309523808E-2</v>
      </c>
      <c r="H17" s="39">
        <f t="shared" si="15"/>
        <v>1.5</v>
      </c>
      <c r="I17" s="39">
        <f t="shared" si="12"/>
        <v>1.05</v>
      </c>
      <c r="J17" s="40">
        <f t="shared" si="12"/>
        <v>2.1028667790893762</v>
      </c>
      <c r="K17" s="35">
        <v>238</v>
      </c>
      <c r="L17" s="36">
        <v>1339</v>
      </c>
      <c r="M17" s="36">
        <v>463.205078125</v>
      </c>
      <c r="N17" s="37">
        <f t="shared" si="4"/>
        <v>5.6260504201680677</v>
      </c>
      <c r="O17" s="37">
        <f t="shared" si="5"/>
        <v>1.9462398240546219</v>
      </c>
      <c r="P17" s="37">
        <f t="shared" si="6"/>
        <v>0.34593359083271097</v>
      </c>
      <c r="Q17" s="39">
        <f t="shared" si="16"/>
        <v>1.4782608695652173</v>
      </c>
      <c r="R17" s="39">
        <f t="shared" si="13"/>
        <v>1.3621566632756867</v>
      </c>
      <c r="S17" s="40">
        <f t="shared" si="13"/>
        <v>1.4362556737492014</v>
      </c>
      <c r="AG17" s="35">
        <f t="shared" si="7"/>
        <v>247</v>
      </c>
      <c r="AH17" s="36">
        <f t="shared" si="0"/>
        <v>1360</v>
      </c>
      <c r="AI17" s="36">
        <f t="shared" si="0"/>
        <v>464.4228515625</v>
      </c>
      <c r="AJ17" s="37">
        <f t="shared" si="8"/>
        <v>5.5060728744939267</v>
      </c>
      <c r="AK17" s="37">
        <f t="shared" si="9"/>
        <v>1.8802544597672064</v>
      </c>
      <c r="AL17" s="37">
        <f t="shared" si="10"/>
        <v>0.34148739085477942</v>
      </c>
      <c r="AM17" s="39">
        <f t="shared" si="17"/>
        <v>1.4790419161676647</v>
      </c>
      <c r="AN17" s="39">
        <f t="shared" si="14"/>
        <v>1.3559322033898304</v>
      </c>
      <c r="AO17" s="40">
        <f t="shared" si="14"/>
        <v>1.43745050507493</v>
      </c>
    </row>
    <row r="18" spans="1:41" x14ac:dyDescent="0.25">
      <c r="A18" s="34">
        <f t="shared" si="11"/>
        <v>41772</v>
      </c>
      <c r="B18" s="35">
        <v>11</v>
      </c>
      <c r="C18" s="36">
        <v>32</v>
      </c>
      <c r="D18" s="36">
        <v>9.6513671875</v>
      </c>
      <c r="E18" s="37">
        <f t="shared" si="1"/>
        <v>2.9090909090909092</v>
      </c>
      <c r="F18" s="37">
        <f t="shared" si="2"/>
        <v>0.87739701704545459</v>
      </c>
      <c r="G18" s="37">
        <f t="shared" si="3"/>
        <v>0.301605224609375</v>
      </c>
      <c r="H18" s="39">
        <f t="shared" si="15"/>
        <v>1.1000000000000001</v>
      </c>
      <c r="I18" s="39">
        <f t="shared" si="12"/>
        <v>0.91428571428571426</v>
      </c>
      <c r="J18" s="40">
        <f t="shared" si="12"/>
        <v>2.9309015421115063</v>
      </c>
      <c r="K18" s="35">
        <v>231</v>
      </c>
      <c r="L18" s="36">
        <v>1606</v>
      </c>
      <c r="M18" s="36">
        <v>451.59765625</v>
      </c>
      <c r="N18" s="37">
        <f t="shared" si="4"/>
        <v>6.9523809523809526</v>
      </c>
      <c r="O18" s="37">
        <f t="shared" si="5"/>
        <v>1.9549682088744589</v>
      </c>
      <c r="P18" s="37">
        <f t="shared" si="6"/>
        <v>0.2811940574408468</v>
      </c>
      <c r="Q18" s="39">
        <f t="shared" si="16"/>
        <v>1.0043478260869565</v>
      </c>
      <c r="R18" s="39">
        <f t="shared" si="13"/>
        <v>1.1168289290681501</v>
      </c>
      <c r="S18" s="40">
        <f t="shared" si="13"/>
        <v>0.95174548552940841</v>
      </c>
      <c r="AG18" s="35">
        <f t="shared" si="7"/>
        <v>242</v>
      </c>
      <c r="AH18" s="36">
        <f t="shared" si="0"/>
        <v>1638</v>
      </c>
      <c r="AI18" s="36">
        <f t="shared" si="0"/>
        <v>461.2490234375</v>
      </c>
      <c r="AJ18" s="37">
        <f t="shared" si="8"/>
        <v>6.7685950413223139</v>
      </c>
      <c r="AK18" s="37">
        <f t="shared" si="9"/>
        <v>1.9059877001549588</v>
      </c>
      <c r="AL18" s="37">
        <f t="shared" si="10"/>
        <v>0.28159281040140416</v>
      </c>
      <c r="AM18" s="39">
        <f t="shared" si="17"/>
        <v>1.0083333333333333</v>
      </c>
      <c r="AN18" s="39">
        <f t="shared" si="14"/>
        <v>1.1120162932790223</v>
      </c>
      <c r="AO18" s="40">
        <f t="shared" si="14"/>
        <v>0.96538607757933503</v>
      </c>
    </row>
    <row r="19" spans="1:41" x14ac:dyDescent="0.25">
      <c r="A19" s="34">
        <f t="shared" si="11"/>
        <v>41773</v>
      </c>
      <c r="B19" s="35">
        <v>12</v>
      </c>
      <c r="C19" s="36">
        <v>23</v>
      </c>
      <c r="D19" s="36">
        <v>1.185546875</v>
      </c>
      <c r="E19" s="37">
        <f t="shared" si="1"/>
        <v>1.9166666666666667</v>
      </c>
      <c r="F19" s="37">
        <f t="shared" si="2"/>
        <v>9.8795572916666671E-2</v>
      </c>
      <c r="G19" s="37">
        <f t="shared" si="3"/>
        <v>5.1545516304347824E-2</v>
      </c>
      <c r="H19" s="39">
        <f t="shared" si="15"/>
        <v>1.5</v>
      </c>
      <c r="I19" s="39">
        <f t="shared" si="12"/>
        <v>1.3529411764705883</v>
      </c>
      <c r="J19" s="40">
        <f t="shared" si="12"/>
        <v>0.17510457233520843</v>
      </c>
      <c r="K19" s="35">
        <v>245</v>
      </c>
      <c r="L19" s="36">
        <v>1287</v>
      </c>
      <c r="M19" s="36">
        <v>568.220703125</v>
      </c>
      <c r="N19" s="37">
        <f t="shared" si="4"/>
        <v>5.2530612244897963</v>
      </c>
      <c r="O19" s="37">
        <f t="shared" si="5"/>
        <v>2.3192681760204081</v>
      </c>
      <c r="P19" s="37">
        <f t="shared" si="6"/>
        <v>0.44150792783605286</v>
      </c>
      <c r="Q19" s="39">
        <f t="shared" si="16"/>
        <v>0.97222222222222221</v>
      </c>
      <c r="R19" s="39">
        <f t="shared" si="13"/>
        <v>0.86086956521739133</v>
      </c>
      <c r="S19" s="40">
        <f t="shared" si="13"/>
        <v>0.89198519740372029</v>
      </c>
      <c r="AG19" s="35">
        <f t="shared" si="7"/>
        <v>257</v>
      </c>
      <c r="AH19" s="36">
        <f t="shared" si="0"/>
        <v>1310</v>
      </c>
      <c r="AI19" s="36">
        <f t="shared" si="0"/>
        <v>569.40625</v>
      </c>
      <c r="AJ19" s="37">
        <f t="shared" si="8"/>
        <v>5.0972762645914393</v>
      </c>
      <c r="AK19" s="37">
        <f t="shared" si="9"/>
        <v>2.215588521400778</v>
      </c>
      <c r="AL19" s="37">
        <f t="shared" si="10"/>
        <v>0.43466125954198476</v>
      </c>
      <c r="AM19" s="39">
        <f t="shared" si="17"/>
        <v>0.9884615384615385</v>
      </c>
      <c r="AN19" s="39">
        <f t="shared" si="14"/>
        <v>0.8664021164021164</v>
      </c>
      <c r="AO19" s="40">
        <f t="shared" si="14"/>
        <v>0.88444613660047544</v>
      </c>
    </row>
    <row r="20" spans="1:41" x14ac:dyDescent="0.25">
      <c r="A20" s="34">
        <f t="shared" si="11"/>
        <v>41774</v>
      </c>
      <c r="B20" s="35">
        <v>14</v>
      </c>
      <c r="C20" s="36">
        <v>57</v>
      </c>
      <c r="D20" s="36">
        <v>12.4140625</v>
      </c>
      <c r="E20" s="37">
        <f t="shared" si="1"/>
        <v>4.0714285714285712</v>
      </c>
      <c r="F20" s="37">
        <f t="shared" si="2"/>
        <v>0.88671875</v>
      </c>
      <c r="G20" s="37">
        <f t="shared" si="3"/>
        <v>0.2177905701754386</v>
      </c>
      <c r="H20" s="39">
        <f t="shared" si="15"/>
        <v>1.1666666666666667</v>
      </c>
      <c r="I20" s="39">
        <f t="shared" si="12"/>
        <v>1.3571428571428572</v>
      </c>
      <c r="J20" s="40">
        <f t="shared" si="12"/>
        <v>0.97134561014747456</v>
      </c>
      <c r="K20" s="35">
        <v>248</v>
      </c>
      <c r="L20" s="36">
        <v>1326</v>
      </c>
      <c r="M20" s="36">
        <v>471.015625</v>
      </c>
      <c r="N20" s="37">
        <f t="shared" si="4"/>
        <v>5.346774193548387</v>
      </c>
      <c r="O20" s="37">
        <f t="shared" si="5"/>
        <v>1.8992565524193548</v>
      </c>
      <c r="P20" s="37">
        <f t="shared" si="6"/>
        <v>0.35521540346907993</v>
      </c>
      <c r="Q20" s="39">
        <f t="shared" si="16"/>
        <v>0.95019157088122608</v>
      </c>
      <c r="R20" s="39">
        <f t="shared" si="13"/>
        <v>0.93052631578947365</v>
      </c>
      <c r="S20" s="40">
        <f t="shared" si="13"/>
        <v>0.85386773830915352</v>
      </c>
      <c r="AG20" s="35">
        <f t="shared" si="7"/>
        <v>262</v>
      </c>
      <c r="AH20" s="36">
        <f t="shared" si="0"/>
        <v>1383</v>
      </c>
      <c r="AI20" s="36">
        <f t="shared" si="0"/>
        <v>483.4296875</v>
      </c>
      <c r="AJ20" s="37">
        <f t="shared" si="8"/>
        <v>5.278625954198473</v>
      </c>
      <c r="AK20" s="37">
        <f t="shared" si="9"/>
        <v>1.8451514790076335</v>
      </c>
      <c r="AL20" s="37">
        <f t="shared" si="10"/>
        <v>0.34955147324656544</v>
      </c>
      <c r="AM20" s="39">
        <f t="shared" si="17"/>
        <v>0.95970695970695974</v>
      </c>
      <c r="AN20" s="39">
        <f t="shared" si="14"/>
        <v>0.94274028629856854</v>
      </c>
      <c r="AO20" s="40">
        <f t="shared" si="14"/>
        <v>0.85652787774763306</v>
      </c>
    </row>
    <row r="21" spans="1:41" x14ac:dyDescent="0.25">
      <c r="A21" s="34">
        <f t="shared" si="11"/>
        <v>41775</v>
      </c>
      <c r="B21" s="35">
        <v>15</v>
      </c>
      <c r="C21" s="36">
        <v>45</v>
      </c>
      <c r="D21" s="36">
        <v>8.7265625</v>
      </c>
      <c r="E21" s="37">
        <f t="shared" si="1"/>
        <v>3</v>
      </c>
      <c r="F21" s="37">
        <f t="shared" si="2"/>
        <v>0.58177083333333335</v>
      </c>
      <c r="G21" s="37">
        <f t="shared" si="3"/>
        <v>0.19392361111111112</v>
      </c>
      <c r="H21" s="39">
        <f t="shared" si="15"/>
        <v>0.88235294117647056</v>
      </c>
      <c r="I21" s="39">
        <f t="shared" si="12"/>
        <v>0.91836734693877553</v>
      </c>
      <c r="J21" s="40">
        <f t="shared" si="12"/>
        <v>0.99310957990664595</v>
      </c>
      <c r="K21" s="35">
        <v>261</v>
      </c>
      <c r="L21" s="36">
        <v>1457</v>
      </c>
      <c r="M21" s="36">
        <v>511.77734375</v>
      </c>
      <c r="N21" s="37">
        <f t="shared" si="4"/>
        <v>5.5823754789272026</v>
      </c>
      <c r="O21" s="37">
        <f t="shared" si="5"/>
        <v>1.9608327346743295</v>
      </c>
      <c r="P21" s="37">
        <f t="shared" si="6"/>
        <v>0.3512541823953329</v>
      </c>
      <c r="Q21" s="39">
        <f t="shared" si="16"/>
        <v>1.0116279069767442</v>
      </c>
      <c r="R21" s="39">
        <f t="shared" si="13"/>
        <v>0.93878865979381443</v>
      </c>
      <c r="S21" s="40">
        <f t="shared" si="13"/>
        <v>1.0965961284544579</v>
      </c>
      <c r="AG21" s="35">
        <f t="shared" si="7"/>
        <v>276</v>
      </c>
      <c r="AH21" s="36">
        <f t="shared" si="0"/>
        <v>1502</v>
      </c>
      <c r="AI21" s="36">
        <f t="shared" si="0"/>
        <v>520.50390625</v>
      </c>
      <c r="AJ21" s="37">
        <f t="shared" si="8"/>
        <v>5.4420289855072461</v>
      </c>
      <c r="AK21" s="37">
        <f t="shared" si="9"/>
        <v>1.8858837182971016</v>
      </c>
      <c r="AL21" s="37">
        <f t="shared" si="10"/>
        <v>0.34654055009986684</v>
      </c>
      <c r="AM21" s="39">
        <f t="shared" si="17"/>
        <v>1.0036363636363637</v>
      </c>
      <c r="AN21" s="39">
        <f t="shared" si="14"/>
        <v>0.93816364772017491</v>
      </c>
      <c r="AO21" s="40">
        <f t="shared" si="14"/>
        <v>1.0946836586943798</v>
      </c>
    </row>
    <row r="22" spans="1:41" x14ac:dyDescent="0.25">
      <c r="A22" s="9">
        <f t="shared" si="11"/>
        <v>41776</v>
      </c>
      <c r="B22" s="24">
        <v>10</v>
      </c>
      <c r="C22" s="10">
        <v>22</v>
      </c>
      <c r="D22" s="10">
        <v>5.04296875</v>
      </c>
      <c r="E22" s="11">
        <f t="shared" si="1"/>
        <v>2.2000000000000002</v>
      </c>
      <c r="F22" s="11">
        <f t="shared" si="2"/>
        <v>0.50429687499999998</v>
      </c>
      <c r="G22" s="11">
        <f t="shared" si="3"/>
        <v>0.22922585227272727</v>
      </c>
      <c r="H22" s="17">
        <f t="shared" si="15"/>
        <v>1</v>
      </c>
      <c r="I22" s="17">
        <f t="shared" si="12"/>
        <v>1</v>
      </c>
      <c r="J22" s="18">
        <f t="shared" si="12"/>
        <v>4.6860254083484572</v>
      </c>
      <c r="K22" s="24">
        <v>152</v>
      </c>
      <c r="L22" s="10">
        <v>618</v>
      </c>
      <c r="M22" s="10">
        <v>184.7841796875</v>
      </c>
      <c r="N22" s="11">
        <f t="shared" si="4"/>
        <v>4.0657894736842106</v>
      </c>
      <c r="O22" s="11">
        <f t="shared" si="5"/>
        <v>1.215685392680921</v>
      </c>
      <c r="P22" s="11">
        <f t="shared" si="6"/>
        <v>0.29900352700242716</v>
      </c>
      <c r="Q22" s="17">
        <f t="shared" si="16"/>
        <v>1.0629370629370629</v>
      </c>
      <c r="R22" s="17">
        <f t="shared" si="13"/>
        <v>0.88920863309352516</v>
      </c>
      <c r="S22" s="18">
        <f t="shared" si="13"/>
        <v>0.90756435529591206</v>
      </c>
      <c r="AG22" s="24">
        <f t="shared" si="7"/>
        <v>162</v>
      </c>
      <c r="AH22" s="10">
        <f t="shared" si="0"/>
        <v>640</v>
      </c>
      <c r="AI22" s="10">
        <f t="shared" si="0"/>
        <v>189.8271484375</v>
      </c>
      <c r="AJ22" s="11">
        <f t="shared" si="8"/>
        <v>3.9506172839506171</v>
      </c>
      <c r="AK22" s="11">
        <f t="shared" si="9"/>
        <v>1.1717725212191359</v>
      </c>
      <c r="AL22" s="11">
        <f t="shared" si="10"/>
        <v>0.29660491943359374</v>
      </c>
      <c r="AM22" s="17">
        <f t="shared" si="17"/>
        <v>1.0588235294117647</v>
      </c>
      <c r="AN22" s="17">
        <f t="shared" si="14"/>
        <v>0.89260808926080892</v>
      </c>
      <c r="AO22" s="18">
        <f t="shared" si="14"/>
        <v>0.92743078251659172</v>
      </c>
    </row>
    <row r="23" spans="1:41" x14ac:dyDescent="0.25">
      <c r="A23" s="9">
        <f t="shared" si="11"/>
        <v>41777</v>
      </c>
      <c r="B23" s="24">
        <v>6</v>
      </c>
      <c r="C23" s="10">
        <v>29</v>
      </c>
      <c r="D23" s="10">
        <v>2.375</v>
      </c>
      <c r="E23" s="11">
        <f t="shared" si="1"/>
        <v>4.833333333333333</v>
      </c>
      <c r="F23" s="11">
        <f t="shared" si="2"/>
        <v>0.39583333333333331</v>
      </c>
      <c r="G23" s="11">
        <f t="shared" si="3"/>
        <v>8.1896551724137928E-2</v>
      </c>
      <c r="H23" s="17">
        <f t="shared" si="15"/>
        <v>3</v>
      </c>
      <c r="I23" s="17">
        <f t="shared" si="12"/>
        <v>3.2222222222222223</v>
      </c>
      <c r="J23" s="18">
        <f t="shared" si="12"/>
        <v>105.73913043478261</v>
      </c>
      <c r="K23" s="24">
        <v>90</v>
      </c>
      <c r="L23" s="10">
        <v>293</v>
      </c>
      <c r="M23" s="10">
        <v>124.826171875</v>
      </c>
      <c r="N23" s="11">
        <f t="shared" si="4"/>
        <v>3.2555555555555555</v>
      </c>
      <c r="O23" s="11">
        <f t="shared" si="5"/>
        <v>1.3869574652777779</v>
      </c>
      <c r="P23" s="11">
        <f t="shared" si="6"/>
        <v>0.42602789035836175</v>
      </c>
      <c r="Q23" s="17">
        <f t="shared" si="16"/>
        <v>1</v>
      </c>
      <c r="R23" s="17">
        <f t="shared" si="13"/>
        <v>0.50779896013864823</v>
      </c>
      <c r="S23" s="18">
        <f t="shared" si="13"/>
        <v>0.96525528042711617</v>
      </c>
      <c r="AG23" s="24">
        <f t="shared" si="7"/>
        <v>96</v>
      </c>
      <c r="AH23" s="10">
        <f t="shared" si="0"/>
        <v>322</v>
      </c>
      <c r="AI23" s="10">
        <f t="shared" si="0"/>
        <v>127.201171875</v>
      </c>
      <c r="AJ23" s="11">
        <f t="shared" si="8"/>
        <v>3.3541666666666665</v>
      </c>
      <c r="AK23" s="11">
        <f t="shared" si="9"/>
        <v>1.32501220703125</v>
      </c>
      <c r="AL23" s="11">
        <f t="shared" si="10"/>
        <v>0.39503469526397517</v>
      </c>
      <c r="AM23" s="17">
        <f t="shared" si="17"/>
        <v>1.0434782608695652</v>
      </c>
      <c r="AN23" s="17">
        <f t="shared" si="14"/>
        <v>0.54948805460750849</v>
      </c>
      <c r="AO23" s="18">
        <f t="shared" si="14"/>
        <v>0.98344985881038305</v>
      </c>
    </row>
    <row r="24" spans="1:41" x14ac:dyDescent="0.25">
      <c r="A24" s="34">
        <f t="shared" si="11"/>
        <v>41778</v>
      </c>
      <c r="B24" s="35">
        <v>7</v>
      </c>
      <c r="C24" s="36">
        <v>30</v>
      </c>
      <c r="D24" s="36">
        <v>17.7314453125</v>
      </c>
      <c r="E24" s="37">
        <f t="shared" si="1"/>
        <v>4.2857142857142856</v>
      </c>
      <c r="F24" s="37">
        <f t="shared" si="2"/>
        <v>2.5330636160714284</v>
      </c>
      <c r="G24" s="37">
        <f t="shared" si="3"/>
        <v>0.59104817708333335</v>
      </c>
      <c r="H24" s="39">
        <f t="shared" si="15"/>
        <v>0.77777777777777779</v>
      </c>
      <c r="I24" s="39">
        <f t="shared" si="12"/>
        <v>1.4285714285714286</v>
      </c>
      <c r="J24" s="40">
        <f t="shared" si="12"/>
        <v>14.560545308740979</v>
      </c>
      <c r="K24" s="35">
        <v>258</v>
      </c>
      <c r="L24" s="36">
        <v>1440</v>
      </c>
      <c r="M24" s="36">
        <v>516.3837890625</v>
      </c>
      <c r="N24" s="37">
        <f t="shared" si="4"/>
        <v>5.5813953488372094</v>
      </c>
      <c r="O24" s="37">
        <f t="shared" si="5"/>
        <v>2.0014875545058142</v>
      </c>
      <c r="P24" s="37">
        <f t="shared" si="6"/>
        <v>0.35859985351562501</v>
      </c>
      <c r="Q24" s="39">
        <f t="shared" si="16"/>
        <v>1.0840336134453781</v>
      </c>
      <c r="R24" s="39">
        <f t="shared" si="13"/>
        <v>1.075429424943988</v>
      </c>
      <c r="S24" s="40">
        <f t="shared" si="13"/>
        <v>1.1148059756874023</v>
      </c>
      <c r="AG24" s="35">
        <f t="shared" si="7"/>
        <v>265</v>
      </c>
      <c r="AH24" s="36">
        <f t="shared" si="0"/>
        <v>1470</v>
      </c>
      <c r="AI24" s="36">
        <f t="shared" si="0"/>
        <v>534.115234375</v>
      </c>
      <c r="AJ24" s="37">
        <f t="shared" si="8"/>
        <v>5.5471698113207548</v>
      </c>
      <c r="AK24" s="37">
        <f t="shared" si="9"/>
        <v>2.0155291863207547</v>
      </c>
      <c r="AL24" s="37">
        <f t="shared" si="10"/>
        <v>0.36334369685374152</v>
      </c>
      <c r="AM24" s="39">
        <f t="shared" si="17"/>
        <v>1.0728744939271255</v>
      </c>
      <c r="AN24" s="39">
        <f t="shared" si="14"/>
        <v>1.0808823529411764</v>
      </c>
      <c r="AO24" s="40">
        <f t="shared" si="14"/>
        <v>1.1500623463682451</v>
      </c>
    </row>
    <row r="25" spans="1:41" x14ac:dyDescent="0.25">
      <c r="A25" s="34">
        <f t="shared" si="11"/>
        <v>41779</v>
      </c>
      <c r="B25" s="35">
        <v>6</v>
      </c>
      <c r="C25" s="36">
        <v>27</v>
      </c>
      <c r="D25" s="36">
        <v>9.349609375</v>
      </c>
      <c r="E25" s="37">
        <f t="shared" si="1"/>
        <v>4.5</v>
      </c>
      <c r="F25" s="37">
        <f t="shared" si="2"/>
        <v>1.5582682291666667</v>
      </c>
      <c r="G25" s="37">
        <f t="shared" si="3"/>
        <v>0.34628182870370372</v>
      </c>
      <c r="H25" s="39">
        <f t="shared" si="15"/>
        <v>0.54545454545454541</v>
      </c>
      <c r="I25" s="39">
        <f t="shared" si="12"/>
        <v>0.84375</v>
      </c>
      <c r="J25" s="40">
        <f t="shared" si="12"/>
        <v>0.96873419002327232</v>
      </c>
      <c r="K25" s="35">
        <v>252</v>
      </c>
      <c r="L25" s="36">
        <v>1333</v>
      </c>
      <c r="M25" s="36">
        <v>508.30859375</v>
      </c>
      <c r="N25" s="37">
        <f t="shared" si="4"/>
        <v>5.2896825396825395</v>
      </c>
      <c r="O25" s="37">
        <f t="shared" si="5"/>
        <v>2.0170975942460316</v>
      </c>
      <c r="P25" s="37">
        <f t="shared" si="6"/>
        <v>0.38132677700675166</v>
      </c>
      <c r="Q25" s="39">
        <f t="shared" si="16"/>
        <v>1.0909090909090908</v>
      </c>
      <c r="R25" s="39">
        <f t="shared" si="13"/>
        <v>0.83001245330012452</v>
      </c>
      <c r="S25" s="40">
        <f t="shared" si="13"/>
        <v>1.1255784584245172</v>
      </c>
      <c r="AG25" s="35">
        <f t="shared" si="7"/>
        <v>258</v>
      </c>
      <c r="AH25" s="36">
        <f t="shared" si="0"/>
        <v>1360</v>
      </c>
      <c r="AI25" s="36">
        <f t="shared" si="0"/>
        <v>517.658203125</v>
      </c>
      <c r="AJ25" s="37">
        <f t="shared" si="8"/>
        <v>5.2713178294573639</v>
      </c>
      <c r="AK25" s="37">
        <f t="shared" si="9"/>
        <v>2.0064271438953489</v>
      </c>
      <c r="AL25" s="37">
        <f t="shared" si="10"/>
        <v>0.38063103170955881</v>
      </c>
      <c r="AM25" s="39">
        <f t="shared" si="17"/>
        <v>1.0661157024793388</v>
      </c>
      <c r="AN25" s="39">
        <f t="shared" si="14"/>
        <v>0.83028083028083033</v>
      </c>
      <c r="AO25" s="40">
        <f t="shared" si="14"/>
        <v>1.1222965834531322</v>
      </c>
    </row>
    <row r="26" spans="1:41" x14ac:dyDescent="0.25">
      <c r="A26" s="34">
        <f t="shared" si="11"/>
        <v>41780</v>
      </c>
      <c r="B26" s="35">
        <v>10</v>
      </c>
      <c r="C26" s="36">
        <v>24</v>
      </c>
      <c r="D26" s="36">
        <v>11.0771484375</v>
      </c>
      <c r="E26" s="37">
        <f t="shared" si="1"/>
        <v>2.4</v>
      </c>
      <c r="F26" s="37">
        <f t="shared" si="2"/>
        <v>1.10771484375</v>
      </c>
      <c r="G26" s="37">
        <f t="shared" si="3"/>
        <v>0.4615478515625</v>
      </c>
      <c r="H26" s="39">
        <f t="shared" si="15"/>
        <v>0.83333333333333337</v>
      </c>
      <c r="I26" s="39">
        <f t="shared" si="12"/>
        <v>1.0434782608695652</v>
      </c>
      <c r="J26" s="40">
        <f t="shared" si="12"/>
        <v>9.3434925864909388</v>
      </c>
      <c r="K26" s="35">
        <v>267</v>
      </c>
      <c r="L26" s="36">
        <v>1513</v>
      </c>
      <c r="M26" s="36">
        <v>596.2275390625</v>
      </c>
      <c r="N26" s="37">
        <f t="shared" si="4"/>
        <v>5.666666666666667</v>
      </c>
      <c r="O26" s="37">
        <f t="shared" si="5"/>
        <v>2.2330619440543069</v>
      </c>
      <c r="P26" s="37">
        <f t="shared" si="6"/>
        <v>0.39406975483311302</v>
      </c>
      <c r="Q26" s="39">
        <f t="shared" si="16"/>
        <v>1.0897959183673469</v>
      </c>
      <c r="R26" s="39">
        <f t="shared" si="13"/>
        <v>1.1756021756021755</v>
      </c>
      <c r="S26" s="40">
        <f t="shared" si="13"/>
        <v>1.0492886580574643</v>
      </c>
      <c r="AG26" s="35">
        <f t="shared" si="7"/>
        <v>277</v>
      </c>
      <c r="AH26" s="36">
        <f t="shared" si="0"/>
        <v>1537</v>
      </c>
      <c r="AI26" s="36">
        <f t="shared" si="0"/>
        <v>607.3046875</v>
      </c>
      <c r="AJ26" s="37">
        <f t="shared" si="8"/>
        <v>5.5487364620938626</v>
      </c>
      <c r="AK26" s="37">
        <f t="shared" si="9"/>
        <v>2.1924356949458486</v>
      </c>
      <c r="AL26" s="37">
        <f t="shared" si="10"/>
        <v>0.39512341411841251</v>
      </c>
      <c r="AM26" s="39">
        <f t="shared" si="17"/>
        <v>1.0778210116731517</v>
      </c>
      <c r="AN26" s="39">
        <f t="shared" si="14"/>
        <v>1.1732824427480917</v>
      </c>
      <c r="AO26" s="40">
        <f t="shared" si="14"/>
        <v>1.0665578179024202</v>
      </c>
    </row>
    <row r="27" spans="1:41" x14ac:dyDescent="0.25">
      <c r="A27" s="34">
        <f t="shared" si="11"/>
        <v>41781</v>
      </c>
      <c r="B27" s="35">
        <v>9</v>
      </c>
      <c r="C27" s="36">
        <v>28</v>
      </c>
      <c r="D27" s="36">
        <v>5.896484375</v>
      </c>
      <c r="E27" s="37">
        <f t="shared" si="1"/>
        <v>3.1111111111111112</v>
      </c>
      <c r="F27" s="37">
        <f t="shared" si="2"/>
        <v>0.65516493055555558</v>
      </c>
      <c r="G27" s="37">
        <f t="shared" si="3"/>
        <v>0.21058872767857142</v>
      </c>
      <c r="H27" s="39">
        <f t="shared" si="15"/>
        <v>0.6428571428571429</v>
      </c>
      <c r="I27" s="39">
        <f t="shared" si="12"/>
        <v>0.49122807017543857</v>
      </c>
      <c r="J27" s="40">
        <f t="shared" si="12"/>
        <v>0.47498426683448708</v>
      </c>
      <c r="K27" s="35">
        <v>266</v>
      </c>
      <c r="L27" s="36">
        <v>1468</v>
      </c>
      <c r="M27" s="36">
        <v>553.2998046875</v>
      </c>
      <c r="N27" s="37">
        <f t="shared" si="4"/>
        <v>5.518796992481203</v>
      </c>
      <c r="O27" s="37">
        <f t="shared" si="5"/>
        <v>2.0800744537124061</v>
      </c>
      <c r="P27" s="37">
        <f t="shared" si="6"/>
        <v>0.37690722390156678</v>
      </c>
      <c r="Q27" s="39">
        <f t="shared" si="16"/>
        <v>1.0725806451612903</v>
      </c>
      <c r="R27" s="39">
        <f t="shared" si="13"/>
        <v>1.1070889894419307</v>
      </c>
      <c r="S27" s="40">
        <f t="shared" si="13"/>
        <v>1.174695223088406</v>
      </c>
      <c r="AG27" s="35">
        <f t="shared" si="7"/>
        <v>275</v>
      </c>
      <c r="AH27" s="36">
        <f t="shared" si="0"/>
        <v>1496</v>
      </c>
      <c r="AI27" s="36">
        <f t="shared" si="0"/>
        <v>559.1962890625</v>
      </c>
      <c r="AJ27" s="37">
        <f t="shared" si="8"/>
        <v>5.44</v>
      </c>
      <c r="AK27" s="37">
        <f t="shared" si="9"/>
        <v>2.0334410511363634</v>
      </c>
      <c r="AL27" s="37">
        <f t="shared" si="10"/>
        <v>0.37379431087065507</v>
      </c>
      <c r="AM27" s="39">
        <f t="shared" si="17"/>
        <v>1.0496183206106871</v>
      </c>
      <c r="AN27" s="39">
        <f t="shared" si="14"/>
        <v>1.0817064352856109</v>
      </c>
      <c r="AO27" s="40">
        <f t="shared" si="14"/>
        <v>1.1567272418752728</v>
      </c>
    </row>
    <row r="28" spans="1:41" x14ac:dyDescent="0.25">
      <c r="A28" s="34">
        <f t="shared" si="11"/>
        <v>41782</v>
      </c>
      <c r="B28" s="35">
        <v>9</v>
      </c>
      <c r="C28" s="36">
        <v>47</v>
      </c>
      <c r="D28" s="36">
        <v>11.412109375</v>
      </c>
      <c r="E28" s="37">
        <f t="shared" si="1"/>
        <v>5.2222222222222223</v>
      </c>
      <c r="F28" s="37">
        <f t="shared" si="2"/>
        <v>1.2680121527777777</v>
      </c>
      <c r="G28" s="37">
        <f t="shared" si="3"/>
        <v>0.24281083776595744</v>
      </c>
      <c r="H28" s="39">
        <f t="shared" si="15"/>
        <v>0.6</v>
      </c>
      <c r="I28" s="39">
        <f t="shared" si="12"/>
        <v>1.0444444444444445</v>
      </c>
      <c r="J28" s="40">
        <f t="shared" si="12"/>
        <v>1.3077439570277529</v>
      </c>
      <c r="K28" s="35">
        <v>242</v>
      </c>
      <c r="L28" s="36">
        <v>1278</v>
      </c>
      <c r="M28" s="36">
        <v>512.0546875</v>
      </c>
      <c r="N28" s="37">
        <f t="shared" si="4"/>
        <v>5.2809917355371905</v>
      </c>
      <c r="O28" s="37">
        <f t="shared" si="5"/>
        <v>2.1159284607438016</v>
      </c>
      <c r="P28" s="37">
        <f t="shared" si="6"/>
        <v>0.40066876956181535</v>
      </c>
      <c r="Q28" s="39">
        <f t="shared" si="16"/>
        <v>0.92720306513409967</v>
      </c>
      <c r="R28" s="39">
        <f t="shared" si="13"/>
        <v>0.87714481811942346</v>
      </c>
      <c r="S28" s="40">
        <f t="shared" si="13"/>
        <v>1.0005419226806092</v>
      </c>
      <c r="AG28" s="35">
        <f t="shared" si="7"/>
        <v>251</v>
      </c>
      <c r="AH28" s="36">
        <f t="shared" si="0"/>
        <v>1325</v>
      </c>
      <c r="AI28" s="36">
        <f t="shared" si="0"/>
        <v>523.466796875</v>
      </c>
      <c r="AJ28" s="37">
        <f t="shared" si="8"/>
        <v>5.2788844621513942</v>
      </c>
      <c r="AK28" s="37">
        <f t="shared" si="9"/>
        <v>2.0855250871513946</v>
      </c>
      <c r="AL28" s="37">
        <f t="shared" si="10"/>
        <v>0.39506928066037733</v>
      </c>
      <c r="AM28" s="39">
        <f t="shared" si="17"/>
        <v>0.90942028985507251</v>
      </c>
      <c r="AN28" s="39">
        <f t="shared" si="14"/>
        <v>0.88215712383488687</v>
      </c>
      <c r="AO28" s="40">
        <f t="shared" si="14"/>
        <v>1.0056923504116353</v>
      </c>
    </row>
    <row r="29" spans="1:41" x14ac:dyDescent="0.25">
      <c r="A29" s="9">
        <f t="shared" si="11"/>
        <v>41783</v>
      </c>
      <c r="B29" s="24">
        <v>9</v>
      </c>
      <c r="C29" s="10">
        <v>44</v>
      </c>
      <c r="D29" s="10">
        <v>3.2470703125</v>
      </c>
      <c r="E29" s="11">
        <f t="shared" si="1"/>
        <v>4.8888888888888893</v>
      </c>
      <c r="F29" s="11">
        <f t="shared" si="2"/>
        <v>0.36078559027777779</v>
      </c>
      <c r="G29" s="11">
        <f t="shared" si="3"/>
        <v>7.3797052556818177E-2</v>
      </c>
      <c r="H29" s="17">
        <f t="shared" si="15"/>
        <v>0.9</v>
      </c>
      <c r="I29" s="17">
        <f t="shared" si="15"/>
        <v>2</v>
      </c>
      <c r="J29" s="18">
        <f t="shared" si="15"/>
        <v>0.64388071262587143</v>
      </c>
      <c r="K29" s="24">
        <v>147</v>
      </c>
      <c r="L29" s="10">
        <v>564</v>
      </c>
      <c r="M29" s="10">
        <v>169.68359375</v>
      </c>
      <c r="N29" s="11">
        <f t="shared" si="4"/>
        <v>3.8367346938775508</v>
      </c>
      <c r="O29" s="11">
        <f t="shared" si="5"/>
        <v>1.1543101615646258</v>
      </c>
      <c r="P29" s="11">
        <f t="shared" si="6"/>
        <v>0.30085743572695034</v>
      </c>
      <c r="Q29" s="17">
        <f t="shared" si="16"/>
        <v>0.96710526315789469</v>
      </c>
      <c r="R29" s="17">
        <f t="shared" si="16"/>
        <v>0.91262135922330101</v>
      </c>
      <c r="S29" s="18">
        <f t="shared" si="16"/>
        <v>0.91827987675656253</v>
      </c>
      <c r="AG29" s="24">
        <f t="shared" si="7"/>
        <v>156</v>
      </c>
      <c r="AH29" s="10">
        <f t="shared" si="0"/>
        <v>608</v>
      </c>
      <c r="AI29" s="10">
        <f t="shared" si="0"/>
        <v>172.9306640625</v>
      </c>
      <c r="AJ29" s="11">
        <f t="shared" si="8"/>
        <v>3.8974358974358974</v>
      </c>
      <c r="AK29" s="11">
        <f t="shared" si="9"/>
        <v>1.1085298978365385</v>
      </c>
      <c r="AL29" s="11">
        <f t="shared" si="10"/>
        <v>0.28442543431332235</v>
      </c>
      <c r="AM29" s="17">
        <f t="shared" si="17"/>
        <v>0.96296296296296291</v>
      </c>
      <c r="AN29" s="17">
        <f t="shared" si="14"/>
        <v>0.95</v>
      </c>
      <c r="AO29" s="18">
        <f t="shared" si="14"/>
        <v>0.91099015860440469</v>
      </c>
    </row>
    <row r="30" spans="1:41" x14ac:dyDescent="0.25">
      <c r="A30" s="9">
        <f t="shared" si="11"/>
        <v>41784</v>
      </c>
      <c r="B30" s="24">
        <v>7</v>
      </c>
      <c r="C30" s="10">
        <v>21</v>
      </c>
      <c r="D30" s="10">
        <v>2.271484375</v>
      </c>
      <c r="E30" s="11">
        <f t="shared" si="1"/>
        <v>3</v>
      </c>
      <c r="F30" s="11">
        <f t="shared" si="2"/>
        <v>0.32449776785714285</v>
      </c>
      <c r="G30" s="11">
        <f t="shared" si="3"/>
        <v>0.10816592261904762</v>
      </c>
      <c r="H30" s="17">
        <f t="shared" ref="H30:J36" si="18">B30/B23</f>
        <v>1.1666666666666667</v>
      </c>
      <c r="I30" s="17">
        <f t="shared" si="18"/>
        <v>0.72413793103448276</v>
      </c>
      <c r="J30" s="18">
        <f t="shared" si="18"/>
        <v>0.95641447368421051</v>
      </c>
      <c r="K30" s="24">
        <v>83</v>
      </c>
      <c r="L30" s="10">
        <v>450</v>
      </c>
      <c r="M30" s="10">
        <v>128.19921875</v>
      </c>
      <c r="N30" s="11">
        <f t="shared" si="4"/>
        <v>5.4216867469879517</v>
      </c>
      <c r="O30" s="11">
        <f t="shared" si="5"/>
        <v>1.5445689006024097</v>
      </c>
      <c r="P30" s="11">
        <f t="shared" si="6"/>
        <v>0.28488715277777776</v>
      </c>
      <c r="Q30" s="17">
        <f t="shared" ref="Q30:S36" si="19">K30/K23</f>
        <v>0.92222222222222228</v>
      </c>
      <c r="R30" s="17">
        <f t="shared" si="19"/>
        <v>1.5358361774744027</v>
      </c>
      <c r="S30" s="18">
        <f t="shared" si="19"/>
        <v>1.0270219524025599</v>
      </c>
      <c r="AG30" s="24">
        <f t="shared" si="7"/>
        <v>90</v>
      </c>
      <c r="AH30" s="10">
        <f t="shared" si="0"/>
        <v>471</v>
      </c>
      <c r="AI30" s="10">
        <f t="shared" si="0"/>
        <v>130.470703125</v>
      </c>
      <c r="AJ30" s="11">
        <f t="shared" si="8"/>
        <v>5.2333333333333334</v>
      </c>
      <c r="AK30" s="11">
        <f t="shared" si="9"/>
        <v>1.4496744791666667</v>
      </c>
      <c r="AL30" s="11">
        <f t="shared" si="10"/>
        <v>0.27700786226114649</v>
      </c>
      <c r="AM30" s="17">
        <f t="shared" si="17"/>
        <v>0.9375</v>
      </c>
      <c r="AN30" s="17">
        <f t="shared" si="14"/>
        <v>1.4627329192546583</v>
      </c>
      <c r="AO30" s="18">
        <f t="shared" si="14"/>
        <v>1.0257036252245613</v>
      </c>
    </row>
    <row r="31" spans="1:41" x14ac:dyDescent="0.25">
      <c r="A31" s="34">
        <f t="shared" si="11"/>
        <v>41785</v>
      </c>
      <c r="B31" s="35">
        <v>4</v>
      </c>
      <c r="C31" s="36">
        <v>10</v>
      </c>
      <c r="D31" s="36">
        <v>6.58203125</v>
      </c>
      <c r="E31" s="37">
        <f t="shared" si="1"/>
        <v>2.5</v>
      </c>
      <c r="F31" s="37">
        <f t="shared" si="2"/>
        <v>1.6455078125</v>
      </c>
      <c r="G31" s="37">
        <f t="shared" si="3"/>
        <v>0.658203125</v>
      </c>
      <c r="H31" s="39">
        <f t="shared" si="18"/>
        <v>0.5714285714285714</v>
      </c>
      <c r="I31" s="39">
        <f t="shared" si="18"/>
        <v>0.33333333333333331</v>
      </c>
      <c r="J31" s="40">
        <f t="shared" si="18"/>
        <v>0.37120669714159826</v>
      </c>
      <c r="K31" s="35">
        <v>172</v>
      </c>
      <c r="L31" s="36">
        <v>750</v>
      </c>
      <c r="M31" s="36">
        <v>271.0087890625</v>
      </c>
      <c r="N31" s="37">
        <f t="shared" si="4"/>
        <v>4.3604651162790695</v>
      </c>
      <c r="O31" s="37">
        <f t="shared" si="5"/>
        <v>1.5756324945494187</v>
      </c>
      <c r="P31" s="37">
        <f t="shared" si="6"/>
        <v>0.36134505208333334</v>
      </c>
      <c r="Q31" s="39">
        <f t="shared" si="19"/>
        <v>0.66666666666666663</v>
      </c>
      <c r="R31" s="39">
        <f t="shared" si="19"/>
        <v>0.52083333333333337</v>
      </c>
      <c r="S31" s="40">
        <f t="shared" si="19"/>
        <v>0.52482048198011633</v>
      </c>
      <c r="AG31" s="35">
        <f t="shared" si="7"/>
        <v>176</v>
      </c>
      <c r="AH31" s="36">
        <f t="shared" si="0"/>
        <v>760</v>
      </c>
      <c r="AI31" s="36">
        <f t="shared" si="0"/>
        <v>277.5908203125</v>
      </c>
      <c r="AJ31" s="37">
        <f t="shared" si="8"/>
        <v>4.3181818181818183</v>
      </c>
      <c r="AK31" s="37">
        <f t="shared" si="9"/>
        <v>1.5772205699573865</v>
      </c>
      <c r="AL31" s="37">
        <f t="shared" si="10"/>
        <v>0.36525107935855261</v>
      </c>
      <c r="AM31" s="39">
        <f t="shared" si="17"/>
        <v>0.66415094339622638</v>
      </c>
      <c r="AN31" s="39">
        <f t="shared" si="14"/>
        <v>0.51700680272108845</v>
      </c>
      <c r="AO31" s="40">
        <f t="shared" si="14"/>
        <v>0.51972084383124839</v>
      </c>
    </row>
    <row r="32" spans="1:41" x14ac:dyDescent="0.25">
      <c r="A32" s="34">
        <f t="shared" si="11"/>
        <v>41786</v>
      </c>
      <c r="B32" s="35">
        <v>6</v>
      </c>
      <c r="C32" s="36">
        <v>21</v>
      </c>
      <c r="D32" s="36">
        <v>12.1484375</v>
      </c>
      <c r="E32" s="37">
        <f t="shared" si="1"/>
        <v>3.5</v>
      </c>
      <c r="F32" s="37">
        <f t="shared" si="2"/>
        <v>2.0247395833333335</v>
      </c>
      <c r="G32" s="37">
        <f t="shared" si="3"/>
        <v>0.57849702380952384</v>
      </c>
      <c r="H32" s="39">
        <f t="shared" si="18"/>
        <v>1</v>
      </c>
      <c r="I32" s="39">
        <f t="shared" si="18"/>
        <v>0.77777777777777779</v>
      </c>
      <c r="J32" s="40">
        <f t="shared" si="18"/>
        <v>1.299352412784625</v>
      </c>
      <c r="K32" s="35">
        <v>266</v>
      </c>
      <c r="L32" s="36">
        <v>1547</v>
      </c>
      <c r="M32" s="36">
        <v>527.9521484375</v>
      </c>
      <c r="N32" s="37">
        <f t="shared" si="4"/>
        <v>5.8157894736842106</v>
      </c>
      <c r="O32" s="37">
        <f t="shared" si="5"/>
        <v>1.9847825129229324</v>
      </c>
      <c r="P32" s="37">
        <f t="shared" si="6"/>
        <v>0.34127482122656755</v>
      </c>
      <c r="Q32" s="39">
        <f t="shared" si="19"/>
        <v>1.0555555555555556</v>
      </c>
      <c r="R32" s="39">
        <f t="shared" si="19"/>
        <v>1.1605401350337585</v>
      </c>
      <c r="S32" s="40">
        <f t="shared" si="19"/>
        <v>1.038644939174806</v>
      </c>
      <c r="AG32" s="35">
        <f t="shared" si="7"/>
        <v>272</v>
      </c>
      <c r="AH32" s="36">
        <f t="shared" si="0"/>
        <v>1568</v>
      </c>
      <c r="AI32" s="36">
        <f t="shared" si="0"/>
        <v>540.1005859375</v>
      </c>
      <c r="AJ32" s="37">
        <f t="shared" si="8"/>
        <v>5.7647058823529411</v>
      </c>
      <c r="AK32" s="37">
        <f t="shared" si="9"/>
        <v>1.9856639188878678</v>
      </c>
      <c r="AL32" s="37">
        <f t="shared" si="10"/>
        <v>0.344451904296875</v>
      </c>
      <c r="AM32" s="39">
        <f t="shared" si="17"/>
        <v>1.054263565891473</v>
      </c>
      <c r="AN32" s="39">
        <f t="shared" si="14"/>
        <v>1.1529411764705881</v>
      </c>
      <c r="AO32" s="40">
        <f t="shared" si="14"/>
        <v>1.0433536698095767</v>
      </c>
    </row>
    <row r="33" spans="1:41" x14ac:dyDescent="0.25">
      <c r="A33" s="34">
        <f t="shared" si="11"/>
        <v>41787</v>
      </c>
      <c r="B33" s="35">
        <v>10</v>
      </c>
      <c r="C33" s="36">
        <v>29</v>
      </c>
      <c r="D33" s="36">
        <v>6.7744140625</v>
      </c>
      <c r="E33" s="37">
        <f t="shared" si="1"/>
        <v>2.9</v>
      </c>
      <c r="F33" s="37">
        <f t="shared" si="2"/>
        <v>0.67744140625000004</v>
      </c>
      <c r="G33" s="37">
        <f t="shared" si="3"/>
        <v>0.23360048491379309</v>
      </c>
      <c r="H33" s="39">
        <f t="shared" si="18"/>
        <v>1</v>
      </c>
      <c r="I33" s="39">
        <f t="shared" si="18"/>
        <v>1.2083333333333333</v>
      </c>
      <c r="J33" s="40">
        <f t="shared" si="18"/>
        <v>0.61156660495459758</v>
      </c>
      <c r="K33" s="35">
        <v>271</v>
      </c>
      <c r="L33" s="36">
        <v>1667</v>
      </c>
      <c r="M33" s="36">
        <v>583.8251953125</v>
      </c>
      <c r="N33" s="37">
        <f t="shared" si="4"/>
        <v>6.1512915129151295</v>
      </c>
      <c r="O33" s="37">
        <f t="shared" si="5"/>
        <v>2.1543365140682655</v>
      </c>
      <c r="P33" s="37">
        <f t="shared" si="6"/>
        <v>0.35022507217306537</v>
      </c>
      <c r="Q33" s="39">
        <f t="shared" si="19"/>
        <v>1.0149812734082397</v>
      </c>
      <c r="R33" s="39">
        <f t="shared" si="19"/>
        <v>1.1017845340383345</v>
      </c>
      <c r="S33" s="40">
        <f t="shared" si="19"/>
        <v>0.97919863988587097</v>
      </c>
      <c r="AG33" s="35">
        <f t="shared" si="7"/>
        <v>281</v>
      </c>
      <c r="AH33" s="36">
        <f t="shared" si="0"/>
        <v>1696</v>
      </c>
      <c r="AI33" s="36">
        <f t="shared" si="0"/>
        <v>590.599609375</v>
      </c>
      <c r="AJ33" s="37">
        <f t="shared" si="8"/>
        <v>6.0355871886120998</v>
      </c>
      <c r="AK33" s="37">
        <f t="shared" si="9"/>
        <v>2.1017779693060499</v>
      </c>
      <c r="AL33" s="37">
        <f t="shared" si="10"/>
        <v>0.34823090175412735</v>
      </c>
      <c r="AM33" s="39">
        <f t="shared" si="17"/>
        <v>1.0144404332129964</v>
      </c>
      <c r="AN33" s="39">
        <f t="shared" si="14"/>
        <v>1.103448275862069</v>
      </c>
      <c r="AO33" s="40">
        <f t="shared" si="14"/>
        <v>0.97249308548272984</v>
      </c>
    </row>
    <row r="34" spans="1:41" x14ac:dyDescent="0.25">
      <c r="A34" s="34">
        <f t="shared" si="11"/>
        <v>41788</v>
      </c>
      <c r="B34" s="35">
        <v>11</v>
      </c>
      <c r="C34" s="36">
        <v>27</v>
      </c>
      <c r="D34" s="36">
        <v>1.9248046875</v>
      </c>
      <c r="E34" s="37">
        <f t="shared" si="1"/>
        <v>2.4545454545454546</v>
      </c>
      <c r="F34" s="37">
        <f t="shared" si="2"/>
        <v>0.17498224431818182</v>
      </c>
      <c r="G34" s="37">
        <f t="shared" si="3"/>
        <v>7.12890625E-2</v>
      </c>
      <c r="H34" s="39">
        <f t="shared" si="18"/>
        <v>1.2222222222222223</v>
      </c>
      <c r="I34" s="39">
        <f t="shared" si="18"/>
        <v>0.9642857142857143</v>
      </c>
      <c r="J34" s="40">
        <f t="shared" si="18"/>
        <v>0.32643259357403115</v>
      </c>
      <c r="K34" s="35">
        <v>246</v>
      </c>
      <c r="L34" s="36">
        <v>1642</v>
      </c>
      <c r="M34" s="36">
        <v>600.4931640625</v>
      </c>
      <c r="N34" s="37">
        <f t="shared" si="4"/>
        <v>6.6747967479674797</v>
      </c>
      <c r="O34" s="37">
        <f t="shared" si="5"/>
        <v>2.4410291222052845</v>
      </c>
      <c r="P34" s="37">
        <f t="shared" si="6"/>
        <v>0.36570838249847748</v>
      </c>
      <c r="Q34" s="39">
        <f t="shared" si="19"/>
        <v>0.92481203007518797</v>
      </c>
      <c r="R34" s="39">
        <f t="shared" si="19"/>
        <v>1.1185286103542234</v>
      </c>
      <c r="S34" s="40">
        <f t="shared" si="19"/>
        <v>1.0852943720116701</v>
      </c>
      <c r="AG34" s="35">
        <f t="shared" si="7"/>
        <v>257</v>
      </c>
      <c r="AH34" s="36">
        <f t="shared" si="0"/>
        <v>1669</v>
      </c>
      <c r="AI34" s="36">
        <f t="shared" si="0"/>
        <v>602.41796875</v>
      </c>
      <c r="AJ34" s="37">
        <f t="shared" si="8"/>
        <v>6.4941634241245136</v>
      </c>
      <c r="AK34" s="37">
        <f t="shared" si="9"/>
        <v>2.3440387889105057</v>
      </c>
      <c r="AL34" s="37">
        <f t="shared" si="10"/>
        <v>0.36094545760934693</v>
      </c>
      <c r="AM34" s="39">
        <f t="shared" si="17"/>
        <v>0.93454545454545457</v>
      </c>
      <c r="AN34" s="39">
        <f t="shared" si="14"/>
        <v>1.1156417112299466</v>
      </c>
      <c r="AO34" s="40">
        <f t="shared" si="14"/>
        <v>1.0772925009212091</v>
      </c>
    </row>
    <row r="35" spans="1:41" x14ac:dyDescent="0.25">
      <c r="A35" s="34">
        <f t="shared" si="11"/>
        <v>41789</v>
      </c>
      <c r="B35" s="35">
        <v>8</v>
      </c>
      <c r="C35" s="36">
        <v>17</v>
      </c>
      <c r="D35" s="36">
        <v>3.6201171875</v>
      </c>
      <c r="E35" s="37">
        <f t="shared" si="1"/>
        <v>2.125</v>
      </c>
      <c r="F35" s="37">
        <f t="shared" si="2"/>
        <v>0.4525146484375</v>
      </c>
      <c r="G35" s="37">
        <f t="shared" si="3"/>
        <v>0.21294806985294118</v>
      </c>
      <c r="H35" s="39">
        <f t="shared" si="18"/>
        <v>0.88888888888888884</v>
      </c>
      <c r="I35" s="39">
        <f t="shared" si="18"/>
        <v>0.36170212765957449</v>
      </c>
      <c r="J35" s="40">
        <f t="shared" si="18"/>
        <v>0.31721718295396201</v>
      </c>
      <c r="K35" s="35">
        <v>255</v>
      </c>
      <c r="L35" s="36">
        <v>1456</v>
      </c>
      <c r="M35" s="36">
        <v>495.83984375</v>
      </c>
      <c r="N35" s="37">
        <f t="shared" si="4"/>
        <v>5.7098039215686276</v>
      </c>
      <c r="O35" s="37">
        <f t="shared" si="5"/>
        <v>1.9444699754901962</v>
      </c>
      <c r="P35" s="37">
        <f t="shared" si="6"/>
        <v>0.34054934323489011</v>
      </c>
      <c r="Q35" s="39">
        <f t="shared" si="19"/>
        <v>1.0537190082644627</v>
      </c>
      <c r="R35" s="39">
        <f t="shared" si="19"/>
        <v>1.1392801251956182</v>
      </c>
      <c r="S35" s="40">
        <f t="shared" si="19"/>
        <v>0.96833376561951701</v>
      </c>
      <c r="AG35" s="35">
        <f t="shared" si="7"/>
        <v>263</v>
      </c>
      <c r="AH35" s="36">
        <f t="shared" si="0"/>
        <v>1473</v>
      </c>
      <c r="AI35" s="36">
        <f t="shared" si="0"/>
        <v>499.4599609375</v>
      </c>
      <c r="AJ35" s="37">
        <f t="shared" si="8"/>
        <v>5.6007604562737638</v>
      </c>
      <c r="AK35" s="37">
        <f t="shared" si="9"/>
        <v>1.899087303944867</v>
      </c>
      <c r="AL35" s="37">
        <f t="shared" si="10"/>
        <v>0.33907668766972165</v>
      </c>
      <c r="AM35" s="39">
        <f t="shared" si="17"/>
        <v>1.047808764940239</v>
      </c>
      <c r="AN35" s="39">
        <f t="shared" si="14"/>
        <v>1.1116981132075472</v>
      </c>
      <c r="AO35" s="40">
        <f t="shared" si="14"/>
        <v>0.95413876089024863</v>
      </c>
    </row>
    <row r="36" spans="1:41" ht="15.75" thickBot="1" x14ac:dyDescent="0.3">
      <c r="A36" s="47">
        <f t="shared" si="11"/>
        <v>41790</v>
      </c>
      <c r="B36" s="48">
        <v>4</v>
      </c>
      <c r="C36" s="49">
        <v>8</v>
      </c>
      <c r="D36" s="49">
        <v>4.22265625</v>
      </c>
      <c r="E36" s="50">
        <f t="shared" si="1"/>
        <v>2</v>
      </c>
      <c r="F36" s="50">
        <f t="shared" si="2"/>
        <v>1.0556640625</v>
      </c>
      <c r="G36" s="50">
        <f t="shared" si="3"/>
        <v>0.52783203125</v>
      </c>
      <c r="H36" s="51">
        <f t="shared" si="18"/>
        <v>0.44444444444444442</v>
      </c>
      <c r="I36" s="51">
        <f t="shared" si="18"/>
        <v>0.18181818181818182</v>
      </c>
      <c r="J36" s="52">
        <f t="shared" si="18"/>
        <v>1.300451127819549</v>
      </c>
      <c r="K36" s="48">
        <v>154</v>
      </c>
      <c r="L36" s="49">
        <v>627</v>
      </c>
      <c r="M36" s="49">
        <v>240.169921875</v>
      </c>
      <c r="N36" s="50">
        <f t="shared" si="4"/>
        <v>4.0714285714285712</v>
      </c>
      <c r="O36" s="50">
        <f t="shared" si="5"/>
        <v>1.5595449472402598</v>
      </c>
      <c r="P36" s="50">
        <f t="shared" si="6"/>
        <v>0.3830461273923445</v>
      </c>
      <c r="Q36" s="51">
        <f t="shared" si="19"/>
        <v>1.0476190476190477</v>
      </c>
      <c r="R36" s="51">
        <f t="shared" si="19"/>
        <v>1.1117021276595744</v>
      </c>
      <c r="S36" s="52">
        <f t="shared" si="19"/>
        <v>1.4153986049402612</v>
      </c>
      <c r="AG36" s="48">
        <f t="shared" si="7"/>
        <v>158</v>
      </c>
      <c r="AH36" s="49">
        <f t="shared" si="0"/>
        <v>635</v>
      </c>
      <c r="AI36" s="49">
        <f t="shared" si="0"/>
        <v>244.392578125</v>
      </c>
      <c r="AJ36" s="50">
        <f t="shared" si="8"/>
        <v>4.018987341772152</v>
      </c>
      <c r="AK36" s="50">
        <f t="shared" si="9"/>
        <v>1.5467884691455696</v>
      </c>
      <c r="AL36" s="50">
        <f t="shared" si="10"/>
        <v>0.38487020177165354</v>
      </c>
      <c r="AM36" s="51">
        <f t="shared" si="17"/>
        <v>1.0128205128205128</v>
      </c>
      <c r="AN36" s="51">
        <f t="shared" si="14"/>
        <v>1.044407894736842</v>
      </c>
      <c r="AO36" s="52">
        <f t="shared" si="14"/>
        <v>1.4132402685776566</v>
      </c>
    </row>
    <row r="37" spans="1:41" ht="15.75" thickBot="1" x14ac:dyDescent="0.3">
      <c r="A37" s="33" t="s">
        <v>17</v>
      </c>
      <c r="B37" s="28">
        <v>149</v>
      </c>
      <c r="C37" s="29">
        <f>SUM(C6:C36)</f>
        <v>827</v>
      </c>
      <c r="D37" s="29">
        <f t="shared" ref="D37" si="20">SUM(D6:D36)</f>
        <v>178.89453125</v>
      </c>
      <c r="E37" s="30">
        <f t="shared" si="1"/>
        <v>5.550335570469799</v>
      </c>
      <c r="F37" s="30">
        <f t="shared" si="2"/>
        <v>1.2006344379194631</v>
      </c>
      <c r="G37" s="30">
        <f t="shared" si="3"/>
        <v>0.21631745012091899</v>
      </c>
      <c r="H37" s="31">
        <f>B37/REP_MMS_ABRIL!B37</f>
        <v>0.97385620915032678</v>
      </c>
      <c r="I37" s="31">
        <f>C37/REP_MMS_ABRIL!C37</f>
        <v>0.96386946386946382</v>
      </c>
      <c r="J37" s="32">
        <f>D37/REP_MMS_ABRIL!D37</f>
        <v>1.4557909626968863</v>
      </c>
      <c r="K37" s="29">
        <v>1345</v>
      </c>
      <c r="L37" s="29">
        <f>SUM(L6:L36)</f>
        <v>35748</v>
      </c>
      <c r="M37" s="29">
        <f t="shared" ref="M37" si="21">SUM(M6:M36)</f>
        <v>12465.685546875</v>
      </c>
      <c r="N37" s="30">
        <f t="shared" si="4"/>
        <v>26.578438661710038</v>
      </c>
      <c r="O37" s="30">
        <f t="shared" si="5"/>
        <v>9.2681676928438659</v>
      </c>
      <c r="P37" s="30">
        <f t="shared" si="6"/>
        <v>0.34871001306017119</v>
      </c>
      <c r="Q37" s="31">
        <f>K37/REP_MMS_ABRIL!K37</f>
        <v>1.0524256651017214</v>
      </c>
      <c r="R37" s="31">
        <f>L37/REP_MMS_ABRIL!L37</f>
        <v>1.1694200006542577</v>
      </c>
      <c r="S37" s="32">
        <f>M37/REP_MMS_ABRIL!M37</f>
        <v>1.0900297449405294</v>
      </c>
      <c r="AG37" s="29">
        <f t="shared" si="7"/>
        <v>1494</v>
      </c>
      <c r="AH37" s="29">
        <f>SUM(AH6:AH36)</f>
        <v>36575</v>
      </c>
      <c r="AI37" s="29">
        <f t="shared" ref="AI37" si="22">SUM(AI6:AI36)</f>
        <v>12644.580078125</v>
      </c>
      <c r="AJ37" s="30">
        <f t="shared" si="8"/>
        <v>24.481258366800535</v>
      </c>
      <c r="AK37" s="30">
        <f t="shared" si="9"/>
        <v>8.4635743494812576</v>
      </c>
      <c r="AL37" s="30">
        <f t="shared" si="10"/>
        <v>0.34571647513670539</v>
      </c>
      <c r="AM37" s="31">
        <f>AG37/REP_MMS_ABRIL!AG37</f>
        <v>1.0440251572327044</v>
      </c>
      <c r="AN37" s="31">
        <f>AH37/REP_MMS_ABRIL!AH37</f>
        <v>1.1638081904095205</v>
      </c>
      <c r="AO37" s="32">
        <f>AI37/REP_MMS_ABRIL!AI37</f>
        <v>1.0939181914901976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Q13:S14 Q19:S21 Q33:S36 Q26:S28">
    <cfRule type="cellIs" dxfId="1837" priority="73" operator="greaterThan">
      <formula>1.2</formula>
    </cfRule>
    <cfRule type="cellIs" dxfId="1836" priority="74" operator="lessThan">
      <formula>0.8</formula>
    </cfRule>
  </conditionalFormatting>
  <conditionalFormatting sqref="H13:J14 H19:J21 H33:J36 H26:J28">
    <cfRule type="cellIs" dxfId="1835" priority="71" operator="greaterThan">
      <formula>1.2</formula>
    </cfRule>
    <cfRule type="cellIs" dxfId="1834" priority="72" operator="lessThan">
      <formula>0.8</formula>
    </cfRule>
  </conditionalFormatting>
  <conditionalFormatting sqref="H6:J12">
    <cfRule type="cellIs" dxfId="1833" priority="69" operator="greaterThan">
      <formula>1.2</formula>
    </cfRule>
    <cfRule type="cellIs" dxfId="1832" priority="70" operator="lessThan">
      <formula>0.8</formula>
    </cfRule>
  </conditionalFormatting>
  <conditionalFormatting sqref="H37:J37">
    <cfRule type="cellIs" dxfId="1831" priority="67" operator="greaterThan">
      <formula>1.2</formula>
    </cfRule>
    <cfRule type="cellIs" dxfId="1830" priority="68" operator="lessThan">
      <formula>0.8</formula>
    </cfRule>
  </conditionalFormatting>
  <conditionalFormatting sqref="Q17:S18">
    <cfRule type="cellIs" dxfId="1829" priority="65" operator="greaterThan">
      <formula>1.2</formula>
    </cfRule>
    <cfRule type="cellIs" dxfId="1828" priority="66" operator="lessThan">
      <formula>0.8</formula>
    </cfRule>
  </conditionalFormatting>
  <conditionalFormatting sqref="H17:J18">
    <cfRule type="cellIs" dxfId="1827" priority="63" operator="greaterThan">
      <formula>1.2</formula>
    </cfRule>
    <cfRule type="cellIs" dxfId="1826" priority="64" operator="lessThan">
      <formula>0.8</formula>
    </cfRule>
  </conditionalFormatting>
  <conditionalFormatting sqref="Q31:S32">
    <cfRule type="cellIs" dxfId="1825" priority="61" operator="greaterThan">
      <formula>1.2</formula>
    </cfRule>
    <cfRule type="cellIs" dxfId="1824" priority="62" operator="lessThan">
      <formula>0.8</formula>
    </cfRule>
  </conditionalFormatting>
  <conditionalFormatting sqref="H31:J32">
    <cfRule type="cellIs" dxfId="1823" priority="59" operator="greaterThan">
      <formula>1.2</formula>
    </cfRule>
    <cfRule type="cellIs" dxfId="1822" priority="60" operator="lessThan">
      <formula>0.8</formula>
    </cfRule>
  </conditionalFormatting>
  <conditionalFormatting sqref="Q24:S25">
    <cfRule type="cellIs" dxfId="1821" priority="57" operator="greaterThan">
      <formula>1.2</formula>
    </cfRule>
    <cfRule type="cellIs" dxfId="1820" priority="58" operator="lessThan">
      <formula>0.8</formula>
    </cfRule>
  </conditionalFormatting>
  <conditionalFormatting sqref="H24:J25">
    <cfRule type="cellIs" dxfId="1819" priority="55" operator="greaterThan">
      <formula>1.2</formula>
    </cfRule>
    <cfRule type="cellIs" dxfId="1818" priority="56" operator="lessThan">
      <formula>0.8</formula>
    </cfRule>
  </conditionalFormatting>
  <conditionalFormatting sqref="H15:J16">
    <cfRule type="cellIs" dxfId="1815" priority="37" operator="greaterThan">
      <formula>1.2</formula>
    </cfRule>
    <cfRule type="cellIs" dxfId="1814" priority="38" operator="lessThan">
      <formula>0.8</formula>
    </cfRule>
  </conditionalFormatting>
  <conditionalFormatting sqref="Q15:S16">
    <cfRule type="cellIs" dxfId="1813" priority="35" operator="greaterThan">
      <formula>1.2</formula>
    </cfRule>
    <cfRule type="cellIs" dxfId="1812" priority="36" operator="lessThan">
      <formula>0.8</formula>
    </cfRule>
  </conditionalFormatting>
  <conditionalFormatting sqref="H22:J23">
    <cfRule type="cellIs" dxfId="1811" priority="33" operator="greaterThan">
      <formula>1.2</formula>
    </cfRule>
    <cfRule type="cellIs" dxfId="1810" priority="34" operator="lessThan">
      <formula>0.8</formula>
    </cfRule>
  </conditionalFormatting>
  <conditionalFormatting sqref="Q22:S23">
    <cfRule type="cellIs" dxfId="1809" priority="31" operator="greaterThan">
      <formula>1.2</formula>
    </cfRule>
    <cfRule type="cellIs" dxfId="1808" priority="32" operator="lessThan">
      <formula>0.8</formula>
    </cfRule>
  </conditionalFormatting>
  <conditionalFormatting sqref="H29:J30">
    <cfRule type="cellIs" dxfId="1807" priority="29" operator="greaterThan">
      <formula>1.2</formula>
    </cfRule>
    <cfRule type="cellIs" dxfId="1806" priority="30" operator="lessThan">
      <formula>0.8</formula>
    </cfRule>
  </conditionalFormatting>
  <conditionalFormatting sqref="Q29:S30">
    <cfRule type="cellIs" dxfId="1805" priority="27" operator="greaterThan">
      <formula>1.2</formula>
    </cfRule>
    <cfRule type="cellIs" dxfId="1804" priority="28" operator="lessThan">
      <formula>0.8</formula>
    </cfRule>
  </conditionalFormatting>
  <conditionalFormatting sqref="Q6:S12">
    <cfRule type="cellIs" dxfId="1803" priority="25" operator="greaterThan">
      <formula>1.2</formula>
    </cfRule>
    <cfRule type="cellIs" dxfId="1802" priority="26" operator="lessThan">
      <formula>0.8</formula>
    </cfRule>
  </conditionalFormatting>
  <conditionalFormatting sqref="AM13:AO14 AM19:AO21 AM33:AO36 AM26:AO28">
    <cfRule type="cellIs" dxfId="1801" priority="21" operator="greaterThan">
      <formula>1.2</formula>
    </cfRule>
    <cfRule type="cellIs" dxfId="1800" priority="22" operator="lessThan">
      <formula>0.8</formula>
    </cfRule>
  </conditionalFormatting>
  <conditionalFormatting sqref="AM17:AO18">
    <cfRule type="cellIs" dxfId="1799" priority="19" operator="greaterThan">
      <formula>1.2</formula>
    </cfRule>
    <cfRule type="cellIs" dxfId="1798" priority="20" operator="lessThan">
      <formula>0.8</formula>
    </cfRule>
  </conditionalFormatting>
  <conditionalFormatting sqref="AM31:AO32">
    <cfRule type="cellIs" dxfId="1797" priority="17" operator="greaterThan">
      <formula>1.2</formula>
    </cfRule>
    <cfRule type="cellIs" dxfId="1796" priority="18" operator="lessThan">
      <formula>0.8</formula>
    </cfRule>
  </conditionalFormatting>
  <conditionalFormatting sqref="AM24:AO25">
    <cfRule type="cellIs" dxfId="1795" priority="15" operator="greaterThan">
      <formula>1.2</formula>
    </cfRule>
    <cfRule type="cellIs" dxfId="1794" priority="16" operator="lessThan">
      <formula>0.8</formula>
    </cfRule>
  </conditionalFormatting>
  <conditionalFormatting sqref="AM15:AO16">
    <cfRule type="cellIs" dxfId="1791" priority="11" operator="greaterThan">
      <formula>1.2</formula>
    </cfRule>
    <cfRule type="cellIs" dxfId="1790" priority="12" operator="lessThan">
      <formula>0.8</formula>
    </cfRule>
  </conditionalFormatting>
  <conditionalFormatting sqref="AM22:AO23">
    <cfRule type="cellIs" dxfId="1789" priority="9" operator="greaterThan">
      <formula>1.2</formula>
    </cfRule>
    <cfRule type="cellIs" dxfId="1788" priority="10" operator="lessThan">
      <formula>0.8</formula>
    </cfRule>
  </conditionalFormatting>
  <conditionalFormatting sqref="AM29:AO30">
    <cfRule type="cellIs" dxfId="1787" priority="7" operator="greaterThan">
      <formula>1.2</formula>
    </cfRule>
    <cfRule type="cellIs" dxfId="1786" priority="8" operator="lessThan">
      <formula>0.8</formula>
    </cfRule>
  </conditionalFormatting>
  <conditionalFormatting sqref="AM6:AO12">
    <cfRule type="cellIs" dxfId="1785" priority="5" operator="greaterThan">
      <formula>1.2</formula>
    </cfRule>
    <cfRule type="cellIs" dxfId="1784" priority="6" operator="lessThan">
      <formula>0.8</formula>
    </cfRule>
  </conditionalFormatting>
  <conditionalFormatting sqref="Q37:S37">
    <cfRule type="cellIs" dxfId="787" priority="3" operator="greaterThan">
      <formula>1.2</formula>
    </cfRule>
    <cfRule type="cellIs" dxfId="786" priority="4" operator="lessThan">
      <formula>0.8</formula>
    </cfRule>
  </conditionalFormatting>
  <conditionalFormatting sqref="AM37:AO37">
    <cfRule type="cellIs" dxfId="785" priority="1" operator="greaterThan">
      <formula>1.2</formula>
    </cfRule>
    <cfRule type="cellIs" dxfId="784" priority="2" operator="lessThan">
      <formula>0.8</formula>
    </cfRule>
  </conditionalFormatting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41791</v>
      </c>
      <c r="B6" s="24" t="n">
        <v>6.0</v>
      </c>
      <c r="C6" s="10" t="n">
        <v>27.0</v>
      </c>
      <c r="D6" s="10" t="n">
        <v>22.0</v>
      </c>
      <c r="E6" s="11">
        <f>C6/B6</f>
        <v>4.5</v>
      </c>
      <c r="F6" s="11">
        <f>D6/B6</f>
        <v>3.5056966145833335</v>
      </c>
      <c r="G6" s="11">
        <f>D6/C6</f>
        <v>0.77904369212962965</v>
      </c>
      <c r="H6" s="17">
        <f>B6/REP_MMS_MAYO!B30</f>
        <v>0.8571428571428571</v>
      </c>
      <c r="I6" s="17">
        <f>C6/REP_MMS_MAYO!C30</f>
        <v>1.2857142857142858</v>
      </c>
      <c r="J6" s="18">
        <f>D6/REP_MMS_MAYO!D30</f>
        <v>9.2601031814273433</v>
      </c>
      <c r="K6" s="24" t="n">
        <v>95.0</v>
      </c>
      <c r="L6" s="10" t="n">
        <v>534.0</v>
      </c>
      <c r="M6" s="10" t="n">
        <v>199.0</v>
      </c>
      <c r="N6" s="11">
        <f>L6/K6</f>
        <v>5.6210526315789471</v>
      </c>
      <c r="O6" s="11">
        <f>M6/K6</f>
        <v>2.0977487664473684</v>
      </c>
      <c r="P6" s="11">
        <f>M6/L6</f>
        <v>0.37319500526685395</v>
      </c>
      <c r="Q6" s="17">
        <f>K6/REP_MMS_MAYO!K30</f>
        <v>1.1445783132530121</v>
      </c>
      <c r="R6" s="17">
        <f>L6/REP_MMS_MAYO!L30</f>
        <v>1.1866666666666668</v>
      </c>
      <c r="S6" s="18">
        <f>M6/REP_MMS_MAYO!M30</f>
        <v>1.5545034888326883</v>
      </c>
      <c r="AG6" s="24">
        <f>B6+K6</f>
        <v>101</v>
      </c>
      <c r="AH6" s="10">
        <f t="shared" ref="AH6:AI36" si="0">C6+L6</f>
        <v>561</v>
      </c>
      <c r="AI6" s="10">
        <f t="shared" si="0"/>
        <v>220.3203125</v>
      </c>
      <c r="AJ6" s="11">
        <f>AH6/AG6</f>
        <v>5.5544554455445541</v>
      </c>
      <c r="AK6" s="11">
        <f>AI6/AG6</f>
        <v>2.1813892326732671</v>
      </c>
      <c r="AL6" s="11">
        <f>AI6/AH6</f>
        <v>0.39272782976827092</v>
      </c>
      <c r="AM6" s="17">
        <f>AG6/REP_MMS_MAYO!AG30</f>
        <v>1.1222222222222222</v>
      </c>
      <c r="AN6" s="17">
        <f>AH6/REP_MMS_MAYO!AH30</f>
        <v>1.1910828025477707</v>
      </c>
      <c r="AO6" s="18">
        <f>AI6/REP_MMS_MAYO!AI30</f>
        <v>1.6886573554288109</v>
      </c>
    </row>
    <row r="7" spans="1:41" x14ac:dyDescent="0.25">
      <c r="A7" s="34">
        <f>A6+1</f>
        <v>41792</v>
      </c>
      <c r="B7" s="35" t="n">
        <v>5.0</v>
      </c>
      <c r="C7" s="36" t="n">
        <v>11.0</v>
      </c>
      <c r="D7" s="36" t="n">
        <v>0.0</v>
      </c>
      <c r="E7" s="37">
        <f t="shared" ref="E7:E37" si="1">C7/B7</f>
        <v>2.2000000000000002</v>
      </c>
      <c r="F7" s="37">
        <f t="shared" ref="F7:F37" si="2">D7/B7</f>
        <v>0.18632812500000001</v>
      </c>
      <c r="G7" s="37">
        <f t="shared" ref="G7:G37" si="3">D7/C7</f>
        <v>8.4694602272727279E-2</v>
      </c>
      <c r="H7" s="39">
        <f>B7/REP_MMS_MAYO!B31</f>
        <v>1.25</v>
      </c>
      <c r="I7" s="39">
        <f>C7/REP_MMS_MAYO!C31</f>
        <v>1.1000000000000001</v>
      </c>
      <c r="J7" s="40">
        <f>D7/REP_MMS_MAYO!D31</f>
        <v>0.14154302670623145</v>
      </c>
      <c r="K7" s="35" t="n">
        <v>228.0</v>
      </c>
      <c r="L7" s="36" t="n">
        <v>1371.0</v>
      </c>
      <c r="M7" s="36" t="n">
        <v>532.0</v>
      </c>
      <c r="N7" s="37">
        <f t="shared" ref="N7:N37" si="4">L7/K7</f>
        <v>6.0131578947368425</v>
      </c>
      <c r="O7" s="37">
        <f t="shared" ref="O7:O37" si="5">M7/K7</f>
        <v>2.3954606976425437</v>
      </c>
      <c r="P7" s="37">
        <f t="shared" ref="P7:P37" si="6">M7/L7</f>
        <v>0.39836983155543398</v>
      </c>
      <c r="Q7" s="39">
        <f>K7/REP_MMS_MAYO!K31</f>
        <v>1.3255813953488371</v>
      </c>
      <c r="R7" s="39">
        <f>L7/REP_MMS_MAYO!L31</f>
        <v>1.8280000000000001</v>
      </c>
      <c r="S7" s="40">
        <f>M7/REP_MMS_MAYO!M31</f>
        <v>2.0153037875703119</v>
      </c>
      <c r="AG7" s="35">
        <f t="shared" ref="AG7:AG37" si="7">B7+K7</f>
        <v>233</v>
      </c>
      <c r="AH7" s="36">
        <f t="shared" si="0"/>
        <v>1382</v>
      </c>
      <c r="AI7" s="36">
        <f t="shared" si="0"/>
        <v>547.0966796875</v>
      </c>
      <c r="AJ7" s="37">
        <f t="shared" ref="AJ7:AJ37" si="8">AH7/AG7</f>
        <v>5.9313304721030047</v>
      </c>
      <c r="AK7" s="37">
        <f t="shared" ref="AK7:AK37" si="9">AI7/AG7</f>
        <v>2.3480544192596566</v>
      </c>
      <c r="AL7" s="37">
        <f t="shared" ref="AL7:AL37" si="10">AI7/AH7</f>
        <v>0.39587314015014474</v>
      </c>
      <c r="AM7" s="39">
        <f>AG7/REP_MMS_MAYO!AG31</f>
        <v>1.3238636363636365</v>
      </c>
      <c r="AN7" s="39">
        <f>AH7/REP_MMS_MAYO!AH31</f>
        <v>1.8184210526315789</v>
      </c>
      <c r="AO7" s="40">
        <f>AI7/REP_MMS_MAYO!AI31</f>
        <v>1.9708745378236994</v>
      </c>
    </row>
    <row r="8" spans="1:41" x14ac:dyDescent="0.25">
      <c r="A8" s="34">
        <f t="shared" ref="A8:A36" si="11">A7+1</f>
        <v>41793</v>
      </c>
      <c r="B8" s="35" t="n">
        <v>8.0</v>
      </c>
      <c r="C8" s="36" t="n">
        <v>36.0</v>
      </c>
      <c r="D8" s="36" t="n">
        <v>5.0</v>
      </c>
      <c r="E8" s="37">
        <f t="shared" si="1"/>
        <v>4.5</v>
      </c>
      <c r="F8" s="37">
        <f t="shared" si="2"/>
        <v>0.96337890625</v>
      </c>
      <c r="G8" s="37">
        <f t="shared" si="3"/>
        <v>0.2140842013888889</v>
      </c>
      <c r="H8" s="39">
        <f>B8/REP_MMS_MAYO!B32</f>
        <v>1.3333333333333333</v>
      </c>
      <c r="I8" s="39">
        <f>C8/REP_MMS_MAYO!C32</f>
        <v>1.7142857142857142</v>
      </c>
      <c r="J8" s="40">
        <f>D8/REP_MMS_MAYO!D32</f>
        <v>0.6344051446945338</v>
      </c>
      <c r="K8" s="35" t="n">
        <v>225.0</v>
      </c>
      <c r="L8" s="36" t="n">
        <v>1426.0</v>
      </c>
      <c r="M8" s="36" t="n">
        <v>494.0</v>
      </c>
      <c r="N8" s="37">
        <f t="shared" si="4"/>
        <v>6.3377777777777782</v>
      </c>
      <c r="O8" s="37">
        <f t="shared" si="5"/>
        <v>2.198728298611111</v>
      </c>
      <c r="P8" s="37">
        <f t="shared" si="6"/>
        <v>0.34692417053821878</v>
      </c>
      <c r="Q8" s="39">
        <f>K8/REP_MMS_MAYO!K32</f>
        <v>0.84586466165413532</v>
      </c>
      <c r="R8" s="39">
        <f>L8/REP_MMS_MAYO!L32</f>
        <v>0.92178409825468643</v>
      </c>
      <c r="S8" s="40">
        <f>M8/REP_MMS_MAYO!M32</f>
        <v>0.93704300408972607</v>
      </c>
      <c r="AG8" s="35">
        <f t="shared" si="7"/>
        <v>233</v>
      </c>
      <c r="AH8" s="36">
        <f t="shared" si="0"/>
        <v>1462</v>
      </c>
      <c r="AI8" s="36">
        <f t="shared" si="0"/>
        <v>502.4208984375</v>
      </c>
      <c r="AJ8" s="37">
        <f t="shared" si="8"/>
        <v>6.2746781115879831</v>
      </c>
      <c r="AK8" s="37">
        <f t="shared" si="9"/>
        <v>2.1563128688304722</v>
      </c>
      <c r="AL8" s="37">
        <f t="shared" si="10"/>
        <v>0.34365314530608754</v>
      </c>
      <c r="AM8" s="39">
        <f>AG8/REP_MMS_MAYO!AG32</f>
        <v>0.85661764705882348</v>
      </c>
      <c r="AN8" s="39">
        <f>AH8/REP_MMS_MAYO!AH32</f>
        <v>0.93239795918367352</v>
      </c>
      <c r="AO8" s="40">
        <f>AI8/REP_MMS_MAYO!AI32</f>
        <v>0.93023579592198358</v>
      </c>
    </row>
    <row r="9" spans="1:41" x14ac:dyDescent="0.25">
      <c r="A9" s="34">
        <f t="shared" si="11"/>
        <v>41794</v>
      </c>
      <c r="B9" s="35" t="n">
        <v>8.0</v>
      </c>
      <c r="C9" s="36" t="n">
        <v>27.0</v>
      </c>
      <c r="D9" s="36" t="n">
        <v>4.0</v>
      </c>
      <c r="E9" s="37">
        <f t="shared" si="1"/>
        <v>3.375</v>
      </c>
      <c r="F9" s="37">
        <f t="shared" si="2"/>
        <v>0.5733642578125</v>
      </c>
      <c r="G9" s="37">
        <f t="shared" si="3"/>
        <v>0.16988570601851852</v>
      </c>
      <c r="H9" s="39">
        <f>B9/REP_MMS_MAYO!B33</f>
        <v>0.8</v>
      </c>
      <c r="I9" s="39">
        <f>C9/REP_MMS_MAYO!C33</f>
        <v>0.93103448275862066</v>
      </c>
      <c r="J9" s="40">
        <f>D9/REP_MMS_MAYO!D33</f>
        <v>0.67709384460141275</v>
      </c>
      <c r="K9" s="35" t="n">
        <v>234.0</v>
      </c>
      <c r="L9" s="36" t="n">
        <v>1534.0</v>
      </c>
      <c r="M9" s="36" t="n">
        <v>542.0</v>
      </c>
      <c r="N9" s="37">
        <f t="shared" si="4"/>
        <v>6.5555555555555554</v>
      </c>
      <c r="O9" s="37">
        <f t="shared" si="5"/>
        <v>2.3628889556623931</v>
      </c>
      <c r="P9" s="37">
        <f t="shared" si="6"/>
        <v>0.36044068815189051</v>
      </c>
      <c r="Q9" s="39">
        <f>K9/REP_MMS_MAYO!K33</f>
        <v>0.86346863468634683</v>
      </c>
      <c r="R9" s="39">
        <f>L9/REP_MMS_MAYO!L33</f>
        <v>0.92021595680863832</v>
      </c>
      <c r="S9" s="40">
        <f>M9/REP_MMS_MAYO!M33</f>
        <v>0.94705747553262842</v>
      </c>
      <c r="AG9" s="35">
        <f t="shared" si="7"/>
        <v>242</v>
      </c>
      <c r="AH9" s="36">
        <f t="shared" si="0"/>
        <v>1561</v>
      </c>
      <c r="AI9" s="36">
        <f t="shared" si="0"/>
        <v>557.5029296875</v>
      </c>
      <c r="AJ9" s="37">
        <f t="shared" si="8"/>
        <v>6.4504132231404956</v>
      </c>
      <c r="AK9" s="37">
        <f t="shared" si="9"/>
        <v>2.303731114411157</v>
      </c>
      <c r="AL9" s="37">
        <f t="shared" si="10"/>
        <v>0.35714473394458679</v>
      </c>
      <c r="AM9" s="39">
        <f>AG9/REP_MMS_MAYO!AG33</f>
        <v>0.86120996441281139</v>
      </c>
      <c r="AN9" s="39">
        <f>AH9/REP_MMS_MAYO!AH33</f>
        <v>0.92040094339622647</v>
      </c>
      <c r="AO9" s="40">
        <f>AI9/REP_MMS_MAYO!AI33</f>
        <v>0.94396088456183636</v>
      </c>
    </row>
    <row r="10" spans="1:41" x14ac:dyDescent="0.25">
      <c r="A10" s="34">
        <f t="shared" si="11"/>
        <v>41795</v>
      </c>
      <c r="B10" s="35" t="n">
        <v>13.0</v>
      </c>
      <c r="C10" s="36" t="n">
        <v>43.0</v>
      </c>
      <c r="D10" s="36" t="n">
        <v>9.0</v>
      </c>
      <c r="E10" s="37">
        <f t="shared" si="1"/>
        <v>3.3076923076923075</v>
      </c>
      <c r="F10" s="37">
        <f t="shared" si="2"/>
        <v>0.79942908653846156</v>
      </c>
      <c r="G10" s="37">
        <f t="shared" si="3"/>
        <v>0.24168786337209303</v>
      </c>
      <c r="H10" s="39">
        <f>B10/REP_MMS_MAYO!B34</f>
        <v>1.1818181818181819</v>
      </c>
      <c r="I10" s="39">
        <f>C10/REP_MMS_MAYO!C34</f>
        <v>1.5925925925925926</v>
      </c>
      <c r="J10" s="40">
        <f>D10/REP_MMS_MAYO!D34</f>
        <v>5.3992897006595637</v>
      </c>
      <c r="K10" s="35" t="n">
        <v>229.0</v>
      </c>
      <c r="L10" s="36" t="n">
        <v>1321.0</v>
      </c>
      <c r="M10" s="36" t="n">
        <v>534.0</v>
      </c>
      <c r="N10" s="37">
        <f t="shared" si="4"/>
        <v>5.7685589519650655</v>
      </c>
      <c r="O10" s="37">
        <f t="shared" si="5"/>
        <v>2.382160036844978</v>
      </c>
      <c r="P10" s="37">
        <f t="shared" si="6"/>
        <v>0.41295582773467071</v>
      </c>
      <c r="Q10" s="39">
        <f>K10/REP_MMS_MAYO!K34</f>
        <v>0.93089430894308944</v>
      </c>
      <c r="R10" s="39">
        <f>L10/REP_MMS_MAYO!L34</f>
        <v>0.80450669914738127</v>
      </c>
      <c r="S10" s="40">
        <f>M10/REP_MMS_MAYO!M34</f>
        <v>0.90844439384945641</v>
      </c>
      <c r="AG10" s="35">
        <f t="shared" si="7"/>
        <v>242</v>
      </c>
      <c r="AH10" s="36">
        <f t="shared" si="0"/>
        <v>1364</v>
      </c>
      <c r="AI10" s="36">
        <f t="shared" si="0"/>
        <v>555.9072265625</v>
      </c>
      <c r="AJ10" s="37">
        <f t="shared" si="8"/>
        <v>5.6363636363636367</v>
      </c>
      <c r="AK10" s="37">
        <f t="shared" si="9"/>
        <v>2.2971372998450414</v>
      </c>
      <c r="AL10" s="37">
        <f t="shared" si="10"/>
        <v>0.40755661771444279</v>
      </c>
      <c r="AM10" s="39">
        <f>AG10/REP_MMS_MAYO!AG34</f>
        <v>0.94163424124513617</v>
      </c>
      <c r="AN10" s="39">
        <f>AH10/REP_MMS_MAYO!AH34</f>
        <v>0.81725584182144995</v>
      </c>
      <c r="AO10" s="40">
        <f>AI10/REP_MMS_MAYO!AI34</f>
        <v>0.9227932355935391</v>
      </c>
    </row>
    <row r="11" spans="1:41" x14ac:dyDescent="0.25">
      <c r="A11" s="34">
        <f t="shared" si="11"/>
        <v>41796</v>
      </c>
      <c r="B11" s="35" t="n">
        <v>7.0</v>
      </c>
      <c r="C11" s="36" t="n">
        <v>46.0</v>
      </c>
      <c r="D11" s="36" t="n">
        <v>25.0</v>
      </c>
      <c r="E11" s="37">
        <f t="shared" si="1"/>
        <v>6.5714285714285712</v>
      </c>
      <c r="F11" s="37">
        <f t="shared" si="2"/>
        <v>3.8567243303571428</v>
      </c>
      <c r="G11" s="37">
        <f t="shared" si="3"/>
        <v>0.58689283288043481</v>
      </c>
      <c r="H11" s="39">
        <f>B11/REP_MMS_MAYO!B35</f>
        <v>0.875</v>
      </c>
      <c r="I11" s="39">
        <f>C11/REP_MMS_MAYO!C35</f>
        <v>2.7058823529411766</v>
      </c>
      <c r="J11" s="40">
        <f>D11/REP_MMS_MAYO!D35</f>
        <v>7.4575128135958995</v>
      </c>
      <c r="K11" s="35" t="n">
        <v>245.0</v>
      </c>
      <c r="L11" s="36" t="n">
        <v>1384.0</v>
      </c>
      <c r="M11" s="36" t="n">
        <v>514.0</v>
      </c>
      <c r="N11" s="37">
        <f t="shared" si="4"/>
        <v>5.6489795918367349</v>
      </c>
      <c r="O11" s="37">
        <f t="shared" si="5"/>
        <v>2.1096580038265307</v>
      </c>
      <c r="P11" s="37">
        <f t="shared" si="6"/>
        <v>0.37345824489703755</v>
      </c>
      <c r="Q11" s="39">
        <f>K11/REP_MMS_MAYO!K35</f>
        <v>0.96078431372549022</v>
      </c>
      <c r="R11" s="39">
        <f>L11/REP_MMS_MAYO!L35</f>
        <v>0.9505494505494505</v>
      </c>
      <c r="S11" s="40">
        <f>M11/REP_MMS_MAYO!M35</f>
        <v>1.0424055619017607</v>
      </c>
      <c r="AG11" s="35">
        <f t="shared" si="7"/>
        <v>252</v>
      </c>
      <c r="AH11" s="36">
        <f t="shared" si="0"/>
        <v>1430</v>
      </c>
      <c r="AI11" s="36">
        <f t="shared" si="0"/>
        <v>543.86328125</v>
      </c>
      <c r="AJ11" s="37">
        <f t="shared" si="8"/>
        <v>5.6746031746031749</v>
      </c>
      <c r="AK11" s="37">
        <f t="shared" si="9"/>
        <v>2.1581876240079363</v>
      </c>
      <c r="AL11" s="37">
        <f t="shared" si="10"/>
        <v>0.38032397290209791</v>
      </c>
      <c r="AM11" s="39">
        <f>AG11/REP_MMS_MAYO!AG35</f>
        <v>0.95817490494296575</v>
      </c>
      <c r="AN11" s="39">
        <f>AH11/REP_MMS_MAYO!AH35</f>
        <v>0.97080787508486088</v>
      </c>
      <c r="AO11" s="40">
        <f>AI11/REP_MMS_MAYO!AI35</f>
        <v>1.0889026624459621</v>
      </c>
    </row>
    <row r="12" spans="1:41" x14ac:dyDescent="0.25">
      <c r="A12" s="9">
        <f t="shared" si="11"/>
        <v>41797</v>
      </c>
      <c r="B12" s="24" t="n">
        <v>6.0</v>
      </c>
      <c r="C12" s="10" t="n">
        <v>19.0</v>
      </c>
      <c r="D12" s="10" t="n">
        <v>0.0</v>
      </c>
      <c r="E12" s="11">
        <f t="shared" si="1"/>
        <v>3.1666666666666665</v>
      </c>
      <c r="F12" s="11">
        <f t="shared" si="2"/>
        <v>0.1123046875</v>
      </c>
      <c r="G12" s="11">
        <f t="shared" si="3"/>
        <v>3.5464638157894739E-2</v>
      </c>
      <c r="H12" s="17">
        <f>B12/REP_MMS_MAYO!B36</f>
        <v>1.5</v>
      </c>
      <c r="I12" s="17">
        <f>C12/REP_MMS_MAYO!C36</f>
        <v>2.375</v>
      </c>
      <c r="J12" s="18">
        <f>D12/REP_MMS_MAYO!D36</f>
        <v>0.15957446808510639</v>
      </c>
      <c r="K12" s="24" t="n">
        <v>143.0</v>
      </c>
      <c r="L12" s="10" t="n">
        <v>614.0</v>
      </c>
      <c r="M12" s="10" t="n">
        <v>176.0</v>
      </c>
      <c r="N12" s="11">
        <f t="shared" si="4"/>
        <v>4.2937062937062933</v>
      </c>
      <c r="O12" s="11">
        <f t="shared" si="5"/>
        <v>1.2577783544580419</v>
      </c>
      <c r="P12" s="11">
        <f t="shared" si="6"/>
        <v>0.29293534965390877</v>
      </c>
      <c r="Q12" s="17">
        <f>K12/REP_MMS_MAYO!K36</f>
        <v>0.9285714285714286</v>
      </c>
      <c r="R12" s="17">
        <f>L12/REP_MMS_MAYO!L36</f>
        <v>0.97926634768740028</v>
      </c>
      <c r="S12" s="18">
        <f>M12/REP_MMS_MAYO!M36</f>
        <v>0.74889604528044107</v>
      </c>
      <c r="AG12" s="24">
        <f t="shared" si="7"/>
        <v>149</v>
      </c>
      <c r="AH12" s="10">
        <f t="shared" si="0"/>
        <v>633</v>
      </c>
      <c r="AI12" s="10">
        <f t="shared" si="0"/>
        <v>180.5361328125</v>
      </c>
      <c r="AJ12" s="11">
        <f t="shared" si="8"/>
        <v>4.2483221476510069</v>
      </c>
      <c r="AK12" s="11">
        <f t="shared" si="9"/>
        <v>1.2116518980704698</v>
      </c>
      <c r="AL12" s="11">
        <f t="shared" si="10"/>
        <v>0.28520716084123221</v>
      </c>
      <c r="AM12" s="17">
        <f>AG12/REP_MMS_MAYO!AG36</f>
        <v>0.94303797468354433</v>
      </c>
      <c r="AN12" s="17">
        <f>AH12/REP_MMS_MAYO!AH36</f>
        <v>0.99685039370078743</v>
      </c>
      <c r="AO12" s="18">
        <f>AI12/REP_MMS_MAYO!AI36</f>
        <v>0.73871364751576374</v>
      </c>
    </row>
    <row r="13" spans="1:41" x14ac:dyDescent="0.25">
      <c r="A13" s="9">
        <f t="shared" si="11"/>
        <v>41798</v>
      </c>
      <c r="B13" s="24" t="n">
        <v>6.0</v>
      </c>
      <c r="C13" s="10" t="n">
        <v>16.0</v>
      </c>
      <c r="D13" s="10" t="n">
        <v>4.0</v>
      </c>
      <c r="E13" s="11">
        <f t="shared" si="1"/>
        <v>2.6666666666666665</v>
      </c>
      <c r="F13" s="11">
        <f t="shared" si="2"/>
        <v>0.74348958333333337</v>
      </c>
      <c r="G13" s="11">
        <f t="shared" si="3"/>
        <v>0.27880859375</v>
      </c>
      <c r="H13" s="17">
        <f>B13/B6</f>
        <v>1</v>
      </c>
      <c r="I13" s="17">
        <f t="shared" ref="I13:J28" si="12">C13/C6</f>
        <v>0.59259259259259256</v>
      </c>
      <c r="J13" s="18">
        <f t="shared" si="12"/>
        <v>0.21208041227540739</v>
      </c>
      <c r="K13" s="24" t="n">
        <v>111.0</v>
      </c>
      <c r="L13" s="10" t="n">
        <v>461.0</v>
      </c>
      <c r="M13" s="10" t="n">
        <v>122.0</v>
      </c>
      <c r="N13" s="11">
        <f t="shared" si="4"/>
        <v>4.1531531531531529</v>
      </c>
      <c r="O13" s="11">
        <f t="shared" si="5"/>
        <v>1.1860219594594594</v>
      </c>
      <c r="P13" s="11">
        <f t="shared" si="6"/>
        <v>0.28557144793926248</v>
      </c>
      <c r="Q13" s="17">
        <f>K13/K6</f>
        <v>1.168421052631579</v>
      </c>
      <c r="R13" s="17">
        <f t="shared" ref="R13:S28" si="13">L13/L6</f>
        <v>0.86329588014981273</v>
      </c>
      <c r="S13" s="18">
        <f t="shared" si="13"/>
        <v>0.66060009114564189</v>
      </c>
      <c r="AG13" s="24">
        <f t="shared" si="7"/>
        <v>117</v>
      </c>
      <c r="AH13" s="10">
        <f t="shared" si="0"/>
        <v>477</v>
      </c>
      <c r="AI13" s="10">
        <f t="shared" si="0"/>
        <v>136.109375</v>
      </c>
      <c r="AJ13" s="11">
        <f t="shared" si="8"/>
        <v>4.0769230769230766</v>
      </c>
      <c r="AK13" s="11">
        <f t="shared" si="9"/>
        <v>1.1633279914529915</v>
      </c>
      <c r="AL13" s="11">
        <f t="shared" si="10"/>
        <v>0.28534460167714887</v>
      </c>
      <c r="AM13" s="17">
        <f>AG13/AG6</f>
        <v>1.1584158415841583</v>
      </c>
      <c r="AN13" s="17">
        <f t="shared" ref="AN13:AO36" si="14">AH13/AH6</f>
        <v>0.85026737967914434</v>
      </c>
      <c r="AO13" s="18">
        <f t="shared" si="14"/>
        <v>0.61777951136484521</v>
      </c>
    </row>
    <row r="14" spans="1:41" x14ac:dyDescent="0.25">
      <c r="A14" s="34">
        <f t="shared" si="11"/>
        <v>41799</v>
      </c>
      <c r="B14" s="35" t="n">
        <v>6.0</v>
      </c>
      <c r="C14" s="36" t="n">
        <v>22.0</v>
      </c>
      <c r="D14" s="36" t="n">
        <v>4.0</v>
      </c>
      <c r="E14" s="37">
        <f t="shared" si="1"/>
        <v>3.6666666666666665</v>
      </c>
      <c r="F14" s="37">
        <f t="shared" si="2"/>
        <v>1.111328125</v>
      </c>
      <c r="G14" s="37">
        <f t="shared" si="3"/>
        <v>0.30308948863636365</v>
      </c>
      <c r="H14" s="39">
        <f t="shared" ref="H14:J29" si="15">B14/B7</f>
        <v>1.2</v>
      </c>
      <c r="I14" s="39">
        <f t="shared" si="12"/>
        <v>2</v>
      </c>
      <c r="J14" s="40">
        <f t="shared" si="12"/>
        <v>7.1572327044025155</v>
      </c>
      <c r="K14" s="35" t="n">
        <v>251.0</v>
      </c>
      <c r="L14" s="36" t="n">
        <v>1406.0</v>
      </c>
      <c r="M14" s="36" t="n">
        <v>639.0</v>
      </c>
      <c r="N14" s="37">
        <f t="shared" si="4"/>
        <v>5.6015936254980083</v>
      </c>
      <c r="O14" s="37">
        <f t="shared" si="5"/>
        <v>2.5687250996015938</v>
      </c>
      <c r="P14" s="37">
        <f t="shared" si="6"/>
        <v>0.45857041251778091</v>
      </c>
      <c r="Q14" s="39">
        <f t="shared" ref="Q14:S29" si="16">K14/K7</f>
        <v>1.1008771929824561</v>
      </c>
      <c r="R14" s="39">
        <f t="shared" si="13"/>
        <v>1.0255288110867979</v>
      </c>
      <c r="S14" s="40">
        <f t="shared" si="13"/>
        <v>1.180503975697021</v>
      </c>
      <c r="AG14" s="35">
        <f t="shared" si="7"/>
        <v>257</v>
      </c>
      <c r="AH14" s="36">
        <f t="shared" si="0"/>
        <v>1428</v>
      </c>
      <c r="AI14" s="36">
        <f t="shared" si="0"/>
        <v>651.41796875</v>
      </c>
      <c r="AJ14" s="37">
        <f t="shared" si="8"/>
        <v>5.5564202334630348</v>
      </c>
      <c r="AK14" s="37">
        <f t="shared" si="9"/>
        <v>2.5347002675097277</v>
      </c>
      <c r="AL14" s="37">
        <f t="shared" si="10"/>
        <v>0.45617504814425769</v>
      </c>
      <c r="AM14" s="39">
        <f t="shared" ref="AM14:AM36" si="17">AG14/AG7</f>
        <v>1.1030042918454936</v>
      </c>
      <c r="AN14" s="39">
        <f t="shared" si="14"/>
        <v>1.0332850940665701</v>
      </c>
      <c r="AO14" s="40">
        <f t="shared" si="14"/>
        <v>1.1906816344089093</v>
      </c>
    </row>
    <row r="15" spans="1:41" x14ac:dyDescent="0.25">
      <c r="A15" s="34">
        <f t="shared" si="11"/>
        <v>41800</v>
      </c>
      <c r="B15" s="35" t="n">
        <v>12.0</v>
      </c>
      <c r="C15" s="36" t="n">
        <v>37.0</v>
      </c>
      <c r="D15" s="36" t="n">
        <v>13.0</v>
      </c>
      <c r="E15" s="37">
        <f t="shared" si="1"/>
        <v>3.0833333333333335</v>
      </c>
      <c r="F15" s="37">
        <f t="shared" si="2"/>
        <v>1.0699055989583333</v>
      </c>
      <c r="G15" s="37">
        <f t="shared" si="3"/>
        <v>0.34699641047297297</v>
      </c>
      <c r="H15" s="39">
        <f t="shared" si="15"/>
        <v>1.5</v>
      </c>
      <c r="I15" s="39">
        <f t="shared" si="12"/>
        <v>1.0277777777777777</v>
      </c>
      <c r="J15" s="40">
        <f t="shared" si="12"/>
        <v>1.6658641662442981</v>
      </c>
      <c r="K15" s="35" t="n">
        <v>242.0</v>
      </c>
      <c r="L15" s="36" t="n">
        <v>1516.0</v>
      </c>
      <c r="M15" s="36" t="n">
        <v>505.0</v>
      </c>
      <c r="N15" s="37">
        <f t="shared" si="4"/>
        <v>6.2644628099173554</v>
      </c>
      <c r="O15" s="37">
        <f t="shared" si="5"/>
        <v>2.1623353564049586</v>
      </c>
      <c r="P15" s="37">
        <f t="shared" si="6"/>
        <v>0.34517490517810029</v>
      </c>
      <c r="Q15" s="39">
        <f t="shared" si="16"/>
        <v>1.0755555555555556</v>
      </c>
      <c r="R15" s="39">
        <f t="shared" si="13"/>
        <v>1.0631136044880785</v>
      </c>
      <c r="S15" s="40">
        <f t="shared" si="13"/>
        <v>1.0577531598718484</v>
      </c>
      <c r="AG15" s="35">
        <f t="shared" si="7"/>
        <v>254</v>
      </c>
      <c r="AH15" s="36">
        <f t="shared" si="0"/>
        <v>1553</v>
      </c>
      <c r="AI15" s="36">
        <f t="shared" si="0"/>
        <v>536.1240234375</v>
      </c>
      <c r="AJ15" s="37">
        <f t="shared" si="8"/>
        <v>6.1141732283464565</v>
      </c>
      <c r="AK15" s="37">
        <f t="shared" si="9"/>
        <v>2.1107245017224407</v>
      </c>
      <c r="AL15" s="37">
        <f t="shared" si="10"/>
        <v>0.34521830227784933</v>
      </c>
      <c r="AM15" s="39">
        <f t="shared" si="17"/>
        <v>1.0901287553648069</v>
      </c>
      <c r="AN15" s="39">
        <f t="shared" si="14"/>
        <v>1.0622435020519836</v>
      </c>
      <c r="AO15" s="40">
        <f t="shared" si="14"/>
        <v>1.0670814552197465</v>
      </c>
    </row>
    <row r="16" spans="1:41" x14ac:dyDescent="0.25">
      <c r="A16" s="34">
        <f t="shared" si="11"/>
        <v>41801</v>
      </c>
      <c r="B16" s="35" t="n">
        <v>9.0</v>
      </c>
      <c r="C16" s="36" t="n">
        <v>64.0</v>
      </c>
      <c r="D16" s="36" t="n">
        <v>14.0</v>
      </c>
      <c r="E16" s="37">
        <f t="shared" si="1"/>
        <v>7.1111111111111107</v>
      </c>
      <c r="F16" s="37">
        <f t="shared" si="2"/>
        <v>1.59765625</v>
      </c>
      <c r="G16" s="37">
        <f t="shared" si="3"/>
        <v>0.22467041015625</v>
      </c>
      <c r="H16" s="39">
        <f t="shared" si="15"/>
        <v>1.125</v>
      </c>
      <c r="I16" s="39">
        <f t="shared" si="12"/>
        <v>2.3703703703703702</v>
      </c>
      <c r="J16" s="40">
        <f t="shared" si="12"/>
        <v>3.1347668724717903</v>
      </c>
      <c r="K16" s="35" t="n">
        <v>243.0</v>
      </c>
      <c r="L16" s="36" t="n">
        <v>1464.0</v>
      </c>
      <c r="M16" s="36" t="n">
        <v>558.0</v>
      </c>
      <c r="N16" s="37">
        <f t="shared" si="4"/>
        <v>6.0246913580246915</v>
      </c>
      <c r="O16" s="37">
        <f t="shared" si="5"/>
        <v>2.3295275527263373</v>
      </c>
      <c r="P16" s="37">
        <f t="shared" si="6"/>
        <v>0.3866633847762978</v>
      </c>
      <c r="Q16" s="39">
        <f t="shared" si="16"/>
        <v>1.0384615384615385</v>
      </c>
      <c r="R16" s="39">
        <f t="shared" si="13"/>
        <v>0.95436766623207303</v>
      </c>
      <c r="S16" s="40">
        <f t="shared" si="13"/>
        <v>1.023799599424924</v>
      </c>
      <c r="AG16" s="35">
        <f t="shared" si="7"/>
        <v>252</v>
      </c>
      <c r="AH16" s="36">
        <f t="shared" si="0"/>
        <v>1528</v>
      </c>
      <c r="AI16" s="36">
        <f t="shared" si="0"/>
        <v>580.4541015625</v>
      </c>
      <c r="AJ16" s="37">
        <f t="shared" si="8"/>
        <v>6.0634920634920633</v>
      </c>
      <c r="AK16" s="37">
        <f t="shared" si="9"/>
        <v>2.3033892919146823</v>
      </c>
      <c r="AL16" s="37">
        <f t="shared" si="10"/>
        <v>0.37987833871891363</v>
      </c>
      <c r="AM16" s="39">
        <f t="shared" si="17"/>
        <v>1.0413223140495869</v>
      </c>
      <c r="AN16" s="39">
        <f t="shared" si="14"/>
        <v>0.97885970531710442</v>
      </c>
      <c r="AO16" s="40">
        <f t="shared" si="14"/>
        <v>1.0411678049617872</v>
      </c>
    </row>
    <row r="17" spans="1:41" x14ac:dyDescent="0.25">
      <c r="A17" s="34">
        <f t="shared" si="11"/>
        <v>41802</v>
      </c>
      <c r="B17" s="35" t="n">
        <v>13.0</v>
      </c>
      <c r="C17" s="36" t="n">
        <v>51.0</v>
      </c>
      <c r="D17" s="36" t="n">
        <v>3.0</v>
      </c>
      <c r="E17" s="37">
        <f t="shared" si="1"/>
        <v>3.9230769230769229</v>
      </c>
      <c r="F17" s="37">
        <f t="shared" si="2"/>
        <v>0.447265625</v>
      </c>
      <c r="G17" s="37">
        <f t="shared" si="3"/>
        <v>0.11400888480392157</v>
      </c>
      <c r="H17" s="39">
        <f t="shared" si="15"/>
        <v>1</v>
      </c>
      <c r="I17" s="39">
        <f t="shared" si="12"/>
        <v>1.1860465116279071</v>
      </c>
      <c r="J17" s="40">
        <f t="shared" si="12"/>
        <v>0.5594813005074234</v>
      </c>
      <c r="K17" s="35" t="n">
        <v>260.0</v>
      </c>
      <c r="L17" s="36" t="n">
        <v>1564.0</v>
      </c>
      <c r="M17" s="36" t="n">
        <v>428.0</v>
      </c>
      <c r="N17" s="37">
        <f t="shared" si="4"/>
        <v>6.0153846153846153</v>
      </c>
      <c r="O17" s="37">
        <f t="shared" si="5"/>
        <v>1.6971792367788461</v>
      </c>
      <c r="P17" s="37">
        <f t="shared" si="6"/>
        <v>0.28213977082001279</v>
      </c>
      <c r="Q17" s="39">
        <f t="shared" si="16"/>
        <v>1.1353711790393013</v>
      </c>
      <c r="R17" s="39">
        <f t="shared" si="13"/>
        <v>1.1839515518546555</v>
      </c>
      <c r="S17" s="40">
        <f t="shared" si="13"/>
        <v>0.80889963784914976</v>
      </c>
      <c r="AG17" s="35">
        <f t="shared" si="7"/>
        <v>273</v>
      </c>
      <c r="AH17" s="36">
        <f t="shared" si="0"/>
        <v>1615</v>
      </c>
      <c r="AI17" s="36">
        <f t="shared" si="0"/>
        <v>447.0810546875</v>
      </c>
      <c r="AJ17" s="37">
        <f t="shared" si="8"/>
        <v>5.9157509157509161</v>
      </c>
      <c r="AK17" s="37">
        <f t="shared" si="9"/>
        <v>1.6376595409798536</v>
      </c>
      <c r="AL17" s="37">
        <f t="shared" si="10"/>
        <v>0.27683037441950464</v>
      </c>
      <c r="AM17" s="39">
        <f t="shared" si="17"/>
        <v>1.1280991735537189</v>
      </c>
      <c r="AN17" s="39">
        <f t="shared" si="14"/>
        <v>1.1840175953079179</v>
      </c>
      <c r="AO17" s="40">
        <f t="shared" si="14"/>
        <v>0.80423681025350946</v>
      </c>
    </row>
    <row r="18" spans="1:41" x14ac:dyDescent="0.25">
      <c r="A18" s="34">
        <f t="shared" si="11"/>
        <v>41803</v>
      </c>
      <c r="B18" s="35" t="n">
        <v>11.0</v>
      </c>
      <c r="C18" s="36" t="n">
        <v>39.0</v>
      </c>
      <c r="D18" s="36" t="n">
        <v>17.0</v>
      </c>
      <c r="E18" s="37">
        <f t="shared" si="1"/>
        <v>3.8</v>
      </c>
      <c r="F18" s="37">
        <f t="shared" si="2"/>
        <v>1.78779296875</v>
      </c>
      <c r="G18" s="37">
        <f t="shared" si="3"/>
        <v>0.47047183388157893</v>
      </c>
      <c r="H18" s="39">
        <f t="shared" si="15"/>
        <v>1.4285714285714286</v>
      </c>
      <c r="I18" s="39">
        <f t="shared" si="12"/>
        <v>0.82608695652173914</v>
      </c>
      <c r="J18" s="40">
        <f t="shared" si="12"/>
        <v>0.66221739916802314</v>
      </c>
      <c r="K18" s="35" t="n">
        <v>255.0</v>
      </c>
      <c r="L18" s="36" t="n">
        <v>1413.0</v>
      </c>
      <c r="M18" s="36" t="n">
        <v>493.0</v>
      </c>
      <c r="N18" s="37">
        <f t="shared" si="4"/>
        <v>5.0867768595041323</v>
      </c>
      <c r="O18" s="37">
        <f t="shared" si="5"/>
        <v>1.8504729467975207</v>
      </c>
      <c r="P18" s="37">
        <f t="shared" si="6"/>
        <v>0.36378103422014624</v>
      </c>
      <c r="Q18" s="39">
        <f t="shared" si="16"/>
        <v>0.98775510204081629</v>
      </c>
      <c r="R18" s="39">
        <f t="shared" si="13"/>
        <v>0.88945086705202314</v>
      </c>
      <c r="S18" s="40">
        <f t="shared" si="13"/>
        <v>0.86640303360660231</v>
      </c>
      <c r="AG18" s="35">
        <f t="shared" si="7"/>
        <v>252</v>
      </c>
      <c r="AH18" s="36">
        <f t="shared" si="0"/>
        <v>1269</v>
      </c>
      <c r="AI18" s="36">
        <f t="shared" si="0"/>
        <v>465.6923828125</v>
      </c>
      <c r="AJ18" s="37">
        <f t="shared" si="8"/>
        <v>5.0357142857142856</v>
      </c>
      <c r="AK18" s="37">
        <f t="shared" si="9"/>
        <v>1.8479856460813493</v>
      </c>
      <c r="AL18" s="37">
        <f t="shared" si="10"/>
        <v>0.36697587298069345</v>
      </c>
      <c r="AM18" s="39">
        <f t="shared" si="17"/>
        <v>1</v>
      </c>
      <c r="AN18" s="39">
        <f t="shared" si="14"/>
        <v>0.88741258741258744</v>
      </c>
      <c r="AO18" s="40">
        <f t="shared" si="14"/>
        <v>0.85626737245832407</v>
      </c>
    </row>
    <row r="19" spans="1:41" x14ac:dyDescent="0.25">
      <c r="A19" s="9">
        <f t="shared" si="11"/>
        <v>41804</v>
      </c>
      <c r="B19" s="24" t="n">
        <v>5.0</v>
      </c>
      <c r="C19" s="10" t="n">
        <v>13.0</v>
      </c>
      <c r="D19" s="10" t="n">
        <v>1.0</v>
      </c>
      <c r="E19" s="11" t="e">
        <f t="shared" si="1"/>
        <v>#DIV/0!</v>
      </c>
      <c r="F19" s="11" t="e">
        <f t="shared" si="2"/>
        <v>#DIV/0!</v>
      </c>
      <c r="G19" s="11" t="e">
        <f t="shared" si="3"/>
        <v>#DIV/0!</v>
      </c>
      <c r="H19" s="17">
        <f t="shared" si="15"/>
        <v>0</v>
      </c>
      <c r="I19" s="17">
        <f t="shared" si="12"/>
        <v>0</v>
      </c>
      <c r="J19" s="18">
        <f t="shared" si="12"/>
        <v>0</v>
      </c>
      <c r="K19" s="24" t="n">
        <v>143.0</v>
      </c>
      <c r="L19" s="10" t="n">
        <v>618.0</v>
      </c>
      <c r="M19" s="10" t="n">
        <v>190.0</v>
      </c>
      <c r="N19" s="11">
        <f t="shared" si="4"/>
        <v>3.2857142857142856</v>
      </c>
      <c r="O19" s="11">
        <f t="shared" si="5"/>
        <v>1.1700613839285714</v>
      </c>
      <c r="P19" s="11">
        <f t="shared" si="6"/>
        <v>0.35610563858695654</v>
      </c>
      <c r="Q19" s="17">
        <f t="shared" si="16"/>
        <v>4.8951048951048952E-2</v>
      </c>
      <c r="R19" s="17">
        <f t="shared" si="13"/>
        <v>3.7459283387622153E-2</v>
      </c>
      <c r="S19" s="18">
        <f t="shared" si="13"/>
        <v>4.5537221941698021E-2</v>
      </c>
      <c r="AG19" s="24">
        <f t="shared" si="7"/>
        <v>7</v>
      </c>
      <c r="AH19" s="10">
        <f t="shared" si="0"/>
        <v>23</v>
      </c>
      <c r="AI19" s="10">
        <f t="shared" si="0"/>
        <v>8.1904296875</v>
      </c>
      <c r="AJ19" s="11">
        <f t="shared" si="8"/>
        <v>3.2857142857142856</v>
      </c>
      <c r="AK19" s="11">
        <f t="shared" si="9"/>
        <v>1.1700613839285714</v>
      </c>
      <c r="AL19" s="11">
        <f t="shared" si="10"/>
        <v>0.35610563858695654</v>
      </c>
      <c r="AM19" s="17">
        <f t="shared" si="17"/>
        <v>4.6979865771812082E-2</v>
      </c>
      <c r="AN19" s="17">
        <f t="shared" si="14"/>
        <v>3.6334913112164295E-2</v>
      </c>
      <c r="AO19" s="18">
        <f t="shared" si="14"/>
        <v>4.5367260059826151E-2</v>
      </c>
    </row>
    <row r="20" spans="1:41" x14ac:dyDescent="0.25">
      <c r="A20" s="9">
        <f t="shared" si="11"/>
        <v>41805</v>
      </c>
      <c r="B20" s="24" t="n">
        <v>8.0</v>
      </c>
      <c r="C20" s="10" t="n">
        <v>28.0</v>
      </c>
      <c r="D20" s="10" t="n">
        <v>2.0</v>
      </c>
      <c r="E20" s="11" t="e">
        <f t="shared" si="1"/>
        <v>#DIV/0!</v>
      </c>
      <c r="F20" s="11" t="e">
        <f t="shared" si="2"/>
        <v>#DIV/0!</v>
      </c>
      <c r="G20" s="11" t="e">
        <f t="shared" si="3"/>
        <v>#DIV/0!</v>
      </c>
      <c r="H20" s="17">
        <f t="shared" si="15"/>
        <v>0</v>
      </c>
      <c r="I20" s="17">
        <f t="shared" si="12"/>
        <v>0</v>
      </c>
      <c r="J20" s="18">
        <f t="shared" si="12"/>
        <v>0</v>
      </c>
      <c r="K20" s="24" t="n">
        <v>93.0</v>
      </c>
      <c r="L20" s="10" t="n">
        <v>455.0</v>
      </c>
      <c r="M20" s="10" t="n">
        <v>112.0</v>
      </c>
      <c r="N20" s="11" t="e">
        <f t="shared" si="4"/>
        <v>#DIV/0!</v>
      </c>
      <c r="O20" s="11" t="e">
        <f t="shared" si="5"/>
        <v>#DIV/0!</v>
      </c>
      <c r="P20" s="11" t="e">
        <f t="shared" si="6"/>
        <v>#DIV/0!</v>
      </c>
      <c r="Q20" s="17">
        <f t="shared" si="16"/>
        <v>0</v>
      </c>
      <c r="R20" s="17">
        <f t="shared" si="13"/>
        <v>0</v>
      </c>
      <c r="S20" s="18">
        <f t="shared" si="13"/>
        <v>0</v>
      </c>
      <c r="AG20" s="24">
        <f t="shared" si="7"/>
        <v>0</v>
      </c>
      <c r="AH20" s="10">
        <f t="shared" si="0"/>
        <v>0</v>
      </c>
      <c r="AI20" s="10">
        <f t="shared" si="0"/>
        <v>0</v>
      </c>
      <c r="AJ20" s="11" t="e">
        <f t="shared" si="8"/>
        <v>#DIV/0!</v>
      </c>
      <c r="AK20" s="11" t="e">
        <f t="shared" si="9"/>
        <v>#DIV/0!</v>
      </c>
      <c r="AL20" s="11" t="e">
        <f t="shared" si="10"/>
        <v>#DIV/0!</v>
      </c>
      <c r="AM20" s="17">
        <f t="shared" si="17"/>
        <v>0</v>
      </c>
      <c r="AN20" s="17">
        <f t="shared" si="14"/>
        <v>0</v>
      </c>
      <c r="AO20" s="18">
        <f t="shared" si="14"/>
        <v>0</v>
      </c>
    </row>
    <row r="21" spans="1:41" x14ac:dyDescent="0.25">
      <c r="A21" s="34">
        <f t="shared" si="11"/>
        <v>41806</v>
      </c>
      <c r="B21" s="35" t="n">
        <v>10.0</v>
      </c>
      <c r="C21" s="36" t="n">
        <v>21.0</v>
      </c>
      <c r="D21" s="36" t="n">
        <v>0.0</v>
      </c>
      <c r="E21" s="37" t="e">
        <f t="shared" si="1"/>
        <v>#DIV/0!</v>
      </c>
      <c r="F21" s="37" t="e">
        <f t="shared" si="2"/>
        <v>#DIV/0!</v>
      </c>
      <c r="G21" s="37" t="e">
        <f t="shared" si="3"/>
        <v>#DIV/0!</v>
      </c>
      <c r="H21" s="39">
        <f t="shared" si="15"/>
        <v>0</v>
      </c>
      <c r="I21" s="39">
        <f t="shared" si="12"/>
        <v>0</v>
      </c>
      <c r="J21" s="40">
        <f t="shared" si="12"/>
        <v>0</v>
      </c>
      <c r="K21" s="35" t="n">
        <v>255.0</v>
      </c>
      <c r="L21" s="36" t="n">
        <v>1594.0</v>
      </c>
      <c r="M21" s="36" t="n">
        <v>499.0</v>
      </c>
      <c r="N21" s="37" t="e">
        <f t="shared" si="4"/>
        <v>#DIV/0!</v>
      </c>
      <c r="O21" s="37" t="e">
        <f t="shared" si="5"/>
        <v>#DIV/0!</v>
      </c>
      <c r="P21" s="37" t="e">
        <f t="shared" si="6"/>
        <v>#DIV/0!</v>
      </c>
      <c r="Q21" s="39">
        <f t="shared" si="16"/>
        <v>0</v>
      </c>
      <c r="R21" s="39">
        <f t="shared" si="13"/>
        <v>0</v>
      </c>
      <c r="S21" s="40">
        <f t="shared" si="13"/>
        <v>0</v>
      </c>
      <c r="AG21" s="35">
        <f t="shared" si="7"/>
        <v>0</v>
      </c>
      <c r="AH21" s="36">
        <f t="shared" si="0"/>
        <v>0</v>
      </c>
      <c r="AI21" s="36">
        <f t="shared" si="0"/>
        <v>0</v>
      </c>
      <c r="AJ21" s="37" t="e">
        <f t="shared" si="8"/>
        <v>#DIV/0!</v>
      </c>
      <c r="AK21" s="37" t="e">
        <f t="shared" si="9"/>
        <v>#DIV/0!</v>
      </c>
      <c r="AL21" s="37" t="e">
        <f t="shared" si="10"/>
        <v>#DIV/0!</v>
      </c>
      <c r="AM21" s="39">
        <f t="shared" si="17"/>
        <v>0</v>
      </c>
      <c r="AN21" s="39">
        <f t="shared" si="14"/>
        <v>0</v>
      </c>
      <c r="AO21" s="40">
        <f t="shared" si="14"/>
        <v>0</v>
      </c>
    </row>
    <row r="22" spans="1:41" x14ac:dyDescent="0.25">
      <c r="A22" s="34">
        <f t="shared" si="11"/>
        <v>41807</v>
      </c>
      <c r="B22" s="35" t="n">
        <v>7.0</v>
      </c>
      <c r="C22" s="36" t="n">
        <v>32.0</v>
      </c>
      <c r="D22" s="36" t="n">
        <v>6.0</v>
      </c>
      <c r="E22" s="37" t="e">
        <f t="shared" si="1"/>
        <v>#DIV/0!</v>
      </c>
      <c r="F22" s="37" t="e">
        <f t="shared" si="2"/>
        <v>#DIV/0!</v>
      </c>
      <c r="G22" s="37" t="e">
        <f t="shared" si="3"/>
        <v>#DIV/0!</v>
      </c>
      <c r="H22" s="39">
        <f t="shared" si="15"/>
        <v>0</v>
      </c>
      <c r="I22" s="39">
        <f t="shared" si="12"/>
        <v>0</v>
      </c>
      <c r="J22" s="40">
        <f t="shared" si="12"/>
        <v>0</v>
      </c>
      <c r="K22" s="35" t="n">
        <v>258.0</v>
      </c>
      <c r="L22" s="36" t="n">
        <v>1652.0</v>
      </c>
      <c r="M22" s="36" t="n">
        <v>485.0</v>
      </c>
      <c r="N22" s="37" t="e">
        <f t="shared" si="4"/>
        <v>#DIV/0!</v>
      </c>
      <c r="O22" s="37" t="e">
        <f t="shared" si="5"/>
        <v>#DIV/0!</v>
      </c>
      <c r="P22" s="37" t="e">
        <f t="shared" si="6"/>
        <v>#DIV/0!</v>
      </c>
      <c r="Q22" s="39">
        <f t="shared" si="16"/>
        <v>0</v>
      </c>
      <c r="R22" s="39">
        <f t="shared" si="13"/>
        <v>0</v>
      </c>
      <c r="S22" s="40">
        <f t="shared" si="13"/>
        <v>0</v>
      </c>
      <c r="AG22" s="35">
        <f t="shared" si="7"/>
        <v>0</v>
      </c>
      <c r="AH22" s="36">
        <f t="shared" si="0"/>
        <v>0</v>
      </c>
      <c r="AI22" s="36">
        <f t="shared" si="0"/>
        <v>0</v>
      </c>
      <c r="AJ22" s="37" t="e">
        <f t="shared" si="8"/>
        <v>#DIV/0!</v>
      </c>
      <c r="AK22" s="37" t="e">
        <f t="shared" si="9"/>
        <v>#DIV/0!</v>
      </c>
      <c r="AL22" s="37" t="e">
        <f t="shared" si="10"/>
        <v>#DIV/0!</v>
      </c>
      <c r="AM22" s="39">
        <f t="shared" si="17"/>
        <v>0</v>
      </c>
      <c r="AN22" s="39">
        <f t="shared" si="14"/>
        <v>0</v>
      </c>
      <c r="AO22" s="40">
        <f t="shared" si="14"/>
        <v>0</v>
      </c>
    </row>
    <row r="23" spans="1:41" x14ac:dyDescent="0.25">
      <c r="A23" s="34">
        <f t="shared" si="11"/>
        <v>41808</v>
      </c>
      <c r="B23" s="35" t="n">
        <v>6.0</v>
      </c>
      <c r="C23" s="36" t="n">
        <v>58.0</v>
      </c>
      <c r="D23" s="36" t="n">
        <v>6.0</v>
      </c>
      <c r="E23" s="37" t="e">
        <f t="shared" si="1"/>
        <v>#DIV/0!</v>
      </c>
      <c r="F23" s="37" t="e">
        <f t="shared" si="2"/>
        <v>#DIV/0!</v>
      </c>
      <c r="G23" s="37" t="e">
        <f t="shared" si="3"/>
        <v>#DIV/0!</v>
      </c>
      <c r="H23" s="39">
        <f t="shared" si="15"/>
        <v>0</v>
      </c>
      <c r="I23" s="39">
        <f t="shared" si="12"/>
        <v>0</v>
      </c>
      <c r="J23" s="40">
        <f t="shared" si="12"/>
        <v>0</v>
      </c>
      <c r="K23" s="35" t="n">
        <v>270.0</v>
      </c>
      <c r="L23" s="36" t="n">
        <v>1561.0</v>
      </c>
      <c r="M23" s="36" t="n">
        <v>506.0</v>
      </c>
      <c r="N23" s="37" t="e">
        <f t="shared" si="4"/>
        <v>#DIV/0!</v>
      </c>
      <c r="O23" s="37" t="e">
        <f t="shared" si="5"/>
        <v>#DIV/0!</v>
      </c>
      <c r="P23" s="37" t="e">
        <f t="shared" si="6"/>
        <v>#DIV/0!</v>
      </c>
      <c r="Q23" s="39">
        <f t="shared" si="16"/>
        <v>0</v>
      </c>
      <c r="R23" s="39">
        <f t="shared" si="13"/>
        <v>0</v>
      </c>
      <c r="S23" s="40">
        <f t="shared" si="13"/>
        <v>0</v>
      </c>
      <c r="AG23" s="35">
        <f t="shared" si="7"/>
        <v>0</v>
      </c>
      <c r="AH23" s="36">
        <f t="shared" si="0"/>
        <v>0</v>
      </c>
      <c r="AI23" s="36">
        <f t="shared" si="0"/>
        <v>0</v>
      </c>
      <c r="AJ23" s="37" t="e">
        <f t="shared" si="8"/>
        <v>#DIV/0!</v>
      </c>
      <c r="AK23" s="37" t="e">
        <f t="shared" si="9"/>
        <v>#DIV/0!</v>
      </c>
      <c r="AL23" s="37" t="e">
        <f t="shared" si="10"/>
        <v>#DIV/0!</v>
      </c>
      <c r="AM23" s="39">
        <f t="shared" si="17"/>
        <v>0</v>
      </c>
      <c r="AN23" s="39">
        <f t="shared" si="14"/>
        <v>0</v>
      </c>
      <c r="AO23" s="40">
        <f t="shared" si="14"/>
        <v>0</v>
      </c>
    </row>
    <row r="24" spans="1:41" x14ac:dyDescent="0.25">
      <c r="A24" s="34">
        <f t="shared" si="11"/>
        <v>41809</v>
      </c>
      <c r="B24" s="35" t="n">
        <v>6.0</v>
      </c>
      <c r="C24" s="36" t="n">
        <v>30.0</v>
      </c>
      <c r="D24" s="36" t="n">
        <v>12.0</v>
      </c>
      <c r="E24" s="37" t="e">
        <f t="shared" si="1"/>
        <v>#DIV/0!</v>
      </c>
      <c r="F24" s="37" t="e">
        <f t="shared" si="2"/>
        <v>#DIV/0!</v>
      </c>
      <c r="G24" s="37" t="e">
        <f t="shared" si="3"/>
        <v>#DIV/0!</v>
      </c>
      <c r="H24" s="39">
        <f t="shared" si="15"/>
        <v>0</v>
      </c>
      <c r="I24" s="39">
        <f t="shared" si="12"/>
        <v>0</v>
      </c>
      <c r="J24" s="40">
        <f t="shared" si="12"/>
        <v>0</v>
      </c>
      <c r="K24" s="35" t="n">
        <v>290.0</v>
      </c>
      <c r="L24" s="36" t="n">
        <v>1853.0</v>
      </c>
      <c r="M24" s="36" t="n">
        <v>504.0</v>
      </c>
      <c r="N24" s="37" t="e">
        <f t="shared" si="4"/>
        <v>#DIV/0!</v>
      </c>
      <c r="O24" s="37" t="e">
        <f t="shared" si="5"/>
        <v>#DIV/0!</v>
      </c>
      <c r="P24" s="37" t="e">
        <f t="shared" si="6"/>
        <v>#DIV/0!</v>
      </c>
      <c r="Q24" s="39">
        <f t="shared" si="16"/>
        <v>0</v>
      </c>
      <c r="R24" s="39">
        <f t="shared" si="13"/>
        <v>0</v>
      </c>
      <c r="S24" s="40">
        <f t="shared" si="13"/>
        <v>0</v>
      </c>
      <c r="AG24" s="35">
        <f t="shared" si="7"/>
        <v>0</v>
      </c>
      <c r="AH24" s="36">
        <f t="shared" si="0"/>
        <v>0</v>
      </c>
      <c r="AI24" s="36">
        <f t="shared" si="0"/>
        <v>0</v>
      </c>
      <c r="AJ24" s="37" t="e">
        <f t="shared" si="8"/>
        <v>#DIV/0!</v>
      </c>
      <c r="AK24" s="37" t="e">
        <f t="shared" si="9"/>
        <v>#DIV/0!</v>
      </c>
      <c r="AL24" s="37" t="e">
        <f t="shared" si="10"/>
        <v>#DIV/0!</v>
      </c>
      <c r="AM24" s="39">
        <f t="shared" si="17"/>
        <v>0</v>
      </c>
      <c r="AN24" s="39">
        <f t="shared" si="14"/>
        <v>0</v>
      </c>
      <c r="AO24" s="40">
        <f t="shared" si="14"/>
        <v>0</v>
      </c>
    </row>
    <row r="25" spans="1:41" x14ac:dyDescent="0.25">
      <c r="A25" s="34">
        <f t="shared" si="11"/>
        <v>41810</v>
      </c>
      <c r="B25" s="35" t="n">
        <v>6.0</v>
      </c>
      <c r="C25" s="36" t="n">
        <v>51.0</v>
      </c>
      <c r="D25" s="36" t="n">
        <v>27.0</v>
      </c>
      <c r="E25" s="37" t="e">
        <f t="shared" si="1"/>
        <v>#DIV/0!</v>
      </c>
      <c r="F25" s="37" t="e">
        <f t="shared" si="2"/>
        <v>#DIV/0!</v>
      </c>
      <c r="G25" s="37" t="e">
        <f t="shared" si="3"/>
        <v>#DIV/0!</v>
      </c>
      <c r="H25" s="39">
        <f t="shared" si="15"/>
        <v>0</v>
      </c>
      <c r="I25" s="39">
        <f t="shared" si="12"/>
        <v>0</v>
      </c>
      <c r="J25" s="40">
        <f t="shared" si="12"/>
        <v>0</v>
      </c>
      <c r="K25" s="35" t="n">
        <v>274.0</v>
      </c>
      <c r="L25" s="36" t="n">
        <v>1746.0</v>
      </c>
      <c r="M25" s="36" t="n">
        <v>534.0</v>
      </c>
      <c r="N25" s="37" t="e">
        <f t="shared" si="4"/>
        <v>#DIV/0!</v>
      </c>
      <c r="O25" s="37" t="e">
        <f t="shared" si="5"/>
        <v>#DIV/0!</v>
      </c>
      <c r="P25" s="37" t="e">
        <f t="shared" si="6"/>
        <v>#DIV/0!</v>
      </c>
      <c r="Q25" s="39">
        <f t="shared" si="16"/>
        <v>0</v>
      </c>
      <c r="R25" s="39">
        <f t="shared" si="13"/>
        <v>0</v>
      </c>
      <c r="S25" s="40">
        <f t="shared" si="13"/>
        <v>0</v>
      </c>
      <c r="AG25" s="35">
        <f t="shared" si="7"/>
        <v>0</v>
      </c>
      <c r="AH25" s="36">
        <f t="shared" si="0"/>
        <v>0</v>
      </c>
      <c r="AI25" s="36">
        <f t="shared" si="0"/>
        <v>0</v>
      </c>
      <c r="AJ25" s="37" t="e">
        <f t="shared" si="8"/>
        <v>#DIV/0!</v>
      </c>
      <c r="AK25" s="37" t="e">
        <f t="shared" si="9"/>
        <v>#DIV/0!</v>
      </c>
      <c r="AL25" s="37" t="e">
        <f t="shared" si="10"/>
        <v>#DIV/0!</v>
      </c>
      <c r="AM25" s="39">
        <f t="shared" si="17"/>
        <v>0</v>
      </c>
      <c r="AN25" s="39">
        <f t="shared" si="14"/>
        <v>0</v>
      </c>
      <c r="AO25" s="40">
        <f t="shared" si="14"/>
        <v>0</v>
      </c>
    </row>
    <row r="26" spans="1:41" x14ac:dyDescent="0.25">
      <c r="A26" s="9">
        <f t="shared" si="11"/>
        <v>41811</v>
      </c>
      <c r="B26" s="24" t="n">
        <v>12.0</v>
      </c>
      <c r="C26" s="10" t="n">
        <v>25.0</v>
      </c>
      <c r="D26" s="10" t="n">
        <v>0.0</v>
      </c>
      <c r="E26" s="11" t="e">
        <f t="shared" si="1"/>
        <v>#DIV/0!</v>
      </c>
      <c r="F26" s="11" t="e">
        <f t="shared" si="2"/>
        <v>#DIV/0!</v>
      </c>
      <c r="G26" s="11" t="e">
        <f t="shared" si="3"/>
        <v>#DIV/0!</v>
      </c>
      <c r="H26" s="17" t="e">
        <f t="shared" si="15"/>
        <v>#DIV/0!</v>
      </c>
      <c r="I26" s="17" t="e">
        <f t="shared" si="12"/>
        <v>#DIV/0!</v>
      </c>
      <c r="J26" s="18" t="e">
        <f t="shared" si="12"/>
        <v>#DIV/0!</v>
      </c>
      <c r="K26" s="24" t="n">
        <v>134.0</v>
      </c>
      <c r="L26" s="10" t="n">
        <v>719.0</v>
      </c>
      <c r="M26" s="10" t="n">
        <v>185.0</v>
      </c>
      <c r="N26" s="11" t="e">
        <f t="shared" si="4"/>
        <v>#DIV/0!</v>
      </c>
      <c r="O26" s="11" t="e">
        <f t="shared" si="5"/>
        <v>#DIV/0!</v>
      </c>
      <c r="P26" s="11" t="e">
        <f t="shared" si="6"/>
        <v>#DIV/0!</v>
      </c>
      <c r="Q26" s="17">
        <f t="shared" si="16"/>
        <v>0</v>
      </c>
      <c r="R26" s="17">
        <f t="shared" si="13"/>
        <v>0</v>
      </c>
      <c r="S26" s="18">
        <f t="shared" si="13"/>
        <v>0</v>
      </c>
      <c r="AG26" s="24">
        <f t="shared" si="7"/>
        <v>0</v>
      </c>
      <c r="AH26" s="10">
        <f t="shared" si="0"/>
        <v>0</v>
      </c>
      <c r="AI26" s="10">
        <f t="shared" si="0"/>
        <v>0</v>
      </c>
      <c r="AJ26" s="11" t="e">
        <f t="shared" si="8"/>
        <v>#DIV/0!</v>
      </c>
      <c r="AK26" s="11" t="e">
        <f t="shared" si="9"/>
        <v>#DIV/0!</v>
      </c>
      <c r="AL26" s="11" t="e">
        <f t="shared" si="10"/>
        <v>#DIV/0!</v>
      </c>
      <c r="AM26" s="17">
        <f t="shared" si="17"/>
        <v>0</v>
      </c>
      <c r="AN26" s="17">
        <f t="shared" si="14"/>
        <v>0</v>
      </c>
      <c r="AO26" s="18">
        <f t="shared" si="14"/>
        <v>0</v>
      </c>
    </row>
    <row r="27" spans="1:41" x14ac:dyDescent="0.25">
      <c r="A27" s="9">
        <f t="shared" si="11"/>
        <v>41812</v>
      </c>
      <c r="B27" s="24" t="n">
        <v>6.0</v>
      </c>
      <c r="C27" s="10" t="n">
        <v>17.0</v>
      </c>
      <c r="D27" s="10" t="n">
        <v>0.0</v>
      </c>
      <c r="E27" s="11" t="e">
        <f t="shared" si="1"/>
        <v>#DIV/0!</v>
      </c>
      <c r="F27" s="11" t="e">
        <f t="shared" si="2"/>
        <v>#DIV/0!</v>
      </c>
      <c r="G27" s="11" t="e">
        <f t="shared" si="3"/>
        <v>#DIV/0!</v>
      </c>
      <c r="H27" s="17" t="e">
        <f t="shared" si="15"/>
        <v>#DIV/0!</v>
      </c>
      <c r="I27" s="17" t="e">
        <f t="shared" si="12"/>
        <v>#DIV/0!</v>
      </c>
      <c r="J27" s="18" t="e">
        <f t="shared" si="12"/>
        <v>#DIV/0!</v>
      </c>
      <c r="K27" s="24" t="n">
        <v>94.0</v>
      </c>
      <c r="L27" s="10" t="n">
        <v>400.0</v>
      </c>
      <c r="M27" s="10" t="n">
        <v>100.0</v>
      </c>
      <c r="N27" s="11" t="e">
        <f t="shared" si="4"/>
        <v>#DIV/0!</v>
      </c>
      <c r="O27" s="11" t="e">
        <f t="shared" si="5"/>
        <v>#DIV/0!</v>
      </c>
      <c r="P27" s="11" t="e">
        <f t="shared" si="6"/>
        <v>#DIV/0!</v>
      </c>
      <c r="Q27" s="17" t="e">
        <f t="shared" si="16"/>
        <v>#DIV/0!</v>
      </c>
      <c r="R27" s="17" t="e">
        <f t="shared" si="13"/>
        <v>#DIV/0!</v>
      </c>
      <c r="S27" s="18" t="e">
        <f t="shared" si="13"/>
        <v>#DIV/0!</v>
      </c>
      <c r="AG27" s="24">
        <f t="shared" si="7"/>
        <v>0</v>
      </c>
      <c r="AH27" s="10">
        <f t="shared" si="0"/>
        <v>0</v>
      </c>
      <c r="AI27" s="10">
        <f t="shared" si="0"/>
        <v>0</v>
      </c>
      <c r="AJ27" s="11" t="e">
        <f t="shared" si="8"/>
        <v>#DIV/0!</v>
      </c>
      <c r="AK27" s="11" t="e">
        <f t="shared" si="9"/>
        <v>#DIV/0!</v>
      </c>
      <c r="AL27" s="11" t="e">
        <f t="shared" si="10"/>
        <v>#DIV/0!</v>
      </c>
      <c r="AM27" s="17" t="e">
        <f t="shared" si="17"/>
        <v>#DIV/0!</v>
      </c>
      <c r="AN27" s="17" t="e">
        <f t="shared" si="14"/>
        <v>#DIV/0!</v>
      </c>
      <c r="AO27" s="18" t="e">
        <f t="shared" si="14"/>
        <v>#DIV/0!</v>
      </c>
    </row>
    <row r="28" spans="1:41" x14ac:dyDescent="0.25">
      <c r="A28" s="34">
        <f t="shared" si="11"/>
        <v>41813</v>
      </c>
      <c r="B28" s="35" t="n">
        <v>6.0</v>
      </c>
      <c r="C28" s="36" t="n">
        <v>47.0</v>
      </c>
      <c r="D28" s="36" t="n">
        <v>19.0</v>
      </c>
      <c r="E28" s="37" t="e">
        <f t="shared" si="1"/>
        <v>#DIV/0!</v>
      </c>
      <c r="F28" s="37" t="e">
        <f t="shared" si="2"/>
        <v>#DIV/0!</v>
      </c>
      <c r="G28" s="37" t="e">
        <f t="shared" si="3"/>
        <v>#DIV/0!</v>
      </c>
      <c r="H28" s="39" t="e">
        <f t="shared" si="15"/>
        <v>#DIV/0!</v>
      </c>
      <c r="I28" s="39" t="e">
        <f t="shared" si="12"/>
        <v>#DIV/0!</v>
      </c>
      <c r="J28" s="40" t="e">
        <f t="shared" si="12"/>
        <v>#DIV/0!</v>
      </c>
      <c r="K28" s="35" t="n">
        <v>242.0</v>
      </c>
      <c r="L28" s="36" t="n">
        <v>1683.0</v>
      </c>
      <c r="M28" s="36" t="n">
        <v>497.0</v>
      </c>
      <c r="N28" s="37" t="e">
        <f t="shared" si="4"/>
        <v>#DIV/0!</v>
      </c>
      <c r="O28" s="37" t="e">
        <f t="shared" si="5"/>
        <v>#DIV/0!</v>
      </c>
      <c r="P28" s="37" t="e">
        <f t="shared" si="6"/>
        <v>#DIV/0!</v>
      </c>
      <c r="Q28" s="39" t="e">
        <f t="shared" si="16"/>
        <v>#DIV/0!</v>
      </c>
      <c r="R28" s="39" t="e">
        <f t="shared" si="13"/>
        <v>#DIV/0!</v>
      </c>
      <c r="S28" s="40" t="e">
        <f t="shared" si="13"/>
        <v>#DIV/0!</v>
      </c>
      <c r="AG28" s="35">
        <f t="shared" si="7"/>
        <v>0</v>
      </c>
      <c r="AH28" s="36">
        <f t="shared" si="0"/>
        <v>0</v>
      </c>
      <c r="AI28" s="36">
        <f t="shared" si="0"/>
        <v>0</v>
      </c>
      <c r="AJ28" s="37" t="e">
        <f t="shared" si="8"/>
        <v>#DIV/0!</v>
      </c>
      <c r="AK28" s="37" t="e">
        <f t="shared" si="9"/>
        <v>#DIV/0!</v>
      </c>
      <c r="AL28" s="37" t="e">
        <f t="shared" si="10"/>
        <v>#DIV/0!</v>
      </c>
      <c r="AM28" s="39" t="e">
        <f t="shared" si="17"/>
        <v>#DIV/0!</v>
      </c>
      <c r="AN28" s="39" t="e">
        <f t="shared" si="14"/>
        <v>#DIV/0!</v>
      </c>
      <c r="AO28" s="40" t="e">
        <f t="shared" si="14"/>
        <v>#DIV/0!</v>
      </c>
    </row>
    <row r="29" spans="1:41" x14ac:dyDescent="0.25">
      <c r="A29" s="34">
        <f t="shared" si="11"/>
        <v>41814</v>
      </c>
      <c r="B29" s="35" t="n">
        <v>9.0</v>
      </c>
      <c r="C29" s="36" t="n">
        <v>44.0</v>
      </c>
      <c r="D29" s="36" t="n">
        <v>11.0</v>
      </c>
      <c r="E29" s="37" t="e">
        <f t="shared" si="1"/>
        <v>#DIV/0!</v>
      </c>
      <c r="F29" s="37" t="e">
        <f t="shared" si="2"/>
        <v>#DIV/0!</v>
      </c>
      <c r="G29" s="37" t="e">
        <f t="shared" si="3"/>
        <v>#DIV/0!</v>
      </c>
      <c r="H29" s="39" t="e">
        <f t="shared" si="15"/>
        <v>#DIV/0!</v>
      </c>
      <c r="I29" s="39" t="e">
        <f t="shared" si="15"/>
        <v>#DIV/0!</v>
      </c>
      <c r="J29" s="40" t="e">
        <f t="shared" si="15"/>
        <v>#DIV/0!</v>
      </c>
      <c r="K29" s="35" t="n">
        <v>228.0</v>
      </c>
      <c r="L29" s="36" t="n">
        <v>1202.0</v>
      </c>
      <c r="M29" s="36" t="n">
        <v>439.0</v>
      </c>
      <c r="N29" s="37" t="e">
        <f t="shared" si="4"/>
        <v>#DIV/0!</v>
      </c>
      <c r="O29" s="37" t="e">
        <f t="shared" si="5"/>
        <v>#DIV/0!</v>
      </c>
      <c r="P29" s="37" t="e">
        <f t="shared" si="6"/>
        <v>#DIV/0!</v>
      </c>
      <c r="Q29" s="39" t="e">
        <f t="shared" si="16"/>
        <v>#DIV/0!</v>
      </c>
      <c r="R29" s="39" t="e">
        <f t="shared" si="16"/>
        <v>#DIV/0!</v>
      </c>
      <c r="S29" s="40" t="e">
        <f t="shared" si="16"/>
        <v>#DIV/0!</v>
      </c>
      <c r="AG29" s="35">
        <f t="shared" si="7"/>
        <v>0</v>
      </c>
      <c r="AH29" s="36">
        <f t="shared" si="0"/>
        <v>0</v>
      </c>
      <c r="AI29" s="36">
        <f t="shared" si="0"/>
        <v>0</v>
      </c>
      <c r="AJ29" s="37" t="e">
        <f t="shared" si="8"/>
        <v>#DIV/0!</v>
      </c>
      <c r="AK29" s="37" t="e">
        <f t="shared" si="9"/>
        <v>#DIV/0!</v>
      </c>
      <c r="AL29" s="37" t="e">
        <f t="shared" si="10"/>
        <v>#DIV/0!</v>
      </c>
      <c r="AM29" s="39" t="e">
        <f t="shared" si="17"/>
        <v>#DIV/0!</v>
      </c>
      <c r="AN29" s="39" t="e">
        <f t="shared" si="14"/>
        <v>#DIV/0!</v>
      </c>
      <c r="AO29" s="40" t="e">
        <f t="shared" si="14"/>
        <v>#DIV/0!</v>
      </c>
    </row>
    <row r="30" spans="1:41" x14ac:dyDescent="0.25">
      <c r="A30" s="34">
        <f t="shared" si="11"/>
        <v>41815</v>
      </c>
      <c r="B30" s="35" t="n">
        <v>7.0</v>
      </c>
      <c r="C30" s="36" t="n">
        <v>18.0</v>
      </c>
      <c r="D30" s="36" t="n">
        <v>5.0</v>
      </c>
      <c r="E30" s="37" t="e">
        <f t="shared" si="1"/>
        <v>#DIV/0!</v>
      </c>
      <c r="F30" s="37" t="e">
        <f t="shared" si="2"/>
        <v>#DIV/0!</v>
      </c>
      <c r="G30" s="37" t="e">
        <f t="shared" si="3"/>
        <v>#DIV/0!</v>
      </c>
      <c r="H30" s="39" t="e">
        <f t="shared" ref="H30:J36" si="18">B30/B23</f>
        <v>#DIV/0!</v>
      </c>
      <c r="I30" s="39" t="e">
        <f t="shared" si="18"/>
        <v>#DIV/0!</v>
      </c>
      <c r="J30" s="40" t="e">
        <f t="shared" si="18"/>
        <v>#DIV/0!</v>
      </c>
      <c r="K30" s="35" t="n">
        <v>245.0</v>
      </c>
      <c r="L30" s="36" t="n">
        <v>1240.0</v>
      </c>
      <c r="M30" s="36" t="n">
        <v>490.0</v>
      </c>
      <c r="N30" s="37" t="e">
        <f t="shared" si="4"/>
        <v>#DIV/0!</v>
      </c>
      <c r="O30" s="37" t="e">
        <f t="shared" si="5"/>
        <v>#DIV/0!</v>
      </c>
      <c r="P30" s="37" t="e">
        <f t="shared" si="6"/>
        <v>#DIV/0!</v>
      </c>
      <c r="Q30" s="39" t="e">
        <f t="shared" ref="Q30:S36" si="19">K30/K23</f>
        <v>#DIV/0!</v>
      </c>
      <c r="R30" s="39" t="e">
        <f t="shared" si="19"/>
        <v>#DIV/0!</v>
      </c>
      <c r="S30" s="40" t="e">
        <f t="shared" si="19"/>
        <v>#DIV/0!</v>
      </c>
      <c r="AG30" s="35">
        <f t="shared" si="7"/>
        <v>0</v>
      </c>
      <c r="AH30" s="36">
        <f t="shared" si="0"/>
        <v>0</v>
      </c>
      <c r="AI30" s="36">
        <f t="shared" si="0"/>
        <v>0</v>
      </c>
      <c r="AJ30" s="37" t="e">
        <f t="shared" si="8"/>
        <v>#DIV/0!</v>
      </c>
      <c r="AK30" s="37" t="e">
        <f t="shared" si="9"/>
        <v>#DIV/0!</v>
      </c>
      <c r="AL30" s="37" t="e">
        <f t="shared" si="10"/>
        <v>#DIV/0!</v>
      </c>
      <c r="AM30" s="39" t="e">
        <f t="shared" si="17"/>
        <v>#DIV/0!</v>
      </c>
      <c r="AN30" s="39" t="e">
        <f t="shared" si="14"/>
        <v>#DIV/0!</v>
      </c>
      <c r="AO30" s="40" t="e">
        <f t="shared" si="14"/>
        <v>#DIV/0!</v>
      </c>
    </row>
    <row r="31" spans="1:41" x14ac:dyDescent="0.25">
      <c r="A31" s="34">
        <f t="shared" si="11"/>
        <v>41816</v>
      </c>
      <c r="B31" s="35" t="n">
        <v>10.0</v>
      </c>
      <c r="C31" s="36" t="n">
        <v>32.0</v>
      </c>
      <c r="D31" s="36" t="n">
        <v>3.0</v>
      </c>
      <c r="E31" s="37" t="e">
        <f t="shared" si="1"/>
        <v>#DIV/0!</v>
      </c>
      <c r="F31" s="37" t="e">
        <f t="shared" si="2"/>
        <v>#DIV/0!</v>
      </c>
      <c r="G31" s="37" t="e">
        <f t="shared" si="3"/>
        <v>#DIV/0!</v>
      </c>
      <c r="H31" s="39" t="e">
        <f t="shared" si="18"/>
        <v>#DIV/0!</v>
      </c>
      <c r="I31" s="39" t="e">
        <f t="shared" si="18"/>
        <v>#DIV/0!</v>
      </c>
      <c r="J31" s="40" t="e">
        <f t="shared" si="18"/>
        <v>#DIV/0!</v>
      </c>
      <c r="K31" s="35" t="n">
        <v>254.0</v>
      </c>
      <c r="L31" s="36" t="n">
        <v>1460.0</v>
      </c>
      <c r="M31" s="36" t="n">
        <v>499.0</v>
      </c>
      <c r="N31" s="37" t="e">
        <f t="shared" si="4"/>
        <v>#DIV/0!</v>
      </c>
      <c r="O31" s="37" t="e">
        <f t="shared" si="5"/>
        <v>#DIV/0!</v>
      </c>
      <c r="P31" s="37" t="e">
        <f t="shared" si="6"/>
        <v>#DIV/0!</v>
      </c>
      <c r="Q31" s="39" t="e">
        <f t="shared" si="19"/>
        <v>#DIV/0!</v>
      </c>
      <c r="R31" s="39" t="e">
        <f t="shared" si="19"/>
        <v>#DIV/0!</v>
      </c>
      <c r="S31" s="40" t="e">
        <f t="shared" si="19"/>
        <v>#DIV/0!</v>
      </c>
      <c r="AG31" s="35">
        <f t="shared" si="7"/>
        <v>0</v>
      </c>
      <c r="AH31" s="36">
        <f t="shared" si="0"/>
        <v>0</v>
      </c>
      <c r="AI31" s="36">
        <f t="shared" si="0"/>
        <v>0</v>
      </c>
      <c r="AJ31" s="37" t="e">
        <f t="shared" si="8"/>
        <v>#DIV/0!</v>
      </c>
      <c r="AK31" s="37" t="e">
        <f t="shared" si="9"/>
        <v>#DIV/0!</v>
      </c>
      <c r="AL31" s="37" t="e">
        <f t="shared" si="10"/>
        <v>#DIV/0!</v>
      </c>
      <c r="AM31" s="39" t="e">
        <f t="shared" si="17"/>
        <v>#DIV/0!</v>
      </c>
      <c r="AN31" s="39" t="e">
        <f t="shared" si="14"/>
        <v>#DIV/0!</v>
      </c>
      <c r="AO31" s="40" t="e">
        <f t="shared" si="14"/>
        <v>#DIV/0!</v>
      </c>
    </row>
    <row r="32" spans="1:41" x14ac:dyDescent="0.25">
      <c r="A32" s="34">
        <f t="shared" si="11"/>
        <v>41817</v>
      </c>
      <c r="B32" s="35" t="n">
        <v>5.0</v>
      </c>
      <c r="C32" s="36" t="n">
        <v>27.0</v>
      </c>
      <c r="D32" s="36" t="n">
        <v>8.0</v>
      </c>
      <c r="E32" s="37" t="e">
        <f t="shared" si="1"/>
        <v>#DIV/0!</v>
      </c>
      <c r="F32" s="37" t="e">
        <f t="shared" si="2"/>
        <v>#DIV/0!</v>
      </c>
      <c r="G32" s="37" t="e">
        <f t="shared" si="3"/>
        <v>#DIV/0!</v>
      </c>
      <c r="H32" s="39" t="e">
        <f t="shared" si="18"/>
        <v>#DIV/0!</v>
      </c>
      <c r="I32" s="39" t="e">
        <f t="shared" si="18"/>
        <v>#DIV/0!</v>
      </c>
      <c r="J32" s="40" t="e">
        <f t="shared" si="18"/>
        <v>#DIV/0!</v>
      </c>
      <c r="K32" s="35" t="n">
        <v>275.0</v>
      </c>
      <c r="L32" s="36" t="n">
        <v>1448.0</v>
      </c>
      <c r="M32" s="36" t="n">
        <v>644.0</v>
      </c>
      <c r="N32" s="37" t="e">
        <f t="shared" si="4"/>
        <v>#DIV/0!</v>
      </c>
      <c r="O32" s="37" t="e">
        <f t="shared" si="5"/>
        <v>#DIV/0!</v>
      </c>
      <c r="P32" s="37" t="e">
        <f t="shared" si="6"/>
        <v>#DIV/0!</v>
      </c>
      <c r="Q32" s="39" t="e">
        <f t="shared" si="19"/>
        <v>#DIV/0!</v>
      </c>
      <c r="R32" s="39" t="e">
        <f t="shared" si="19"/>
        <v>#DIV/0!</v>
      </c>
      <c r="S32" s="40" t="e">
        <f t="shared" si="19"/>
        <v>#DIV/0!</v>
      </c>
      <c r="AG32" s="35">
        <f t="shared" si="7"/>
        <v>0</v>
      </c>
      <c r="AH32" s="36">
        <f t="shared" si="0"/>
        <v>0</v>
      </c>
      <c r="AI32" s="36">
        <f t="shared" si="0"/>
        <v>0</v>
      </c>
      <c r="AJ32" s="37" t="e">
        <f t="shared" si="8"/>
        <v>#DIV/0!</v>
      </c>
      <c r="AK32" s="37" t="e">
        <f t="shared" si="9"/>
        <v>#DIV/0!</v>
      </c>
      <c r="AL32" s="37" t="e">
        <f t="shared" si="10"/>
        <v>#DIV/0!</v>
      </c>
      <c r="AM32" s="39" t="e">
        <f t="shared" si="17"/>
        <v>#DIV/0!</v>
      </c>
      <c r="AN32" s="39" t="e">
        <f t="shared" si="14"/>
        <v>#DIV/0!</v>
      </c>
      <c r="AO32" s="40" t="e">
        <f t="shared" si="14"/>
        <v>#DIV/0!</v>
      </c>
    </row>
    <row r="33" spans="1:41" x14ac:dyDescent="0.25">
      <c r="A33" s="9">
        <f t="shared" si="11"/>
        <v>41818</v>
      </c>
      <c r="B33" s="24" t="n">
        <v>8.0</v>
      </c>
      <c r="C33" s="10" t="n">
        <v>27.0</v>
      </c>
      <c r="D33" s="10" t="n">
        <v>0.0</v>
      </c>
      <c r="E33" s="11" t="e">
        <f t="shared" si="1"/>
        <v>#DIV/0!</v>
      </c>
      <c r="F33" s="11" t="e">
        <f t="shared" si="2"/>
        <v>#DIV/0!</v>
      </c>
      <c r="G33" s="11" t="e">
        <f t="shared" si="3"/>
        <v>#DIV/0!</v>
      </c>
      <c r="H33" s="17" t="e">
        <f t="shared" si="18"/>
        <v>#DIV/0!</v>
      </c>
      <c r="I33" s="17" t="e">
        <f t="shared" si="18"/>
        <v>#DIV/0!</v>
      </c>
      <c r="J33" s="18" t="e">
        <f t="shared" si="18"/>
        <v>#DIV/0!</v>
      </c>
      <c r="K33" s="24" t="n">
        <v>174.0</v>
      </c>
      <c r="L33" s="10" t="n">
        <v>660.0</v>
      </c>
      <c r="M33" s="10" t="n">
        <v>189.0</v>
      </c>
      <c r="N33" s="11" t="e">
        <f t="shared" si="4"/>
        <v>#DIV/0!</v>
      </c>
      <c r="O33" s="11" t="e">
        <f t="shared" si="5"/>
        <v>#DIV/0!</v>
      </c>
      <c r="P33" s="11" t="e">
        <f t="shared" si="6"/>
        <v>#DIV/0!</v>
      </c>
      <c r="Q33" s="17" t="e">
        <f t="shared" si="19"/>
        <v>#DIV/0!</v>
      </c>
      <c r="R33" s="17" t="e">
        <f t="shared" si="19"/>
        <v>#DIV/0!</v>
      </c>
      <c r="S33" s="18" t="e">
        <f t="shared" si="19"/>
        <v>#DIV/0!</v>
      </c>
      <c r="AG33" s="24">
        <f t="shared" si="7"/>
        <v>0</v>
      </c>
      <c r="AH33" s="10">
        <f t="shared" si="0"/>
        <v>0</v>
      </c>
      <c r="AI33" s="10">
        <f t="shared" si="0"/>
        <v>0</v>
      </c>
      <c r="AJ33" s="11" t="e">
        <f t="shared" si="8"/>
        <v>#DIV/0!</v>
      </c>
      <c r="AK33" s="11" t="e">
        <f t="shared" si="9"/>
        <v>#DIV/0!</v>
      </c>
      <c r="AL33" s="11" t="e">
        <f t="shared" si="10"/>
        <v>#DIV/0!</v>
      </c>
      <c r="AM33" s="17" t="e">
        <f t="shared" si="17"/>
        <v>#DIV/0!</v>
      </c>
      <c r="AN33" s="17" t="e">
        <f t="shared" si="14"/>
        <v>#DIV/0!</v>
      </c>
      <c r="AO33" s="18" t="e">
        <f t="shared" si="14"/>
        <v>#DIV/0!</v>
      </c>
    </row>
    <row r="34" spans="1:41" x14ac:dyDescent="0.25">
      <c r="A34" s="9">
        <f t="shared" si="11"/>
        <v>41819</v>
      </c>
      <c r="B34" s="24" t="n">
        <v>6.0</v>
      </c>
      <c r="C34" s="10" t="n">
        <v>40.0</v>
      </c>
      <c r="D34" s="10" t="n">
        <v>1.0</v>
      </c>
      <c r="E34" s="11" t="e">
        <f t="shared" si="1"/>
        <v>#DIV/0!</v>
      </c>
      <c r="F34" s="11" t="e">
        <f t="shared" si="2"/>
        <v>#DIV/0!</v>
      </c>
      <c r="G34" s="11" t="e">
        <f t="shared" si="3"/>
        <v>#DIV/0!</v>
      </c>
      <c r="H34" s="17" t="e">
        <f t="shared" si="18"/>
        <v>#DIV/0!</v>
      </c>
      <c r="I34" s="17" t="e">
        <f t="shared" si="18"/>
        <v>#DIV/0!</v>
      </c>
      <c r="J34" s="18" t="e">
        <f t="shared" si="18"/>
        <v>#DIV/0!</v>
      </c>
      <c r="K34" s="24" t="n">
        <v>76.0</v>
      </c>
      <c r="L34" s="10" t="n">
        <v>369.0</v>
      </c>
      <c r="M34" s="10" t="n">
        <v>104.0</v>
      </c>
      <c r="N34" s="11" t="e">
        <f t="shared" si="4"/>
        <v>#DIV/0!</v>
      </c>
      <c r="O34" s="11" t="e">
        <f t="shared" si="5"/>
        <v>#DIV/0!</v>
      </c>
      <c r="P34" s="11" t="e">
        <f t="shared" si="6"/>
        <v>#DIV/0!</v>
      </c>
      <c r="Q34" s="17" t="e">
        <f t="shared" si="19"/>
        <v>#DIV/0!</v>
      </c>
      <c r="R34" s="17" t="e">
        <f t="shared" si="19"/>
        <v>#DIV/0!</v>
      </c>
      <c r="S34" s="18" t="e">
        <f t="shared" si="19"/>
        <v>#DIV/0!</v>
      </c>
      <c r="AG34" s="24">
        <f t="shared" si="7"/>
        <v>0</v>
      </c>
      <c r="AH34" s="10">
        <f t="shared" si="0"/>
        <v>0</v>
      </c>
      <c r="AI34" s="10">
        <f t="shared" si="0"/>
        <v>0</v>
      </c>
      <c r="AJ34" s="11" t="e">
        <f t="shared" si="8"/>
        <v>#DIV/0!</v>
      </c>
      <c r="AK34" s="11" t="e">
        <f t="shared" si="9"/>
        <v>#DIV/0!</v>
      </c>
      <c r="AL34" s="11" t="e">
        <f t="shared" si="10"/>
        <v>#DIV/0!</v>
      </c>
      <c r="AM34" s="17" t="e">
        <f t="shared" si="17"/>
        <v>#DIV/0!</v>
      </c>
      <c r="AN34" s="17" t="e">
        <f t="shared" si="14"/>
        <v>#DIV/0!</v>
      </c>
      <c r="AO34" s="18" t="e">
        <f t="shared" si="14"/>
        <v>#DIV/0!</v>
      </c>
    </row>
    <row r="35" spans="1:41" x14ac:dyDescent="0.25">
      <c r="A35" s="34">
        <f t="shared" si="11"/>
        <v>41820</v>
      </c>
      <c r="B35" s="35" t="n">
        <v>6.0</v>
      </c>
      <c r="C35" s="36" t="n">
        <v>46.0</v>
      </c>
      <c r="D35" s="36" t="n">
        <v>2.0</v>
      </c>
      <c r="E35" s="37" t="e">
        <f t="shared" si="1"/>
        <v>#DIV/0!</v>
      </c>
      <c r="F35" s="37" t="e">
        <f t="shared" si="2"/>
        <v>#DIV/0!</v>
      </c>
      <c r="G35" s="37" t="e">
        <f t="shared" si="3"/>
        <v>#DIV/0!</v>
      </c>
      <c r="H35" s="39" t="e">
        <f t="shared" si="18"/>
        <v>#DIV/0!</v>
      </c>
      <c r="I35" s="39" t="e">
        <f t="shared" si="18"/>
        <v>#DIV/0!</v>
      </c>
      <c r="J35" s="40" t="e">
        <f t="shared" si="18"/>
        <v>#DIV/0!</v>
      </c>
      <c r="K35" s="35" t="n">
        <v>225.0</v>
      </c>
      <c r="L35" s="36" t="n">
        <v>1095.0</v>
      </c>
      <c r="M35" s="36" t="n">
        <v>486.0</v>
      </c>
      <c r="N35" s="37" t="e">
        <f t="shared" si="4"/>
        <v>#DIV/0!</v>
      </c>
      <c r="O35" s="37" t="e">
        <f t="shared" si="5"/>
        <v>#DIV/0!</v>
      </c>
      <c r="P35" s="37" t="e">
        <f t="shared" si="6"/>
        <v>#DIV/0!</v>
      </c>
      <c r="Q35" s="39" t="e">
        <f t="shared" si="19"/>
        <v>#DIV/0!</v>
      </c>
      <c r="R35" s="39" t="e">
        <f t="shared" si="19"/>
        <v>#DIV/0!</v>
      </c>
      <c r="S35" s="40" t="e">
        <f t="shared" si="19"/>
        <v>#DIV/0!</v>
      </c>
      <c r="AG35" s="35">
        <f t="shared" si="7"/>
        <v>0</v>
      </c>
      <c r="AH35" s="36">
        <f t="shared" si="0"/>
        <v>0</v>
      </c>
      <c r="AI35" s="36">
        <f t="shared" si="0"/>
        <v>0</v>
      </c>
      <c r="AJ35" s="37" t="e">
        <f t="shared" si="8"/>
        <v>#DIV/0!</v>
      </c>
      <c r="AK35" s="37" t="e">
        <f t="shared" si="9"/>
        <v>#DIV/0!</v>
      </c>
      <c r="AL35" s="37" t="e">
        <f t="shared" si="10"/>
        <v>#DIV/0!</v>
      </c>
      <c r="AM35" s="39" t="e">
        <f t="shared" si="17"/>
        <v>#DIV/0!</v>
      </c>
      <c r="AN35" s="39" t="e">
        <f t="shared" si="14"/>
        <v>#DIV/0!</v>
      </c>
      <c r="AO35" s="40" t="e">
        <f t="shared" si="14"/>
        <v>#DIV/0!</v>
      </c>
    </row>
    <row r="36" spans="1:41" ht="15.75" thickBot="1" x14ac:dyDescent="0.3">
      <c r="A36" s="41">
        <f t="shared" si="11"/>
        <v>41821</v>
      </c>
      <c r="B36" s="42"/>
      <c r="C36" s="43"/>
      <c r="D36" s="43"/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 t="e">
        <f t="shared" si="18"/>
        <v>#DIV/0!</v>
      </c>
      <c r="I36" s="45" t="e">
        <f t="shared" si="18"/>
        <v>#DIV/0!</v>
      </c>
      <c r="J36" s="46" t="e">
        <f t="shared" si="18"/>
        <v>#DIV/0!</v>
      </c>
      <c r="K36" s="42"/>
      <c r="L36" s="43"/>
      <c r="M36" s="43"/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 t="e">
        <f t="shared" si="19"/>
        <v>#DIV/0!</v>
      </c>
      <c r="R36" s="45" t="e">
        <f t="shared" si="19"/>
        <v>#DIV/0!</v>
      </c>
      <c r="S36" s="46" t="e">
        <f t="shared" si="19"/>
        <v>#DIV/0!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 t="e">
        <f t="shared" si="17"/>
        <v>#DIV/0!</v>
      </c>
      <c r="AN36" s="45" t="e">
        <f t="shared" si="14"/>
        <v>#DIV/0!</v>
      </c>
      <c r="AO36" s="46" t="e">
        <f t="shared" si="14"/>
        <v>#DIV/0!</v>
      </c>
    </row>
    <row r="37" spans="1:41" ht="15.75" thickBot="1" x14ac:dyDescent="0.3">
      <c r="A37" s="33" t="s">
        <v>17</v>
      </c>
      <c r="B37" s="28" t="n">
        <v>0.0</v>
      </c>
      <c r="C37" s="29">
        <f>SUM(C6:C36)</f>
        <v>437</v>
      </c>
      <c r="D37" s="29">
        <f t="shared" ref="D37" si="20">SUM(D6:D36)</f>
        <v>134.3623046875</v>
      </c>
      <c r="E37" s="30">
        <f t="shared" si="1"/>
        <v>7.1639344262295079</v>
      </c>
      <c r="F37" s="30">
        <f t="shared" si="2"/>
        <v>2.2026607325819674</v>
      </c>
      <c r="G37" s="30">
        <f t="shared" si="3"/>
        <v>0.30746522811784899</v>
      </c>
      <c r="H37" s="31">
        <f>B37/REP_MMS_MAYO!B37</f>
        <v>0.40939597315436244</v>
      </c>
      <c r="I37" s="31">
        <f>C37/REP_MMS_MAYO!C37</f>
        <v>0.52841596130592505</v>
      </c>
      <c r="J37" s="32">
        <f>D37/REP_MMS_MAYO!D37</f>
        <v>0.75106993907897901</v>
      </c>
      <c r="K37" s="29" t="n">
        <v>0.0</v>
      </c>
      <c r="L37" s="29">
        <f>SUM(L6:L36)</f>
        <v>15849</v>
      </c>
      <c r="M37" s="29">
        <f t="shared" ref="M37" si="21">SUM(M6:M36)</f>
        <v>5798.3544921875</v>
      </c>
      <c r="N37" s="30">
        <f t="shared" si="4"/>
        <v>19.786516853932586</v>
      </c>
      <c r="O37" s="30">
        <f t="shared" si="5"/>
        <v>7.2388944971129838</v>
      </c>
      <c r="P37" s="30">
        <f t="shared" si="6"/>
        <v>0.36584986385182028</v>
      </c>
      <c r="Q37" s="31">
        <f>K37/REP_MMS_MAYO!K37</f>
        <v>0.59553903345724912</v>
      </c>
      <c r="R37" s="31">
        <f>L37/REP_MMS_MAYO!L37</f>
        <v>0.44335347432024169</v>
      </c>
      <c r="S37" s="32">
        <f>M37/REP_MMS_MAYO!M37</f>
        <v>0.46514525578106525</v>
      </c>
      <c r="AG37" s="29">
        <f t="shared" si="7"/>
        <v>862</v>
      </c>
      <c r="AH37" s="29">
        <f>SUM(AH6:AH36)</f>
        <v>16286</v>
      </c>
      <c r="AI37" s="29">
        <f t="shared" ref="AI37" si="22">SUM(AI6:AI36)</f>
        <v>5932.716796875</v>
      </c>
      <c r="AJ37" s="30">
        <f t="shared" si="8"/>
        <v>18.893271461716939</v>
      </c>
      <c r="AK37" s="30">
        <f t="shared" si="9"/>
        <v>6.8825020845417635</v>
      </c>
      <c r="AL37" s="30">
        <f t="shared" si="10"/>
        <v>0.36428323694430798</v>
      </c>
      <c r="AM37" s="31">
        <f>AG37/REP_MMS_MAYO!AG37</f>
        <v>0.57697456492637211</v>
      </c>
      <c r="AN37" s="31">
        <f>AH37/REP_MMS_MAYO!AH37</f>
        <v>0.44527682843472316</v>
      </c>
      <c r="AO37" s="32">
        <f>AI37/REP_MMS_MAYO!AI37</f>
        <v>0.4691904958661729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sheetCalcPr fullCalcOnLoad="true"/>
  <mergeCells count="4">
    <mergeCell ref="A4:A5"/>
    <mergeCell ref="B4:J4"/>
    <mergeCell ref="K4:S4"/>
    <mergeCell ref="AG4:AO4"/>
  </mergeCells>
  <conditionalFormatting sqref="Q14:S14 Q21:S21 Q35:S36 Q28:S28">
    <cfRule type="cellIs" dxfId="783" priority="125" operator="greaterThan">
      <formula>1.2</formula>
    </cfRule>
    <cfRule type="cellIs" dxfId="782" priority="126" operator="lessThan">
      <formula>0.8</formula>
    </cfRule>
  </conditionalFormatting>
  <conditionalFormatting sqref="H14:J14 H21:J21 H35:J36 H28:J28">
    <cfRule type="cellIs" dxfId="781" priority="123" operator="greaterThan">
      <formula>1.2</formula>
    </cfRule>
    <cfRule type="cellIs" dxfId="780" priority="124" operator="lessThan">
      <formula>0.8</formula>
    </cfRule>
  </conditionalFormatting>
  <conditionalFormatting sqref="H6:J11">
    <cfRule type="cellIs" dxfId="779" priority="121" operator="greaterThan">
      <formula>1.2</formula>
    </cfRule>
    <cfRule type="cellIs" dxfId="778" priority="122" operator="lessThan">
      <formula>0.8</formula>
    </cfRule>
  </conditionalFormatting>
  <conditionalFormatting sqref="H37:J37">
    <cfRule type="cellIs" dxfId="777" priority="119" operator="greaterThan">
      <formula>1.2</formula>
    </cfRule>
    <cfRule type="cellIs" dxfId="776" priority="120" operator="lessThan">
      <formula>0.8</formula>
    </cfRule>
  </conditionalFormatting>
  <conditionalFormatting sqref="Q17:S18">
    <cfRule type="cellIs" dxfId="775" priority="117" operator="greaterThan">
      <formula>1.2</formula>
    </cfRule>
    <cfRule type="cellIs" dxfId="774" priority="118" operator="lessThan">
      <formula>0.8</formula>
    </cfRule>
  </conditionalFormatting>
  <conditionalFormatting sqref="H17:J18">
    <cfRule type="cellIs" dxfId="773" priority="115" operator="greaterThan">
      <formula>1.2</formula>
    </cfRule>
    <cfRule type="cellIs" dxfId="772" priority="116" operator="lessThan">
      <formula>0.8</formula>
    </cfRule>
  </conditionalFormatting>
  <conditionalFormatting sqref="Q31:S32">
    <cfRule type="cellIs" dxfId="771" priority="113" operator="greaterThan">
      <formula>1.2</formula>
    </cfRule>
    <cfRule type="cellIs" dxfId="770" priority="114" operator="lessThan">
      <formula>0.8</formula>
    </cfRule>
  </conditionalFormatting>
  <conditionalFormatting sqref="H31:J32">
    <cfRule type="cellIs" dxfId="769" priority="111" operator="greaterThan">
      <formula>1.2</formula>
    </cfRule>
    <cfRule type="cellIs" dxfId="768" priority="112" operator="lessThan">
      <formula>0.8</formula>
    </cfRule>
  </conditionalFormatting>
  <conditionalFormatting sqref="Q24:S25">
    <cfRule type="cellIs" dxfId="767" priority="109" operator="greaterThan">
      <formula>1.2</formula>
    </cfRule>
    <cfRule type="cellIs" dxfId="766" priority="110" operator="lessThan">
      <formula>0.8</formula>
    </cfRule>
  </conditionalFormatting>
  <conditionalFormatting sqref="H24:J25">
    <cfRule type="cellIs" dxfId="765" priority="107" operator="greaterThan">
      <formula>1.2</formula>
    </cfRule>
    <cfRule type="cellIs" dxfId="764" priority="108" operator="lessThan">
      <formula>0.8</formula>
    </cfRule>
  </conditionalFormatting>
  <conditionalFormatting sqref="H15:J16">
    <cfRule type="cellIs" dxfId="763" priority="105" operator="greaterThan">
      <formula>1.2</formula>
    </cfRule>
    <cfRule type="cellIs" dxfId="762" priority="106" operator="lessThan">
      <formula>0.8</formula>
    </cfRule>
  </conditionalFormatting>
  <conditionalFormatting sqref="Q15:S16">
    <cfRule type="cellIs" dxfId="761" priority="103" operator="greaterThan">
      <formula>1.2</formula>
    </cfRule>
    <cfRule type="cellIs" dxfId="760" priority="104" operator="lessThan">
      <formula>0.8</formula>
    </cfRule>
  </conditionalFormatting>
  <conditionalFormatting sqref="H22:J23">
    <cfRule type="cellIs" dxfId="759" priority="101" operator="greaterThan">
      <formula>1.2</formula>
    </cfRule>
    <cfRule type="cellIs" dxfId="758" priority="102" operator="lessThan">
      <formula>0.8</formula>
    </cfRule>
  </conditionalFormatting>
  <conditionalFormatting sqref="Q22:S23">
    <cfRule type="cellIs" dxfId="757" priority="99" operator="greaterThan">
      <formula>1.2</formula>
    </cfRule>
    <cfRule type="cellIs" dxfId="756" priority="100" operator="lessThan">
      <formula>0.8</formula>
    </cfRule>
  </conditionalFormatting>
  <conditionalFormatting sqref="H29:J30">
    <cfRule type="cellIs" dxfId="755" priority="97" operator="greaterThan">
      <formula>1.2</formula>
    </cfRule>
    <cfRule type="cellIs" dxfId="754" priority="98" operator="lessThan">
      <formula>0.8</formula>
    </cfRule>
  </conditionalFormatting>
  <conditionalFormatting sqref="Q29:S30">
    <cfRule type="cellIs" dxfId="753" priority="95" operator="greaterThan">
      <formula>1.2</formula>
    </cfRule>
    <cfRule type="cellIs" dxfId="752" priority="96" operator="lessThan">
      <formula>0.8</formula>
    </cfRule>
  </conditionalFormatting>
  <conditionalFormatting sqref="Q6:S11">
    <cfRule type="cellIs" dxfId="729" priority="71" operator="greaterThan">
      <formula>1.2</formula>
    </cfRule>
    <cfRule type="cellIs" dxfId="728" priority="72" operator="lessThan">
      <formula>0.8</formula>
    </cfRule>
  </conditionalFormatting>
  <conditionalFormatting sqref="Q37:S37">
    <cfRule type="cellIs" dxfId="725" priority="67" operator="greaterThan">
      <formula>1.2</formula>
    </cfRule>
    <cfRule type="cellIs" dxfId="724" priority="68" operator="lessThan">
      <formula>0.8</formula>
    </cfRule>
  </conditionalFormatting>
  <conditionalFormatting sqref="AM37:AO37">
    <cfRule type="cellIs" dxfId="723" priority="65" operator="greaterThan">
      <formula>1.2</formula>
    </cfRule>
    <cfRule type="cellIs" dxfId="722" priority="66" operator="lessThan">
      <formula>0.8</formula>
    </cfRule>
  </conditionalFormatting>
  <conditionalFormatting sqref="H12:J12">
    <cfRule type="cellIs" dxfId="721" priority="63" operator="greaterThan">
      <formula>1.2</formula>
    </cfRule>
    <cfRule type="cellIs" dxfId="720" priority="64" operator="lessThan">
      <formula>0.8</formula>
    </cfRule>
  </conditionalFormatting>
  <conditionalFormatting sqref="Q12:S12">
    <cfRule type="cellIs" dxfId="719" priority="61" operator="greaterThan">
      <formula>1.2</formula>
    </cfRule>
    <cfRule type="cellIs" dxfId="718" priority="62" operator="lessThan">
      <formula>0.8</formula>
    </cfRule>
  </conditionalFormatting>
  <conditionalFormatting sqref="H13:J13">
    <cfRule type="cellIs" dxfId="717" priority="59" operator="greaterThan">
      <formula>1.2</formula>
    </cfRule>
    <cfRule type="cellIs" dxfId="716" priority="60" operator="lessThan">
      <formula>0.8</formula>
    </cfRule>
  </conditionalFormatting>
  <conditionalFormatting sqref="Q13:S13">
    <cfRule type="cellIs" dxfId="715" priority="57" operator="greaterThan">
      <formula>1.2</formula>
    </cfRule>
    <cfRule type="cellIs" dxfId="714" priority="58" operator="lessThan">
      <formula>0.8</formula>
    </cfRule>
  </conditionalFormatting>
  <conditionalFormatting sqref="H19:J19">
    <cfRule type="cellIs" dxfId="713" priority="55" operator="greaterThan">
      <formula>1.2</formula>
    </cfRule>
    <cfRule type="cellIs" dxfId="712" priority="56" operator="lessThan">
      <formula>0.8</formula>
    </cfRule>
  </conditionalFormatting>
  <conditionalFormatting sqref="Q19:S19">
    <cfRule type="cellIs" dxfId="711" priority="53" operator="greaterThan">
      <formula>1.2</formula>
    </cfRule>
    <cfRule type="cellIs" dxfId="710" priority="54" operator="lessThan">
      <formula>0.8</formula>
    </cfRule>
  </conditionalFormatting>
  <conditionalFormatting sqref="H20:J20">
    <cfRule type="cellIs" dxfId="709" priority="51" operator="greaterThan">
      <formula>1.2</formula>
    </cfRule>
    <cfRule type="cellIs" dxfId="708" priority="52" operator="lessThan">
      <formula>0.8</formula>
    </cfRule>
  </conditionalFormatting>
  <conditionalFormatting sqref="Q20:S20">
    <cfRule type="cellIs" dxfId="707" priority="49" operator="greaterThan">
      <formula>1.2</formula>
    </cfRule>
    <cfRule type="cellIs" dxfId="706" priority="50" operator="lessThan">
      <formula>0.8</formula>
    </cfRule>
  </conditionalFormatting>
  <conditionalFormatting sqref="H26:J26">
    <cfRule type="cellIs" dxfId="705" priority="47" operator="greaterThan">
      <formula>1.2</formula>
    </cfRule>
    <cfRule type="cellIs" dxfId="704" priority="48" operator="lessThan">
      <formula>0.8</formula>
    </cfRule>
  </conditionalFormatting>
  <conditionalFormatting sqref="Q26:S26">
    <cfRule type="cellIs" dxfId="703" priority="45" operator="greaterThan">
      <formula>1.2</formula>
    </cfRule>
    <cfRule type="cellIs" dxfId="702" priority="46" operator="lessThan">
      <formula>0.8</formula>
    </cfRule>
  </conditionalFormatting>
  <conditionalFormatting sqref="H27:J27">
    <cfRule type="cellIs" dxfId="701" priority="43" operator="greaterThan">
      <formula>1.2</formula>
    </cfRule>
    <cfRule type="cellIs" dxfId="700" priority="44" operator="lessThan">
      <formula>0.8</formula>
    </cfRule>
  </conditionalFormatting>
  <conditionalFormatting sqref="Q27:S27">
    <cfRule type="cellIs" dxfId="699" priority="41" operator="greaterThan">
      <formula>1.2</formula>
    </cfRule>
    <cfRule type="cellIs" dxfId="698" priority="42" operator="lessThan">
      <formula>0.8</formula>
    </cfRule>
  </conditionalFormatting>
  <conditionalFormatting sqref="H33:J33">
    <cfRule type="cellIs" dxfId="697" priority="39" operator="greaterThan">
      <formula>1.2</formula>
    </cfRule>
    <cfRule type="cellIs" dxfId="696" priority="40" operator="lessThan">
      <formula>0.8</formula>
    </cfRule>
  </conditionalFormatting>
  <conditionalFormatting sqref="Q33:S33">
    <cfRule type="cellIs" dxfId="695" priority="37" operator="greaterThan">
      <formula>1.2</formula>
    </cfRule>
    <cfRule type="cellIs" dxfId="694" priority="38" operator="lessThan">
      <formula>0.8</formula>
    </cfRule>
  </conditionalFormatting>
  <conditionalFormatting sqref="H34:J34">
    <cfRule type="cellIs" dxfId="693" priority="35" operator="greaterThan">
      <formula>1.2</formula>
    </cfRule>
    <cfRule type="cellIs" dxfId="692" priority="36" operator="lessThan">
      <formula>0.8</formula>
    </cfRule>
  </conditionalFormatting>
  <conditionalFormatting sqref="Q34:S34">
    <cfRule type="cellIs" dxfId="691" priority="33" operator="greaterThan">
      <formula>1.2</formula>
    </cfRule>
    <cfRule type="cellIs" dxfId="690" priority="34" operator="lessThan">
      <formula>0.8</formula>
    </cfRule>
  </conditionalFormatting>
  <conditionalFormatting sqref="AM14:AO14 AM21:AO21 AM35:AO36 AM28:AO28">
    <cfRule type="cellIs" dxfId="689" priority="31" operator="greaterThan">
      <formula>1.2</formula>
    </cfRule>
    <cfRule type="cellIs" dxfId="688" priority="32" operator="lessThan">
      <formula>0.8</formula>
    </cfRule>
  </conditionalFormatting>
  <conditionalFormatting sqref="AM17:AO18">
    <cfRule type="cellIs" dxfId="685" priority="29" operator="greaterThan">
      <formula>1.2</formula>
    </cfRule>
    <cfRule type="cellIs" dxfId="684" priority="30" operator="lessThan">
      <formula>0.8</formula>
    </cfRule>
  </conditionalFormatting>
  <conditionalFormatting sqref="AM31:AO32">
    <cfRule type="cellIs" dxfId="681" priority="27" operator="greaterThan">
      <formula>1.2</formula>
    </cfRule>
    <cfRule type="cellIs" dxfId="680" priority="28" operator="lessThan">
      <formula>0.8</formula>
    </cfRule>
  </conditionalFormatting>
  <conditionalFormatting sqref="AM24:AO25">
    <cfRule type="cellIs" dxfId="677" priority="25" operator="greaterThan">
      <formula>1.2</formula>
    </cfRule>
    <cfRule type="cellIs" dxfId="676" priority="26" operator="lessThan">
      <formula>0.8</formula>
    </cfRule>
  </conditionalFormatting>
  <conditionalFormatting sqref="AM15:AO16">
    <cfRule type="cellIs" dxfId="673" priority="23" operator="greaterThan">
      <formula>1.2</formula>
    </cfRule>
    <cfRule type="cellIs" dxfId="672" priority="24" operator="lessThan">
      <formula>0.8</formula>
    </cfRule>
  </conditionalFormatting>
  <conditionalFormatting sqref="AM22:AO23">
    <cfRule type="cellIs" dxfId="669" priority="21" operator="greaterThan">
      <formula>1.2</formula>
    </cfRule>
    <cfRule type="cellIs" dxfId="668" priority="22" operator="lessThan">
      <formula>0.8</formula>
    </cfRule>
  </conditionalFormatting>
  <conditionalFormatting sqref="AM29:AO30">
    <cfRule type="cellIs" dxfId="665" priority="19" operator="greaterThan">
      <formula>1.2</formula>
    </cfRule>
    <cfRule type="cellIs" dxfId="664" priority="20" operator="lessThan">
      <formula>0.8</formula>
    </cfRule>
  </conditionalFormatting>
  <conditionalFormatting sqref="AM6:AO11">
    <cfRule type="cellIs" dxfId="661" priority="17" operator="greaterThan">
      <formula>1.2</formula>
    </cfRule>
    <cfRule type="cellIs" dxfId="660" priority="18" operator="lessThan">
      <formula>0.8</formula>
    </cfRule>
  </conditionalFormatting>
  <conditionalFormatting sqref="AM12:AO12">
    <cfRule type="cellIs" dxfId="657" priority="15" operator="greaterThan">
      <formula>1.2</formula>
    </cfRule>
    <cfRule type="cellIs" dxfId="656" priority="16" operator="lessThan">
      <formula>0.8</formula>
    </cfRule>
  </conditionalFormatting>
  <conditionalFormatting sqref="AM13:AO13">
    <cfRule type="cellIs" dxfId="653" priority="13" operator="greaterThan">
      <formula>1.2</formula>
    </cfRule>
    <cfRule type="cellIs" dxfId="652" priority="14" operator="lessThan">
      <formula>0.8</formula>
    </cfRule>
  </conditionalFormatting>
  <conditionalFormatting sqref="AM19:AO19">
    <cfRule type="cellIs" dxfId="649" priority="11" operator="greaterThan">
      <formula>1.2</formula>
    </cfRule>
    <cfRule type="cellIs" dxfId="648" priority="12" operator="lessThan">
      <formula>0.8</formula>
    </cfRule>
  </conditionalFormatting>
  <conditionalFormatting sqref="AM20:AO20">
    <cfRule type="cellIs" dxfId="645" priority="9" operator="greaterThan">
      <formula>1.2</formula>
    </cfRule>
    <cfRule type="cellIs" dxfId="644" priority="10" operator="lessThan">
      <formula>0.8</formula>
    </cfRule>
  </conditionalFormatting>
  <conditionalFormatting sqref="AM26:AO26">
    <cfRule type="cellIs" dxfId="641" priority="7" operator="greaterThan">
      <formula>1.2</formula>
    </cfRule>
    <cfRule type="cellIs" dxfId="640" priority="8" operator="lessThan">
      <formula>0.8</formula>
    </cfRule>
  </conditionalFormatting>
  <conditionalFormatting sqref="AM27:AO27">
    <cfRule type="cellIs" dxfId="637" priority="5" operator="greaterThan">
      <formula>1.2</formula>
    </cfRule>
    <cfRule type="cellIs" dxfId="636" priority="6" operator="lessThan">
      <formula>0.8</formula>
    </cfRule>
  </conditionalFormatting>
  <conditionalFormatting sqref="AM33:AO33">
    <cfRule type="cellIs" dxfId="633" priority="3" operator="greaterThan">
      <formula>1.2</formula>
    </cfRule>
    <cfRule type="cellIs" dxfId="632" priority="4" operator="lessThan">
      <formula>0.8</formula>
    </cfRule>
  </conditionalFormatting>
  <conditionalFormatting sqref="AM34:AO34">
    <cfRule type="cellIs" dxfId="629" priority="1" operator="greaterThan">
      <formula>1.2</formula>
    </cfRule>
    <cfRule type="cellIs" dxfId="628" priority="2" operator="lessThan">
      <formula>0.8</formula>
    </cfRule>
  </conditionalFormatting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41821</v>
      </c>
      <c r="B6" s="35"/>
      <c r="C6" s="36"/>
      <c r="D6" s="36"/>
      <c r="E6" s="37" t="e">
        <f>C6/B6</f>
        <v>#DIV/0!</v>
      </c>
      <c r="F6" s="37" t="e">
        <f>D6/B6</f>
        <v>#DIV/0!</v>
      </c>
      <c r="G6" s="37" t="e">
        <f>D6/C6</f>
        <v>#DIV/0!</v>
      </c>
      <c r="H6" s="59" t="e">
        <f>B6/REP_MMS_JUNIO!B29</f>
        <v>#DIV/0!</v>
      </c>
      <c r="I6" s="59" t="e">
        <f>C6/REP_MMS_JUNIO!C29</f>
        <v>#DIV/0!</v>
      </c>
      <c r="J6" s="60" t="e">
        <f>D6/REP_MMS_JUNIO!D29</f>
        <v>#DIV/0!</v>
      </c>
      <c r="K6" s="35"/>
      <c r="L6" s="36"/>
      <c r="M6" s="36"/>
      <c r="N6" s="37" t="e">
        <f>L6/K6</f>
        <v>#DIV/0!</v>
      </c>
      <c r="O6" s="37" t="e">
        <f>M6/K6</f>
        <v>#DIV/0!</v>
      </c>
      <c r="P6" s="37" t="e">
        <f>M6/L6</f>
        <v>#DIV/0!</v>
      </c>
      <c r="Q6" s="59" t="e">
        <f>K6/REP_MMS_JUNIO!K29</f>
        <v>#DIV/0!</v>
      </c>
      <c r="R6" s="59" t="e">
        <f>L6/REP_MMS_JUNIO!L29</f>
        <v>#DIV/0!</v>
      </c>
      <c r="S6" s="60" t="e">
        <f>M6/REP_MMS_JUNIO!M29</f>
        <v>#DIV/0!</v>
      </c>
      <c r="AG6" s="35">
        <f>B6+K6</f>
        <v>0</v>
      </c>
      <c r="AH6" s="36">
        <f t="shared" ref="AH6:AI36" si="0">C6+L6</f>
        <v>0</v>
      </c>
      <c r="AI6" s="36">
        <f t="shared" si="0"/>
        <v>0</v>
      </c>
      <c r="AJ6" s="37" t="e">
        <f>AH6/AG6</f>
        <v>#DIV/0!</v>
      </c>
      <c r="AK6" s="37" t="e">
        <f>AI6/AG6</f>
        <v>#DIV/0!</v>
      </c>
      <c r="AL6" s="37" t="e">
        <f>AI6/AH6</f>
        <v>#DIV/0!</v>
      </c>
      <c r="AM6" s="59" t="e">
        <f>AG6/REP_MMS_JUNIO!AG29</f>
        <v>#DIV/0!</v>
      </c>
      <c r="AN6" s="59" t="e">
        <f>AH6/REP_MMS_JUNIO!AH29</f>
        <v>#DIV/0!</v>
      </c>
      <c r="AO6" s="60" t="e">
        <f>AI6/REP_MMS_JUNIO!AI29</f>
        <v>#DIV/0!</v>
      </c>
    </row>
    <row r="7" spans="1:41" x14ac:dyDescent="0.25">
      <c r="A7" s="34">
        <f>A6+1</f>
        <v>41822</v>
      </c>
      <c r="B7" s="35"/>
      <c r="C7" s="36"/>
      <c r="D7" s="36"/>
      <c r="E7" s="37" t="e">
        <f t="shared" ref="E7:E37" si="1">C7/B7</f>
        <v>#DIV/0!</v>
      </c>
      <c r="F7" s="37" t="e">
        <f t="shared" ref="F7:F37" si="2">D7/B7</f>
        <v>#DIV/0!</v>
      </c>
      <c r="G7" s="37" t="e">
        <f t="shared" ref="G7:G37" si="3">D7/C7</f>
        <v>#DIV/0!</v>
      </c>
      <c r="H7" s="39" t="e">
        <f>B7/REP_MMS_JUNIO!B30</f>
        <v>#DIV/0!</v>
      </c>
      <c r="I7" s="39" t="e">
        <f>C7/REP_MMS_JUNIO!C30</f>
        <v>#DIV/0!</v>
      </c>
      <c r="J7" s="40" t="e">
        <f>D7/REP_MMS_JUNIO!D30</f>
        <v>#DIV/0!</v>
      </c>
      <c r="K7" s="35"/>
      <c r="L7" s="36"/>
      <c r="M7" s="36"/>
      <c r="N7" s="37" t="e">
        <f t="shared" ref="N7:N37" si="4">L7/K7</f>
        <v>#DIV/0!</v>
      </c>
      <c r="O7" s="37" t="e">
        <f t="shared" ref="O7:O37" si="5">M7/K7</f>
        <v>#DIV/0!</v>
      </c>
      <c r="P7" s="37" t="e">
        <f t="shared" ref="P7:P37" si="6">M7/L7</f>
        <v>#DIV/0!</v>
      </c>
      <c r="Q7" s="39" t="e">
        <f>K7/REP_MMS_JUNIO!K30</f>
        <v>#DIV/0!</v>
      </c>
      <c r="R7" s="39" t="e">
        <f>L7/REP_MMS_JUNIO!L30</f>
        <v>#DIV/0!</v>
      </c>
      <c r="S7" s="40" t="e">
        <f>M7/REP_MMS_JUNIO!M30</f>
        <v>#DIV/0!</v>
      </c>
      <c r="AG7" s="35">
        <f t="shared" ref="AG7:AG37" si="7">B7+K7</f>
        <v>0</v>
      </c>
      <c r="AH7" s="36">
        <f t="shared" si="0"/>
        <v>0</v>
      </c>
      <c r="AI7" s="36">
        <f t="shared" si="0"/>
        <v>0</v>
      </c>
      <c r="AJ7" s="37" t="e">
        <f t="shared" ref="AJ7:AJ37" si="8">AH7/AG7</f>
        <v>#DIV/0!</v>
      </c>
      <c r="AK7" s="37" t="e">
        <f t="shared" ref="AK7:AK37" si="9">AI7/AG7</f>
        <v>#DIV/0!</v>
      </c>
      <c r="AL7" s="37" t="e">
        <f t="shared" ref="AL7:AL37" si="10">AI7/AH7</f>
        <v>#DIV/0!</v>
      </c>
      <c r="AM7" s="39" t="e">
        <f>AG7/REP_MMS_JUNIO!AG30</f>
        <v>#DIV/0!</v>
      </c>
      <c r="AN7" s="39" t="e">
        <f>AH7/REP_MMS_JUNIO!AH30</f>
        <v>#DIV/0!</v>
      </c>
      <c r="AO7" s="40" t="e">
        <f>AI7/REP_MMS_JUNIO!AI30</f>
        <v>#DIV/0!</v>
      </c>
    </row>
    <row r="8" spans="1:41" x14ac:dyDescent="0.25">
      <c r="A8" s="34">
        <f t="shared" ref="A8:A36" si="11">A7+1</f>
        <v>41823</v>
      </c>
      <c r="B8" s="35"/>
      <c r="C8" s="36"/>
      <c r="D8" s="36"/>
      <c r="E8" s="37" t="e">
        <f t="shared" si="1"/>
        <v>#DIV/0!</v>
      </c>
      <c r="F8" s="37" t="e">
        <f t="shared" si="2"/>
        <v>#DIV/0!</v>
      </c>
      <c r="G8" s="37" t="e">
        <f t="shared" si="3"/>
        <v>#DIV/0!</v>
      </c>
      <c r="H8" s="39" t="e">
        <f>B8/REP_MMS_JUNIO!B31</f>
        <v>#DIV/0!</v>
      </c>
      <c r="I8" s="39" t="e">
        <f>C8/REP_MMS_JUNIO!C31</f>
        <v>#DIV/0!</v>
      </c>
      <c r="J8" s="40" t="e">
        <f>D8/REP_MMS_JUNIO!D31</f>
        <v>#DIV/0!</v>
      </c>
      <c r="K8" s="35"/>
      <c r="L8" s="36"/>
      <c r="M8" s="36"/>
      <c r="N8" s="37" t="e">
        <f t="shared" si="4"/>
        <v>#DIV/0!</v>
      </c>
      <c r="O8" s="37" t="e">
        <f t="shared" si="5"/>
        <v>#DIV/0!</v>
      </c>
      <c r="P8" s="37" t="e">
        <f t="shared" si="6"/>
        <v>#DIV/0!</v>
      </c>
      <c r="Q8" s="39" t="e">
        <f>K8/REP_MMS_JUNIO!K31</f>
        <v>#DIV/0!</v>
      </c>
      <c r="R8" s="39" t="e">
        <f>L8/REP_MMS_JUNIO!L31</f>
        <v>#DIV/0!</v>
      </c>
      <c r="S8" s="40" t="e">
        <f>M8/REP_MMS_JUNIO!M31</f>
        <v>#DIV/0!</v>
      </c>
      <c r="AG8" s="35">
        <f t="shared" si="7"/>
        <v>0</v>
      </c>
      <c r="AH8" s="36">
        <f t="shared" si="0"/>
        <v>0</v>
      </c>
      <c r="AI8" s="36">
        <f t="shared" si="0"/>
        <v>0</v>
      </c>
      <c r="AJ8" s="37" t="e">
        <f t="shared" si="8"/>
        <v>#DIV/0!</v>
      </c>
      <c r="AK8" s="37" t="e">
        <f t="shared" si="9"/>
        <v>#DIV/0!</v>
      </c>
      <c r="AL8" s="37" t="e">
        <f t="shared" si="10"/>
        <v>#DIV/0!</v>
      </c>
      <c r="AM8" s="39" t="e">
        <f>AG8/REP_MMS_JUNIO!AG31</f>
        <v>#DIV/0!</v>
      </c>
      <c r="AN8" s="39" t="e">
        <f>AH8/REP_MMS_JUNIO!AH31</f>
        <v>#DIV/0!</v>
      </c>
      <c r="AO8" s="40" t="e">
        <f>AI8/REP_MMS_JUNIO!AI31</f>
        <v>#DIV/0!</v>
      </c>
    </row>
    <row r="9" spans="1:41" x14ac:dyDescent="0.25">
      <c r="A9" s="34">
        <f t="shared" si="11"/>
        <v>41824</v>
      </c>
      <c r="B9" s="35"/>
      <c r="C9" s="36"/>
      <c r="D9" s="36"/>
      <c r="E9" s="37" t="e">
        <f t="shared" si="1"/>
        <v>#DIV/0!</v>
      </c>
      <c r="F9" s="37" t="e">
        <f t="shared" si="2"/>
        <v>#DIV/0!</v>
      </c>
      <c r="G9" s="37" t="e">
        <f t="shared" si="3"/>
        <v>#DIV/0!</v>
      </c>
      <c r="H9" s="39" t="e">
        <f>B9/REP_MMS_JUNIO!B32</f>
        <v>#DIV/0!</v>
      </c>
      <c r="I9" s="39" t="e">
        <f>C9/REP_MMS_JUNIO!C32</f>
        <v>#DIV/0!</v>
      </c>
      <c r="J9" s="40" t="e">
        <f>D9/REP_MMS_JUNIO!D32</f>
        <v>#DIV/0!</v>
      </c>
      <c r="K9" s="35"/>
      <c r="L9" s="36"/>
      <c r="M9" s="36"/>
      <c r="N9" s="37" t="e">
        <f t="shared" si="4"/>
        <v>#DIV/0!</v>
      </c>
      <c r="O9" s="37" t="e">
        <f t="shared" si="5"/>
        <v>#DIV/0!</v>
      </c>
      <c r="P9" s="37" t="e">
        <f t="shared" si="6"/>
        <v>#DIV/0!</v>
      </c>
      <c r="Q9" s="39" t="e">
        <f>K9/REP_MMS_JUNIO!K32</f>
        <v>#DIV/0!</v>
      </c>
      <c r="R9" s="39" t="e">
        <f>L9/REP_MMS_JUNIO!L32</f>
        <v>#DIV/0!</v>
      </c>
      <c r="S9" s="40" t="e">
        <f>M9/REP_MMS_JUNIO!M32</f>
        <v>#DIV/0!</v>
      </c>
      <c r="AG9" s="35">
        <f t="shared" si="7"/>
        <v>0</v>
      </c>
      <c r="AH9" s="36">
        <f t="shared" si="0"/>
        <v>0</v>
      </c>
      <c r="AI9" s="36">
        <f t="shared" si="0"/>
        <v>0</v>
      </c>
      <c r="AJ9" s="37" t="e">
        <f t="shared" si="8"/>
        <v>#DIV/0!</v>
      </c>
      <c r="AK9" s="37" t="e">
        <f t="shared" si="9"/>
        <v>#DIV/0!</v>
      </c>
      <c r="AL9" s="37" t="e">
        <f t="shared" si="10"/>
        <v>#DIV/0!</v>
      </c>
      <c r="AM9" s="39" t="e">
        <f>AG9/REP_MMS_JUNIO!AG32</f>
        <v>#DIV/0!</v>
      </c>
      <c r="AN9" s="39" t="e">
        <f>AH9/REP_MMS_JUNIO!AH32</f>
        <v>#DIV/0!</v>
      </c>
      <c r="AO9" s="40" t="e">
        <f>AI9/REP_MMS_JUNIO!AI32</f>
        <v>#DIV/0!</v>
      </c>
    </row>
    <row r="10" spans="1:41" x14ac:dyDescent="0.25">
      <c r="A10" s="9">
        <f t="shared" si="11"/>
        <v>41825</v>
      </c>
      <c r="B10" s="24"/>
      <c r="C10" s="10"/>
      <c r="D10" s="10"/>
      <c r="E10" s="11" t="e">
        <f t="shared" si="1"/>
        <v>#DIV/0!</v>
      </c>
      <c r="F10" s="11" t="e">
        <f t="shared" si="2"/>
        <v>#DIV/0!</v>
      </c>
      <c r="G10" s="11" t="e">
        <f t="shared" si="3"/>
        <v>#DIV/0!</v>
      </c>
      <c r="H10" s="17" t="e">
        <f>B10/REP_MMS_JUNIO!B33</f>
        <v>#DIV/0!</v>
      </c>
      <c r="I10" s="17" t="e">
        <f>C10/REP_MMS_JUNIO!C33</f>
        <v>#DIV/0!</v>
      </c>
      <c r="J10" s="18" t="e">
        <f>D10/REP_MMS_JUNIO!D33</f>
        <v>#DIV/0!</v>
      </c>
      <c r="K10" s="24"/>
      <c r="L10" s="10"/>
      <c r="M10" s="10"/>
      <c r="N10" s="11" t="e">
        <f t="shared" si="4"/>
        <v>#DIV/0!</v>
      </c>
      <c r="O10" s="11" t="e">
        <f t="shared" si="5"/>
        <v>#DIV/0!</v>
      </c>
      <c r="P10" s="11" t="e">
        <f t="shared" si="6"/>
        <v>#DIV/0!</v>
      </c>
      <c r="Q10" s="17" t="e">
        <f>K10/REP_MMS_JUNIO!K33</f>
        <v>#DIV/0!</v>
      </c>
      <c r="R10" s="17" t="e">
        <f>L10/REP_MMS_JUNIO!L33</f>
        <v>#DIV/0!</v>
      </c>
      <c r="S10" s="18" t="e">
        <f>M10/REP_MMS_JUNIO!M33</f>
        <v>#DIV/0!</v>
      </c>
      <c r="AG10" s="24">
        <f t="shared" si="7"/>
        <v>0</v>
      </c>
      <c r="AH10" s="10">
        <f t="shared" si="0"/>
        <v>0</v>
      </c>
      <c r="AI10" s="10">
        <f t="shared" si="0"/>
        <v>0</v>
      </c>
      <c r="AJ10" s="11" t="e">
        <f t="shared" si="8"/>
        <v>#DIV/0!</v>
      </c>
      <c r="AK10" s="11" t="e">
        <f t="shared" si="9"/>
        <v>#DIV/0!</v>
      </c>
      <c r="AL10" s="11" t="e">
        <f t="shared" si="10"/>
        <v>#DIV/0!</v>
      </c>
      <c r="AM10" s="17" t="e">
        <f>AG10/REP_MMS_JUNIO!AG33</f>
        <v>#DIV/0!</v>
      </c>
      <c r="AN10" s="17" t="e">
        <f>AH10/REP_MMS_JUNIO!AH33</f>
        <v>#DIV/0!</v>
      </c>
      <c r="AO10" s="18" t="e">
        <f>AI10/REP_MMS_JUNIO!AI33</f>
        <v>#DIV/0!</v>
      </c>
    </row>
    <row r="11" spans="1:41" x14ac:dyDescent="0.25">
      <c r="A11" s="9">
        <f t="shared" si="11"/>
        <v>41826</v>
      </c>
      <c r="B11" s="24"/>
      <c r="C11" s="10"/>
      <c r="D11" s="10"/>
      <c r="E11" s="11" t="e">
        <f t="shared" si="1"/>
        <v>#DIV/0!</v>
      </c>
      <c r="F11" s="11" t="e">
        <f t="shared" si="2"/>
        <v>#DIV/0!</v>
      </c>
      <c r="G11" s="11" t="e">
        <f t="shared" si="3"/>
        <v>#DIV/0!</v>
      </c>
      <c r="H11" s="17" t="e">
        <f>B11/REP_MMS_JUNIO!B34</f>
        <v>#DIV/0!</v>
      </c>
      <c r="I11" s="17" t="e">
        <f>C11/REP_MMS_JUNIO!C34</f>
        <v>#DIV/0!</v>
      </c>
      <c r="J11" s="18" t="e">
        <f>D11/REP_MMS_JUNIO!D34</f>
        <v>#DIV/0!</v>
      </c>
      <c r="K11" s="24"/>
      <c r="L11" s="10"/>
      <c r="M11" s="10"/>
      <c r="N11" s="11" t="e">
        <f t="shared" si="4"/>
        <v>#DIV/0!</v>
      </c>
      <c r="O11" s="11" t="e">
        <f t="shared" si="5"/>
        <v>#DIV/0!</v>
      </c>
      <c r="P11" s="11" t="e">
        <f t="shared" si="6"/>
        <v>#DIV/0!</v>
      </c>
      <c r="Q11" s="17" t="e">
        <f>K11/REP_MMS_JUNIO!K34</f>
        <v>#DIV/0!</v>
      </c>
      <c r="R11" s="17" t="e">
        <f>L11/REP_MMS_JUNIO!L34</f>
        <v>#DIV/0!</v>
      </c>
      <c r="S11" s="18" t="e">
        <f>M11/REP_MMS_JUNIO!M34</f>
        <v>#DIV/0!</v>
      </c>
      <c r="AG11" s="24">
        <f t="shared" si="7"/>
        <v>0</v>
      </c>
      <c r="AH11" s="10">
        <f t="shared" si="0"/>
        <v>0</v>
      </c>
      <c r="AI11" s="10">
        <f t="shared" si="0"/>
        <v>0</v>
      </c>
      <c r="AJ11" s="11" t="e">
        <f t="shared" si="8"/>
        <v>#DIV/0!</v>
      </c>
      <c r="AK11" s="11" t="e">
        <f t="shared" si="9"/>
        <v>#DIV/0!</v>
      </c>
      <c r="AL11" s="11" t="e">
        <f t="shared" si="10"/>
        <v>#DIV/0!</v>
      </c>
      <c r="AM11" s="17" t="e">
        <f>AG11/REP_MMS_JUNIO!AG34</f>
        <v>#DIV/0!</v>
      </c>
      <c r="AN11" s="17" t="e">
        <f>AH11/REP_MMS_JUNIO!AH34</f>
        <v>#DIV/0!</v>
      </c>
      <c r="AO11" s="18" t="e">
        <f>AI11/REP_MMS_JUNIO!AI34</f>
        <v>#DIV/0!</v>
      </c>
    </row>
    <row r="12" spans="1:41" x14ac:dyDescent="0.25">
      <c r="A12" s="34">
        <f t="shared" si="11"/>
        <v>41827</v>
      </c>
      <c r="B12" s="35"/>
      <c r="C12" s="36"/>
      <c r="D12" s="36"/>
      <c r="E12" s="37" t="e">
        <f t="shared" si="1"/>
        <v>#DIV/0!</v>
      </c>
      <c r="F12" s="37" t="e">
        <f t="shared" si="2"/>
        <v>#DIV/0!</v>
      </c>
      <c r="G12" s="37" t="e">
        <f t="shared" si="3"/>
        <v>#DIV/0!</v>
      </c>
      <c r="H12" s="39" t="e">
        <f>B12/REP_MMS_JUNIO!B35</f>
        <v>#DIV/0!</v>
      </c>
      <c r="I12" s="39" t="e">
        <f>C12/REP_MMS_JUNIO!C35</f>
        <v>#DIV/0!</v>
      </c>
      <c r="J12" s="40" t="e">
        <f>D12/REP_MMS_JUNIO!D35</f>
        <v>#DIV/0!</v>
      </c>
      <c r="K12" s="35"/>
      <c r="L12" s="36"/>
      <c r="M12" s="36"/>
      <c r="N12" s="37" t="e">
        <f t="shared" si="4"/>
        <v>#DIV/0!</v>
      </c>
      <c r="O12" s="37" t="e">
        <f t="shared" si="5"/>
        <v>#DIV/0!</v>
      </c>
      <c r="P12" s="37" t="e">
        <f t="shared" si="6"/>
        <v>#DIV/0!</v>
      </c>
      <c r="Q12" s="39" t="e">
        <f>K12/REP_MMS_JUNIO!K35</f>
        <v>#DIV/0!</v>
      </c>
      <c r="R12" s="39" t="e">
        <f>L12/REP_MMS_JUNIO!L35</f>
        <v>#DIV/0!</v>
      </c>
      <c r="S12" s="40" t="e">
        <f>M12/REP_MMS_JUNIO!M35</f>
        <v>#DIV/0!</v>
      </c>
      <c r="AG12" s="35">
        <f t="shared" si="7"/>
        <v>0</v>
      </c>
      <c r="AH12" s="36">
        <f t="shared" si="0"/>
        <v>0</v>
      </c>
      <c r="AI12" s="36">
        <f t="shared" si="0"/>
        <v>0</v>
      </c>
      <c r="AJ12" s="37" t="e">
        <f t="shared" si="8"/>
        <v>#DIV/0!</v>
      </c>
      <c r="AK12" s="37" t="e">
        <f t="shared" si="9"/>
        <v>#DIV/0!</v>
      </c>
      <c r="AL12" s="37" t="e">
        <f t="shared" si="10"/>
        <v>#DIV/0!</v>
      </c>
      <c r="AM12" s="39" t="e">
        <f>AG12/REP_MMS_JUNIO!AG35</f>
        <v>#DIV/0!</v>
      </c>
      <c r="AN12" s="39" t="e">
        <f>AH12/REP_MMS_JUNIO!AH35</f>
        <v>#DIV/0!</v>
      </c>
      <c r="AO12" s="40" t="e">
        <f>AI12/REP_MMS_JUNIO!AI35</f>
        <v>#DIV/0!</v>
      </c>
    </row>
    <row r="13" spans="1:41" x14ac:dyDescent="0.25">
      <c r="A13" s="34">
        <f t="shared" si="11"/>
        <v>41828</v>
      </c>
      <c r="B13" s="35"/>
      <c r="C13" s="36"/>
      <c r="D13" s="36"/>
      <c r="E13" s="37" t="e">
        <f t="shared" si="1"/>
        <v>#DIV/0!</v>
      </c>
      <c r="F13" s="37" t="e">
        <f t="shared" si="2"/>
        <v>#DIV/0!</v>
      </c>
      <c r="G13" s="37" t="e">
        <f t="shared" si="3"/>
        <v>#DIV/0!</v>
      </c>
      <c r="H13" s="39" t="e">
        <f>B13/B6</f>
        <v>#DIV/0!</v>
      </c>
      <c r="I13" s="39" t="e">
        <f t="shared" ref="I13:J28" si="12">C13/C6</f>
        <v>#DIV/0!</v>
      </c>
      <c r="J13" s="40" t="e">
        <f t="shared" si="12"/>
        <v>#DIV/0!</v>
      </c>
      <c r="K13" s="35"/>
      <c r="L13" s="36"/>
      <c r="M13" s="36"/>
      <c r="N13" s="37" t="e">
        <f t="shared" si="4"/>
        <v>#DIV/0!</v>
      </c>
      <c r="O13" s="37" t="e">
        <f t="shared" si="5"/>
        <v>#DIV/0!</v>
      </c>
      <c r="P13" s="37" t="e">
        <f t="shared" si="6"/>
        <v>#DIV/0!</v>
      </c>
      <c r="Q13" s="39" t="e">
        <f>K13/K6</f>
        <v>#DIV/0!</v>
      </c>
      <c r="R13" s="39" t="e">
        <f t="shared" ref="R13:S28" si="13">L13/L6</f>
        <v>#DIV/0!</v>
      </c>
      <c r="S13" s="40" t="e">
        <f t="shared" si="13"/>
        <v>#DIV/0!</v>
      </c>
      <c r="AG13" s="35">
        <f t="shared" si="7"/>
        <v>0</v>
      </c>
      <c r="AH13" s="36">
        <f t="shared" si="0"/>
        <v>0</v>
      </c>
      <c r="AI13" s="36">
        <f t="shared" si="0"/>
        <v>0</v>
      </c>
      <c r="AJ13" s="37" t="e">
        <f t="shared" si="8"/>
        <v>#DIV/0!</v>
      </c>
      <c r="AK13" s="37" t="e">
        <f t="shared" si="9"/>
        <v>#DIV/0!</v>
      </c>
      <c r="AL13" s="37" t="e">
        <f t="shared" si="10"/>
        <v>#DIV/0!</v>
      </c>
      <c r="AM13" s="39" t="e">
        <f>AG13/AG6</f>
        <v>#DIV/0!</v>
      </c>
      <c r="AN13" s="39" t="e">
        <f t="shared" ref="AN13:AO36" si="14">AH13/AH6</f>
        <v>#DIV/0!</v>
      </c>
      <c r="AO13" s="40" t="e">
        <f t="shared" si="14"/>
        <v>#DIV/0!</v>
      </c>
    </row>
    <row r="14" spans="1:41" x14ac:dyDescent="0.25">
      <c r="A14" s="34">
        <f t="shared" si="11"/>
        <v>41829</v>
      </c>
      <c r="B14" s="35"/>
      <c r="C14" s="36"/>
      <c r="D14" s="36"/>
      <c r="E14" s="37" t="e">
        <f t="shared" si="1"/>
        <v>#DIV/0!</v>
      </c>
      <c r="F14" s="37" t="e">
        <f t="shared" si="2"/>
        <v>#DIV/0!</v>
      </c>
      <c r="G14" s="37" t="e">
        <f t="shared" si="3"/>
        <v>#DIV/0!</v>
      </c>
      <c r="H14" s="39" t="e">
        <f t="shared" ref="H14:J29" si="15">B14/B7</f>
        <v>#DIV/0!</v>
      </c>
      <c r="I14" s="39" t="e">
        <f t="shared" si="12"/>
        <v>#DIV/0!</v>
      </c>
      <c r="J14" s="40" t="e">
        <f t="shared" si="12"/>
        <v>#DIV/0!</v>
      </c>
      <c r="K14" s="35"/>
      <c r="L14" s="36"/>
      <c r="M14" s="36"/>
      <c r="N14" s="37" t="e">
        <f t="shared" si="4"/>
        <v>#DIV/0!</v>
      </c>
      <c r="O14" s="37" t="e">
        <f t="shared" si="5"/>
        <v>#DIV/0!</v>
      </c>
      <c r="P14" s="37" t="e">
        <f t="shared" si="6"/>
        <v>#DIV/0!</v>
      </c>
      <c r="Q14" s="39" t="e">
        <f t="shared" ref="Q14:S29" si="16">K14/K7</f>
        <v>#DIV/0!</v>
      </c>
      <c r="R14" s="39" t="e">
        <f t="shared" si="13"/>
        <v>#DIV/0!</v>
      </c>
      <c r="S14" s="40" t="e">
        <f t="shared" si="13"/>
        <v>#DIV/0!</v>
      </c>
      <c r="AG14" s="35">
        <f t="shared" si="7"/>
        <v>0</v>
      </c>
      <c r="AH14" s="36">
        <f t="shared" si="0"/>
        <v>0</v>
      </c>
      <c r="AI14" s="36">
        <f t="shared" si="0"/>
        <v>0</v>
      </c>
      <c r="AJ14" s="37" t="e">
        <f t="shared" si="8"/>
        <v>#DIV/0!</v>
      </c>
      <c r="AK14" s="37" t="e">
        <f t="shared" si="9"/>
        <v>#DIV/0!</v>
      </c>
      <c r="AL14" s="37" t="e">
        <f t="shared" si="10"/>
        <v>#DIV/0!</v>
      </c>
      <c r="AM14" s="39" t="e">
        <f t="shared" ref="AM14:AM36" si="17">AG14/AG7</f>
        <v>#DIV/0!</v>
      </c>
      <c r="AN14" s="39" t="e">
        <f t="shared" si="14"/>
        <v>#DIV/0!</v>
      </c>
      <c r="AO14" s="40" t="e">
        <f t="shared" si="14"/>
        <v>#DIV/0!</v>
      </c>
    </row>
    <row r="15" spans="1:41" x14ac:dyDescent="0.25">
      <c r="A15" s="34">
        <f t="shared" si="11"/>
        <v>41830</v>
      </c>
      <c r="B15" s="35"/>
      <c r="C15" s="36"/>
      <c r="D15" s="36"/>
      <c r="E15" s="37" t="e">
        <f t="shared" si="1"/>
        <v>#DIV/0!</v>
      </c>
      <c r="F15" s="37" t="e">
        <f t="shared" si="2"/>
        <v>#DIV/0!</v>
      </c>
      <c r="G15" s="37" t="e">
        <f t="shared" si="3"/>
        <v>#DIV/0!</v>
      </c>
      <c r="H15" s="39" t="e">
        <f t="shared" si="15"/>
        <v>#DIV/0!</v>
      </c>
      <c r="I15" s="39" t="e">
        <f t="shared" si="12"/>
        <v>#DIV/0!</v>
      </c>
      <c r="J15" s="40" t="e">
        <f t="shared" si="12"/>
        <v>#DIV/0!</v>
      </c>
      <c r="K15" s="35"/>
      <c r="L15" s="36"/>
      <c r="M15" s="36"/>
      <c r="N15" s="37" t="e">
        <f t="shared" si="4"/>
        <v>#DIV/0!</v>
      </c>
      <c r="O15" s="37" t="e">
        <f t="shared" si="5"/>
        <v>#DIV/0!</v>
      </c>
      <c r="P15" s="37" t="e">
        <f t="shared" si="6"/>
        <v>#DIV/0!</v>
      </c>
      <c r="Q15" s="39" t="e">
        <f t="shared" si="16"/>
        <v>#DIV/0!</v>
      </c>
      <c r="R15" s="39" t="e">
        <f t="shared" si="13"/>
        <v>#DIV/0!</v>
      </c>
      <c r="S15" s="40" t="e">
        <f t="shared" si="13"/>
        <v>#DIV/0!</v>
      </c>
      <c r="AG15" s="35">
        <f t="shared" si="7"/>
        <v>0</v>
      </c>
      <c r="AH15" s="36">
        <f t="shared" si="0"/>
        <v>0</v>
      </c>
      <c r="AI15" s="36">
        <f t="shared" si="0"/>
        <v>0</v>
      </c>
      <c r="AJ15" s="37" t="e">
        <f t="shared" si="8"/>
        <v>#DIV/0!</v>
      </c>
      <c r="AK15" s="37" t="e">
        <f t="shared" si="9"/>
        <v>#DIV/0!</v>
      </c>
      <c r="AL15" s="37" t="e">
        <f t="shared" si="10"/>
        <v>#DIV/0!</v>
      </c>
      <c r="AM15" s="39" t="e">
        <f t="shared" si="17"/>
        <v>#DIV/0!</v>
      </c>
      <c r="AN15" s="39" t="e">
        <f t="shared" si="14"/>
        <v>#DIV/0!</v>
      </c>
      <c r="AO15" s="40" t="e">
        <f t="shared" si="14"/>
        <v>#DIV/0!</v>
      </c>
    </row>
    <row r="16" spans="1:41" x14ac:dyDescent="0.25">
      <c r="A16" s="34">
        <f t="shared" si="11"/>
        <v>41831</v>
      </c>
      <c r="B16" s="35"/>
      <c r="C16" s="36"/>
      <c r="D16" s="36"/>
      <c r="E16" s="37" t="e">
        <f t="shared" si="1"/>
        <v>#DIV/0!</v>
      </c>
      <c r="F16" s="37" t="e">
        <f t="shared" si="2"/>
        <v>#DIV/0!</v>
      </c>
      <c r="G16" s="37" t="e">
        <f t="shared" si="3"/>
        <v>#DIV/0!</v>
      </c>
      <c r="H16" s="39" t="e">
        <f t="shared" si="15"/>
        <v>#DIV/0!</v>
      </c>
      <c r="I16" s="39" t="e">
        <f t="shared" si="12"/>
        <v>#DIV/0!</v>
      </c>
      <c r="J16" s="40" t="e">
        <f t="shared" si="12"/>
        <v>#DIV/0!</v>
      </c>
      <c r="K16" s="35"/>
      <c r="L16" s="36"/>
      <c r="M16" s="36"/>
      <c r="N16" s="37" t="e">
        <f t="shared" si="4"/>
        <v>#DIV/0!</v>
      </c>
      <c r="O16" s="37" t="e">
        <f t="shared" si="5"/>
        <v>#DIV/0!</v>
      </c>
      <c r="P16" s="37" t="e">
        <f t="shared" si="6"/>
        <v>#DIV/0!</v>
      </c>
      <c r="Q16" s="39" t="e">
        <f t="shared" si="16"/>
        <v>#DIV/0!</v>
      </c>
      <c r="R16" s="39" t="e">
        <f t="shared" si="13"/>
        <v>#DIV/0!</v>
      </c>
      <c r="S16" s="40" t="e">
        <f t="shared" si="13"/>
        <v>#DIV/0!</v>
      </c>
      <c r="AG16" s="35">
        <f t="shared" si="7"/>
        <v>0</v>
      </c>
      <c r="AH16" s="36">
        <f t="shared" si="0"/>
        <v>0</v>
      </c>
      <c r="AI16" s="36">
        <f t="shared" si="0"/>
        <v>0</v>
      </c>
      <c r="AJ16" s="37" t="e">
        <f t="shared" si="8"/>
        <v>#DIV/0!</v>
      </c>
      <c r="AK16" s="37" t="e">
        <f t="shared" si="9"/>
        <v>#DIV/0!</v>
      </c>
      <c r="AL16" s="37" t="e">
        <f t="shared" si="10"/>
        <v>#DIV/0!</v>
      </c>
      <c r="AM16" s="39" t="e">
        <f t="shared" si="17"/>
        <v>#DIV/0!</v>
      </c>
      <c r="AN16" s="39" t="e">
        <f t="shared" si="14"/>
        <v>#DIV/0!</v>
      </c>
      <c r="AO16" s="40" t="e">
        <f t="shared" si="14"/>
        <v>#DIV/0!</v>
      </c>
    </row>
    <row r="17" spans="1:41" x14ac:dyDescent="0.25">
      <c r="A17" s="9">
        <f t="shared" si="11"/>
        <v>41832</v>
      </c>
      <c r="B17" s="24"/>
      <c r="C17" s="10"/>
      <c r="D17" s="10"/>
      <c r="E17" s="11" t="e">
        <f t="shared" si="1"/>
        <v>#DIV/0!</v>
      </c>
      <c r="F17" s="11" t="e">
        <f t="shared" si="2"/>
        <v>#DIV/0!</v>
      </c>
      <c r="G17" s="11" t="e">
        <f t="shared" si="3"/>
        <v>#DIV/0!</v>
      </c>
      <c r="H17" s="17" t="e">
        <f t="shared" si="15"/>
        <v>#DIV/0!</v>
      </c>
      <c r="I17" s="17" t="e">
        <f t="shared" si="12"/>
        <v>#DIV/0!</v>
      </c>
      <c r="J17" s="18" t="e">
        <f t="shared" si="12"/>
        <v>#DIV/0!</v>
      </c>
      <c r="K17" s="24"/>
      <c r="L17" s="10"/>
      <c r="M17" s="10"/>
      <c r="N17" s="11" t="e">
        <f t="shared" si="4"/>
        <v>#DIV/0!</v>
      </c>
      <c r="O17" s="11" t="e">
        <f t="shared" si="5"/>
        <v>#DIV/0!</v>
      </c>
      <c r="P17" s="11" t="e">
        <f t="shared" si="6"/>
        <v>#DIV/0!</v>
      </c>
      <c r="Q17" s="17" t="e">
        <f t="shared" si="16"/>
        <v>#DIV/0!</v>
      </c>
      <c r="R17" s="17" t="e">
        <f t="shared" si="13"/>
        <v>#DIV/0!</v>
      </c>
      <c r="S17" s="18" t="e">
        <f t="shared" si="13"/>
        <v>#DIV/0!</v>
      </c>
      <c r="AG17" s="24">
        <f t="shared" si="7"/>
        <v>0</v>
      </c>
      <c r="AH17" s="10">
        <f t="shared" si="0"/>
        <v>0</v>
      </c>
      <c r="AI17" s="10">
        <f t="shared" si="0"/>
        <v>0</v>
      </c>
      <c r="AJ17" s="11" t="e">
        <f t="shared" si="8"/>
        <v>#DIV/0!</v>
      </c>
      <c r="AK17" s="11" t="e">
        <f t="shared" si="9"/>
        <v>#DIV/0!</v>
      </c>
      <c r="AL17" s="11" t="e">
        <f t="shared" si="10"/>
        <v>#DIV/0!</v>
      </c>
      <c r="AM17" s="17" t="e">
        <f t="shared" si="17"/>
        <v>#DIV/0!</v>
      </c>
      <c r="AN17" s="17" t="e">
        <f t="shared" si="14"/>
        <v>#DIV/0!</v>
      </c>
      <c r="AO17" s="18" t="e">
        <f t="shared" si="14"/>
        <v>#DIV/0!</v>
      </c>
    </row>
    <row r="18" spans="1:41" x14ac:dyDescent="0.25">
      <c r="A18" s="9">
        <f t="shared" si="11"/>
        <v>41833</v>
      </c>
      <c r="B18" s="24"/>
      <c r="C18" s="10"/>
      <c r="D18" s="10"/>
      <c r="E18" s="11" t="e">
        <f t="shared" si="1"/>
        <v>#DIV/0!</v>
      </c>
      <c r="F18" s="11" t="e">
        <f t="shared" si="2"/>
        <v>#DIV/0!</v>
      </c>
      <c r="G18" s="11" t="e">
        <f t="shared" si="3"/>
        <v>#DIV/0!</v>
      </c>
      <c r="H18" s="17" t="e">
        <f t="shared" si="15"/>
        <v>#DIV/0!</v>
      </c>
      <c r="I18" s="17" t="e">
        <f t="shared" si="12"/>
        <v>#DIV/0!</v>
      </c>
      <c r="J18" s="18" t="e">
        <f t="shared" si="12"/>
        <v>#DIV/0!</v>
      </c>
      <c r="K18" s="24"/>
      <c r="L18" s="10"/>
      <c r="M18" s="10"/>
      <c r="N18" s="11" t="e">
        <f t="shared" si="4"/>
        <v>#DIV/0!</v>
      </c>
      <c r="O18" s="11" t="e">
        <f t="shared" si="5"/>
        <v>#DIV/0!</v>
      </c>
      <c r="P18" s="11" t="e">
        <f t="shared" si="6"/>
        <v>#DIV/0!</v>
      </c>
      <c r="Q18" s="17" t="e">
        <f t="shared" si="16"/>
        <v>#DIV/0!</v>
      </c>
      <c r="R18" s="17" t="e">
        <f t="shared" si="13"/>
        <v>#DIV/0!</v>
      </c>
      <c r="S18" s="18" t="e">
        <f t="shared" si="13"/>
        <v>#DIV/0!</v>
      </c>
      <c r="AG18" s="24">
        <f t="shared" si="7"/>
        <v>0</v>
      </c>
      <c r="AH18" s="10">
        <f t="shared" si="0"/>
        <v>0</v>
      </c>
      <c r="AI18" s="10">
        <f t="shared" si="0"/>
        <v>0</v>
      </c>
      <c r="AJ18" s="11" t="e">
        <f t="shared" si="8"/>
        <v>#DIV/0!</v>
      </c>
      <c r="AK18" s="11" t="e">
        <f t="shared" si="9"/>
        <v>#DIV/0!</v>
      </c>
      <c r="AL18" s="11" t="e">
        <f t="shared" si="10"/>
        <v>#DIV/0!</v>
      </c>
      <c r="AM18" s="17" t="e">
        <f t="shared" si="17"/>
        <v>#DIV/0!</v>
      </c>
      <c r="AN18" s="17" t="e">
        <f t="shared" si="14"/>
        <v>#DIV/0!</v>
      </c>
      <c r="AO18" s="18" t="e">
        <f t="shared" si="14"/>
        <v>#DIV/0!</v>
      </c>
    </row>
    <row r="19" spans="1:41" x14ac:dyDescent="0.25">
      <c r="A19" s="34">
        <f t="shared" si="11"/>
        <v>41834</v>
      </c>
      <c r="B19" s="35"/>
      <c r="C19" s="36"/>
      <c r="D19" s="36"/>
      <c r="E19" s="37" t="e">
        <f t="shared" si="1"/>
        <v>#DIV/0!</v>
      </c>
      <c r="F19" s="37" t="e">
        <f t="shared" si="2"/>
        <v>#DIV/0!</v>
      </c>
      <c r="G19" s="37" t="e">
        <f t="shared" si="3"/>
        <v>#DIV/0!</v>
      </c>
      <c r="H19" s="39" t="e">
        <f t="shared" si="15"/>
        <v>#DIV/0!</v>
      </c>
      <c r="I19" s="39" t="e">
        <f t="shared" si="12"/>
        <v>#DIV/0!</v>
      </c>
      <c r="J19" s="40" t="e">
        <f t="shared" si="12"/>
        <v>#DIV/0!</v>
      </c>
      <c r="K19" s="35"/>
      <c r="L19" s="36"/>
      <c r="M19" s="36"/>
      <c r="N19" s="37" t="e">
        <f t="shared" si="4"/>
        <v>#DIV/0!</v>
      </c>
      <c r="O19" s="37" t="e">
        <f t="shared" si="5"/>
        <v>#DIV/0!</v>
      </c>
      <c r="P19" s="37" t="e">
        <f t="shared" si="6"/>
        <v>#DIV/0!</v>
      </c>
      <c r="Q19" s="39" t="e">
        <f t="shared" si="16"/>
        <v>#DIV/0!</v>
      </c>
      <c r="R19" s="39" t="e">
        <f t="shared" si="13"/>
        <v>#DIV/0!</v>
      </c>
      <c r="S19" s="40" t="e">
        <f t="shared" si="13"/>
        <v>#DIV/0!</v>
      </c>
      <c r="AG19" s="35">
        <f t="shared" si="7"/>
        <v>0</v>
      </c>
      <c r="AH19" s="36">
        <f t="shared" si="0"/>
        <v>0</v>
      </c>
      <c r="AI19" s="36">
        <f t="shared" si="0"/>
        <v>0</v>
      </c>
      <c r="AJ19" s="37" t="e">
        <f t="shared" si="8"/>
        <v>#DIV/0!</v>
      </c>
      <c r="AK19" s="37" t="e">
        <f t="shared" si="9"/>
        <v>#DIV/0!</v>
      </c>
      <c r="AL19" s="37" t="e">
        <f t="shared" si="10"/>
        <v>#DIV/0!</v>
      </c>
      <c r="AM19" s="39" t="e">
        <f t="shared" si="17"/>
        <v>#DIV/0!</v>
      </c>
      <c r="AN19" s="39" t="e">
        <f t="shared" si="14"/>
        <v>#DIV/0!</v>
      </c>
      <c r="AO19" s="40" t="e">
        <f t="shared" si="14"/>
        <v>#DIV/0!</v>
      </c>
    </row>
    <row r="20" spans="1:41" x14ac:dyDescent="0.25">
      <c r="A20" s="34">
        <f t="shared" si="11"/>
        <v>41835</v>
      </c>
      <c r="B20" s="35"/>
      <c r="C20" s="36"/>
      <c r="D20" s="36"/>
      <c r="E20" s="37" t="e">
        <f t="shared" si="1"/>
        <v>#DIV/0!</v>
      </c>
      <c r="F20" s="37" t="e">
        <f t="shared" si="2"/>
        <v>#DIV/0!</v>
      </c>
      <c r="G20" s="37" t="e">
        <f t="shared" si="3"/>
        <v>#DIV/0!</v>
      </c>
      <c r="H20" s="39" t="e">
        <f t="shared" si="15"/>
        <v>#DIV/0!</v>
      </c>
      <c r="I20" s="39" t="e">
        <f t="shared" si="12"/>
        <v>#DIV/0!</v>
      </c>
      <c r="J20" s="40" t="e">
        <f t="shared" si="12"/>
        <v>#DIV/0!</v>
      </c>
      <c r="K20" s="35"/>
      <c r="L20" s="36"/>
      <c r="M20" s="36"/>
      <c r="N20" s="37" t="e">
        <f t="shared" si="4"/>
        <v>#DIV/0!</v>
      </c>
      <c r="O20" s="37" t="e">
        <f t="shared" si="5"/>
        <v>#DIV/0!</v>
      </c>
      <c r="P20" s="37" t="e">
        <f t="shared" si="6"/>
        <v>#DIV/0!</v>
      </c>
      <c r="Q20" s="39" t="e">
        <f t="shared" si="16"/>
        <v>#DIV/0!</v>
      </c>
      <c r="R20" s="39" t="e">
        <f t="shared" si="13"/>
        <v>#DIV/0!</v>
      </c>
      <c r="S20" s="40" t="e">
        <f t="shared" si="13"/>
        <v>#DIV/0!</v>
      </c>
      <c r="AG20" s="35">
        <f t="shared" si="7"/>
        <v>0</v>
      </c>
      <c r="AH20" s="36">
        <f t="shared" si="0"/>
        <v>0</v>
      </c>
      <c r="AI20" s="36">
        <f t="shared" si="0"/>
        <v>0</v>
      </c>
      <c r="AJ20" s="37" t="e">
        <f t="shared" si="8"/>
        <v>#DIV/0!</v>
      </c>
      <c r="AK20" s="37" t="e">
        <f t="shared" si="9"/>
        <v>#DIV/0!</v>
      </c>
      <c r="AL20" s="37" t="e">
        <f t="shared" si="10"/>
        <v>#DIV/0!</v>
      </c>
      <c r="AM20" s="39" t="e">
        <f t="shared" si="17"/>
        <v>#DIV/0!</v>
      </c>
      <c r="AN20" s="39" t="e">
        <f t="shared" si="14"/>
        <v>#DIV/0!</v>
      </c>
      <c r="AO20" s="40" t="e">
        <f t="shared" si="14"/>
        <v>#DIV/0!</v>
      </c>
    </row>
    <row r="21" spans="1:41" x14ac:dyDescent="0.25">
      <c r="A21" s="34">
        <f t="shared" si="11"/>
        <v>41836</v>
      </c>
      <c r="B21" s="35"/>
      <c r="C21" s="36"/>
      <c r="D21" s="36"/>
      <c r="E21" s="37" t="e">
        <f t="shared" si="1"/>
        <v>#DIV/0!</v>
      </c>
      <c r="F21" s="37" t="e">
        <f t="shared" si="2"/>
        <v>#DIV/0!</v>
      </c>
      <c r="G21" s="37" t="e">
        <f t="shared" si="3"/>
        <v>#DIV/0!</v>
      </c>
      <c r="H21" s="39" t="e">
        <f t="shared" si="15"/>
        <v>#DIV/0!</v>
      </c>
      <c r="I21" s="39" t="e">
        <f t="shared" si="12"/>
        <v>#DIV/0!</v>
      </c>
      <c r="J21" s="40" t="e">
        <f t="shared" si="12"/>
        <v>#DIV/0!</v>
      </c>
      <c r="K21" s="35"/>
      <c r="L21" s="36"/>
      <c r="M21" s="36"/>
      <c r="N21" s="37" t="e">
        <f t="shared" si="4"/>
        <v>#DIV/0!</v>
      </c>
      <c r="O21" s="37" t="e">
        <f t="shared" si="5"/>
        <v>#DIV/0!</v>
      </c>
      <c r="P21" s="37" t="e">
        <f t="shared" si="6"/>
        <v>#DIV/0!</v>
      </c>
      <c r="Q21" s="39" t="e">
        <f t="shared" si="16"/>
        <v>#DIV/0!</v>
      </c>
      <c r="R21" s="39" t="e">
        <f t="shared" si="13"/>
        <v>#DIV/0!</v>
      </c>
      <c r="S21" s="40" t="e">
        <f t="shared" si="13"/>
        <v>#DIV/0!</v>
      </c>
      <c r="AG21" s="35">
        <f t="shared" si="7"/>
        <v>0</v>
      </c>
      <c r="AH21" s="36">
        <f t="shared" si="0"/>
        <v>0</v>
      </c>
      <c r="AI21" s="36">
        <f t="shared" si="0"/>
        <v>0</v>
      </c>
      <c r="AJ21" s="37" t="e">
        <f t="shared" si="8"/>
        <v>#DIV/0!</v>
      </c>
      <c r="AK21" s="37" t="e">
        <f t="shared" si="9"/>
        <v>#DIV/0!</v>
      </c>
      <c r="AL21" s="37" t="e">
        <f t="shared" si="10"/>
        <v>#DIV/0!</v>
      </c>
      <c r="AM21" s="39" t="e">
        <f t="shared" si="17"/>
        <v>#DIV/0!</v>
      </c>
      <c r="AN21" s="39" t="e">
        <f t="shared" si="14"/>
        <v>#DIV/0!</v>
      </c>
      <c r="AO21" s="40" t="e">
        <f t="shared" si="14"/>
        <v>#DIV/0!</v>
      </c>
    </row>
    <row r="22" spans="1:41" x14ac:dyDescent="0.25">
      <c r="A22" s="34">
        <f t="shared" si="11"/>
        <v>41837</v>
      </c>
      <c r="B22" s="35"/>
      <c r="C22" s="36"/>
      <c r="D22" s="36"/>
      <c r="E22" s="37" t="e">
        <f t="shared" si="1"/>
        <v>#DIV/0!</v>
      </c>
      <c r="F22" s="37" t="e">
        <f t="shared" si="2"/>
        <v>#DIV/0!</v>
      </c>
      <c r="G22" s="37" t="e">
        <f t="shared" si="3"/>
        <v>#DIV/0!</v>
      </c>
      <c r="H22" s="39" t="e">
        <f t="shared" si="15"/>
        <v>#DIV/0!</v>
      </c>
      <c r="I22" s="39" t="e">
        <f t="shared" si="12"/>
        <v>#DIV/0!</v>
      </c>
      <c r="J22" s="40" t="e">
        <f t="shared" si="12"/>
        <v>#DIV/0!</v>
      </c>
      <c r="K22" s="35"/>
      <c r="L22" s="36"/>
      <c r="M22" s="36"/>
      <c r="N22" s="37" t="e">
        <f t="shared" si="4"/>
        <v>#DIV/0!</v>
      </c>
      <c r="O22" s="37" t="e">
        <f t="shared" si="5"/>
        <v>#DIV/0!</v>
      </c>
      <c r="P22" s="37" t="e">
        <f t="shared" si="6"/>
        <v>#DIV/0!</v>
      </c>
      <c r="Q22" s="39" t="e">
        <f t="shared" si="16"/>
        <v>#DIV/0!</v>
      </c>
      <c r="R22" s="39" t="e">
        <f t="shared" si="13"/>
        <v>#DIV/0!</v>
      </c>
      <c r="S22" s="40" t="e">
        <f t="shared" si="13"/>
        <v>#DIV/0!</v>
      </c>
      <c r="AG22" s="35">
        <f t="shared" si="7"/>
        <v>0</v>
      </c>
      <c r="AH22" s="36">
        <f t="shared" si="0"/>
        <v>0</v>
      </c>
      <c r="AI22" s="36">
        <f t="shared" si="0"/>
        <v>0</v>
      </c>
      <c r="AJ22" s="37" t="e">
        <f t="shared" si="8"/>
        <v>#DIV/0!</v>
      </c>
      <c r="AK22" s="37" t="e">
        <f t="shared" si="9"/>
        <v>#DIV/0!</v>
      </c>
      <c r="AL22" s="37" t="e">
        <f t="shared" si="10"/>
        <v>#DIV/0!</v>
      </c>
      <c r="AM22" s="39" t="e">
        <f t="shared" si="17"/>
        <v>#DIV/0!</v>
      </c>
      <c r="AN22" s="39" t="e">
        <f t="shared" si="14"/>
        <v>#DIV/0!</v>
      </c>
      <c r="AO22" s="40" t="e">
        <f t="shared" si="14"/>
        <v>#DIV/0!</v>
      </c>
    </row>
    <row r="23" spans="1:41" x14ac:dyDescent="0.25">
      <c r="A23" s="34">
        <f t="shared" si="11"/>
        <v>41838</v>
      </c>
      <c r="B23" s="35"/>
      <c r="C23" s="36"/>
      <c r="D23" s="36"/>
      <c r="E23" s="37" t="e">
        <f t="shared" si="1"/>
        <v>#DIV/0!</v>
      </c>
      <c r="F23" s="37" t="e">
        <f t="shared" si="2"/>
        <v>#DIV/0!</v>
      </c>
      <c r="G23" s="37" t="e">
        <f t="shared" si="3"/>
        <v>#DIV/0!</v>
      </c>
      <c r="H23" s="39" t="e">
        <f t="shared" si="15"/>
        <v>#DIV/0!</v>
      </c>
      <c r="I23" s="39" t="e">
        <f t="shared" si="12"/>
        <v>#DIV/0!</v>
      </c>
      <c r="J23" s="40" t="e">
        <f t="shared" si="12"/>
        <v>#DIV/0!</v>
      </c>
      <c r="K23" s="35"/>
      <c r="L23" s="36"/>
      <c r="M23" s="36"/>
      <c r="N23" s="37" t="e">
        <f t="shared" si="4"/>
        <v>#DIV/0!</v>
      </c>
      <c r="O23" s="37" t="e">
        <f t="shared" si="5"/>
        <v>#DIV/0!</v>
      </c>
      <c r="P23" s="37" t="e">
        <f t="shared" si="6"/>
        <v>#DIV/0!</v>
      </c>
      <c r="Q23" s="39" t="e">
        <f t="shared" si="16"/>
        <v>#DIV/0!</v>
      </c>
      <c r="R23" s="39" t="e">
        <f t="shared" si="13"/>
        <v>#DIV/0!</v>
      </c>
      <c r="S23" s="40" t="e">
        <f t="shared" si="13"/>
        <v>#DIV/0!</v>
      </c>
      <c r="AG23" s="35">
        <f t="shared" si="7"/>
        <v>0</v>
      </c>
      <c r="AH23" s="36">
        <f t="shared" si="0"/>
        <v>0</v>
      </c>
      <c r="AI23" s="36">
        <f t="shared" si="0"/>
        <v>0</v>
      </c>
      <c r="AJ23" s="37" t="e">
        <f t="shared" si="8"/>
        <v>#DIV/0!</v>
      </c>
      <c r="AK23" s="37" t="e">
        <f t="shared" si="9"/>
        <v>#DIV/0!</v>
      </c>
      <c r="AL23" s="37" t="e">
        <f t="shared" si="10"/>
        <v>#DIV/0!</v>
      </c>
      <c r="AM23" s="39" t="e">
        <f t="shared" si="17"/>
        <v>#DIV/0!</v>
      </c>
      <c r="AN23" s="39" t="e">
        <f t="shared" si="14"/>
        <v>#DIV/0!</v>
      </c>
      <c r="AO23" s="40" t="e">
        <f t="shared" si="14"/>
        <v>#DIV/0!</v>
      </c>
    </row>
    <row r="24" spans="1:41" x14ac:dyDescent="0.25">
      <c r="A24" s="9">
        <f t="shared" si="11"/>
        <v>41839</v>
      </c>
      <c r="B24" s="24"/>
      <c r="C24" s="10"/>
      <c r="D24" s="10"/>
      <c r="E24" s="11" t="e">
        <f t="shared" si="1"/>
        <v>#DIV/0!</v>
      </c>
      <c r="F24" s="11" t="e">
        <f t="shared" si="2"/>
        <v>#DIV/0!</v>
      </c>
      <c r="G24" s="11" t="e">
        <f t="shared" si="3"/>
        <v>#DIV/0!</v>
      </c>
      <c r="H24" s="17" t="e">
        <f t="shared" si="15"/>
        <v>#DIV/0!</v>
      </c>
      <c r="I24" s="17" t="e">
        <f t="shared" si="12"/>
        <v>#DIV/0!</v>
      </c>
      <c r="J24" s="18" t="e">
        <f t="shared" si="12"/>
        <v>#DIV/0!</v>
      </c>
      <c r="K24" s="24"/>
      <c r="L24" s="10"/>
      <c r="M24" s="10"/>
      <c r="N24" s="11" t="e">
        <f t="shared" si="4"/>
        <v>#DIV/0!</v>
      </c>
      <c r="O24" s="11" t="e">
        <f t="shared" si="5"/>
        <v>#DIV/0!</v>
      </c>
      <c r="P24" s="11" t="e">
        <f t="shared" si="6"/>
        <v>#DIV/0!</v>
      </c>
      <c r="Q24" s="17" t="e">
        <f t="shared" si="16"/>
        <v>#DIV/0!</v>
      </c>
      <c r="R24" s="17" t="e">
        <f t="shared" si="13"/>
        <v>#DIV/0!</v>
      </c>
      <c r="S24" s="18" t="e">
        <f t="shared" si="13"/>
        <v>#DIV/0!</v>
      </c>
      <c r="AG24" s="24">
        <f t="shared" si="7"/>
        <v>0</v>
      </c>
      <c r="AH24" s="10">
        <f t="shared" si="0"/>
        <v>0</v>
      </c>
      <c r="AI24" s="10">
        <f t="shared" si="0"/>
        <v>0</v>
      </c>
      <c r="AJ24" s="11" t="e">
        <f t="shared" si="8"/>
        <v>#DIV/0!</v>
      </c>
      <c r="AK24" s="11" t="e">
        <f t="shared" si="9"/>
        <v>#DIV/0!</v>
      </c>
      <c r="AL24" s="11" t="e">
        <f t="shared" si="10"/>
        <v>#DIV/0!</v>
      </c>
      <c r="AM24" s="17" t="e">
        <f t="shared" si="17"/>
        <v>#DIV/0!</v>
      </c>
      <c r="AN24" s="17" t="e">
        <f t="shared" si="14"/>
        <v>#DIV/0!</v>
      </c>
      <c r="AO24" s="18" t="e">
        <f t="shared" si="14"/>
        <v>#DIV/0!</v>
      </c>
    </row>
    <row r="25" spans="1:41" x14ac:dyDescent="0.25">
      <c r="A25" s="9">
        <f t="shared" si="11"/>
        <v>41840</v>
      </c>
      <c r="B25" s="24"/>
      <c r="C25" s="10"/>
      <c r="D25" s="10"/>
      <c r="E25" s="11" t="e">
        <f t="shared" si="1"/>
        <v>#DIV/0!</v>
      </c>
      <c r="F25" s="11" t="e">
        <f t="shared" si="2"/>
        <v>#DIV/0!</v>
      </c>
      <c r="G25" s="11" t="e">
        <f t="shared" si="3"/>
        <v>#DIV/0!</v>
      </c>
      <c r="H25" s="17" t="e">
        <f t="shared" si="15"/>
        <v>#DIV/0!</v>
      </c>
      <c r="I25" s="17" t="e">
        <f t="shared" si="12"/>
        <v>#DIV/0!</v>
      </c>
      <c r="J25" s="18" t="e">
        <f t="shared" si="12"/>
        <v>#DIV/0!</v>
      </c>
      <c r="K25" s="24"/>
      <c r="L25" s="10"/>
      <c r="M25" s="10"/>
      <c r="N25" s="11" t="e">
        <f t="shared" si="4"/>
        <v>#DIV/0!</v>
      </c>
      <c r="O25" s="11" t="e">
        <f t="shared" si="5"/>
        <v>#DIV/0!</v>
      </c>
      <c r="P25" s="11" t="e">
        <f t="shared" si="6"/>
        <v>#DIV/0!</v>
      </c>
      <c r="Q25" s="17" t="e">
        <f t="shared" si="16"/>
        <v>#DIV/0!</v>
      </c>
      <c r="R25" s="17" t="e">
        <f t="shared" si="13"/>
        <v>#DIV/0!</v>
      </c>
      <c r="S25" s="18" t="e">
        <f t="shared" si="13"/>
        <v>#DIV/0!</v>
      </c>
      <c r="AG25" s="24">
        <f t="shared" si="7"/>
        <v>0</v>
      </c>
      <c r="AH25" s="10">
        <f t="shared" si="0"/>
        <v>0</v>
      </c>
      <c r="AI25" s="10">
        <f t="shared" si="0"/>
        <v>0</v>
      </c>
      <c r="AJ25" s="11" t="e">
        <f t="shared" si="8"/>
        <v>#DIV/0!</v>
      </c>
      <c r="AK25" s="11" t="e">
        <f t="shared" si="9"/>
        <v>#DIV/0!</v>
      </c>
      <c r="AL25" s="11" t="e">
        <f t="shared" si="10"/>
        <v>#DIV/0!</v>
      </c>
      <c r="AM25" s="17" t="e">
        <f t="shared" si="17"/>
        <v>#DIV/0!</v>
      </c>
      <c r="AN25" s="17" t="e">
        <f t="shared" si="14"/>
        <v>#DIV/0!</v>
      </c>
      <c r="AO25" s="18" t="e">
        <f t="shared" si="14"/>
        <v>#DIV/0!</v>
      </c>
    </row>
    <row r="26" spans="1:41" x14ac:dyDescent="0.25">
      <c r="A26" s="34">
        <f t="shared" si="11"/>
        <v>41841</v>
      </c>
      <c r="B26" s="35"/>
      <c r="C26" s="36"/>
      <c r="D26" s="36"/>
      <c r="E26" s="37" t="e">
        <f t="shared" si="1"/>
        <v>#DIV/0!</v>
      </c>
      <c r="F26" s="37" t="e">
        <f t="shared" si="2"/>
        <v>#DIV/0!</v>
      </c>
      <c r="G26" s="37" t="e">
        <f t="shared" si="3"/>
        <v>#DIV/0!</v>
      </c>
      <c r="H26" s="39" t="e">
        <f t="shared" si="15"/>
        <v>#DIV/0!</v>
      </c>
      <c r="I26" s="39" t="e">
        <f t="shared" si="12"/>
        <v>#DIV/0!</v>
      </c>
      <c r="J26" s="40" t="e">
        <f t="shared" si="12"/>
        <v>#DIV/0!</v>
      </c>
      <c r="K26" s="35"/>
      <c r="L26" s="36"/>
      <c r="M26" s="36"/>
      <c r="N26" s="37" t="e">
        <f t="shared" si="4"/>
        <v>#DIV/0!</v>
      </c>
      <c r="O26" s="37" t="e">
        <f t="shared" si="5"/>
        <v>#DIV/0!</v>
      </c>
      <c r="P26" s="37" t="e">
        <f t="shared" si="6"/>
        <v>#DIV/0!</v>
      </c>
      <c r="Q26" s="39" t="e">
        <f t="shared" si="16"/>
        <v>#DIV/0!</v>
      </c>
      <c r="R26" s="39" t="e">
        <f t="shared" si="13"/>
        <v>#DIV/0!</v>
      </c>
      <c r="S26" s="40" t="e">
        <f t="shared" si="13"/>
        <v>#DIV/0!</v>
      </c>
      <c r="AG26" s="35">
        <f t="shared" si="7"/>
        <v>0</v>
      </c>
      <c r="AH26" s="36">
        <f t="shared" si="0"/>
        <v>0</v>
      </c>
      <c r="AI26" s="36">
        <f t="shared" si="0"/>
        <v>0</v>
      </c>
      <c r="AJ26" s="37" t="e">
        <f t="shared" si="8"/>
        <v>#DIV/0!</v>
      </c>
      <c r="AK26" s="37" t="e">
        <f t="shared" si="9"/>
        <v>#DIV/0!</v>
      </c>
      <c r="AL26" s="37" t="e">
        <f t="shared" si="10"/>
        <v>#DIV/0!</v>
      </c>
      <c r="AM26" s="39" t="e">
        <f t="shared" si="17"/>
        <v>#DIV/0!</v>
      </c>
      <c r="AN26" s="39" t="e">
        <f t="shared" si="14"/>
        <v>#DIV/0!</v>
      </c>
      <c r="AO26" s="40" t="e">
        <f t="shared" si="14"/>
        <v>#DIV/0!</v>
      </c>
    </row>
    <row r="27" spans="1:41" x14ac:dyDescent="0.25">
      <c r="A27" s="34">
        <f t="shared" si="11"/>
        <v>41842</v>
      </c>
      <c r="B27" s="35"/>
      <c r="C27" s="36"/>
      <c r="D27" s="36"/>
      <c r="E27" s="37" t="e">
        <f t="shared" si="1"/>
        <v>#DIV/0!</v>
      </c>
      <c r="F27" s="37" t="e">
        <f t="shared" si="2"/>
        <v>#DIV/0!</v>
      </c>
      <c r="G27" s="37" t="e">
        <f t="shared" si="3"/>
        <v>#DIV/0!</v>
      </c>
      <c r="H27" s="39" t="e">
        <f t="shared" si="15"/>
        <v>#DIV/0!</v>
      </c>
      <c r="I27" s="39" t="e">
        <f t="shared" si="12"/>
        <v>#DIV/0!</v>
      </c>
      <c r="J27" s="40" t="e">
        <f t="shared" si="12"/>
        <v>#DIV/0!</v>
      </c>
      <c r="K27" s="35"/>
      <c r="L27" s="36"/>
      <c r="M27" s="36"/>
      <c r="N27" s="37" t="e">
        <f t="shared" si="4"/>
        <v>#DIV/0!</v>
      </c>
      <c r="O27" s="37" t="e">
        <f t="shared" si="5"/>
        <v>#DIV/0!</v>
      </c>
      <c r="P27" s="37" t="e">
        <f t="shared" si="6"/>
        <v>#DIV/0!</v>
      </c>
      <c r="Q27" s="39" t="e">
        <f t="shared" si="16"/>
        <v>#DIV/0!</v>
      </c>
      <c r="R27" s="39" t="e">
        <f t="shared" si="13"/>
        <v>#DIV/0!</v>
      </c>
      <c r="S27" s="40" t="e">
        <f t="shared" si="13"/>
        <v>#DIV/0!</v>
      </c>
      <c r="AG27" s="35">
        <f t="shared" si="7"/>
        <v>0</v>
      </c>
      <c r="AH27" s="36">
        <f t="shared" si="0"/>
        <v>0</v>
      </c>
      <c r="AI27" s="36">
        <f t="shared" si="0"/>
        <v>0</v>
      </c>
      <c r="AJ27" s="37" t="e">
        <f t="shared" si="8"/>
        <v>#DIV/0!</v>
      </c>
      <c r="AK27" s="37" t="e">
        <f t="shared" si="9"/>
        <v>#DIV/0!</v>
      </c>
      <c r="AL27" s="37" t="e">
        <f t="shared" si="10"/>
        <v>#DIV/0!</v>
      </c>
      <c r="AM27" s="39" t="e">
        <f t="shared" si="17"/>
        <v>#DIV/0!</v>
      </c>
      <c r="AN27" s="39" t="e">
        <f t="shared" si="14"/>
        <v>#DIV/0!</v>
      </c>
      <c r="AO27" s="40" t="e">
        <f t="shared" si="14"/>
        <v>#DIV/0!</v>
      </c>
    </row>
    <row r="28" spans="1:41" x14ac:dyDescent="0.25">
      <c r="A28" s="34">
        <f t="shared" si="11"/>
        <v>41843</v>
      </c>
      <c r="B28" s="35"/>
      <c r="C28" s="36"/>
      <c r="D28" s="36"/>
      <c r="E28" s="37" t="e">
        <f t="shared" si="1"/>
        <v>#DIV/0!</v>
      </c>
      <c r="F28" s="37" t="e">
        <f t="shared" si="2"/>
        <v>#DIV/0!</v>
      </c>
      <c r="G28" s="37" t="e">
        <f t="shared" si="3"/>
        <v>#DIV/0!</v>
      </c>
      <c r="H28" s="39" t="e">
        <f t="shared" si="15"/>
        <v>#DIV/0!</v>
      </c>
      <c r="I28" s="39" t="e">
        <f t="shared" si="12"/>
        <v>#DIV/0!</v>
      </c>
      <c r="J28" s="40" t="e">
        <f t="shared" si="12"/>
        <v>#DIV/0!</v>
      </c>
      <c r="K28" s="35"/>
      <c r="L28" s="36"/>
      <c r="M28" s="36"/>
      <c r="N28" s="37" t="e">
        <f t="shared" si="4"/>
        <v>#DIV/0!</v>
      </c>
      <c r="O28" s="37" t="e">
        <f t="shared" si="5"/>
        <v>#DIV/0!</v>
      </c>
      <c r="P28" s="37" t="e">
        <f t="shared" si="6"/>
        <v>#DIV/0!</v>
      </c>
      <c r="Q28" s="39" t="e">
        <f t="shared" si="16"/>
        <v>#DIV/0!</v>
      </c>
      <c r="R28" s="39" t="e">
        <f t="shared" si="13"/>
        <v>#DIV/0!</v>
      </c>
      <c r="S28" s="40" t="e">
        <f t="shared" si="13"/>
        <v>#DIV/0!</v>
      </c>
      <c r="AG28" s="35">
        <f t="shared" si="7"/>
        <v>0</v>
      </c>
      <c r="AH28" s="36">
        <f t="shared" si="0"/>
        <v>0</v>
      </c>
      <c r="AI28" s="36">
        <f t="shared" si="0"/>
        <v>0</v>
      </c>
      <c r="AJ28" s="37" t="e">
        <f t="shared" si="8"/>
        <v>#DIV/0!</v>
      </c>
      <c r="AK28" s="37" t="e">
        <f t="shared" si="9"/>
        <v>#DIV/0!</v>
      </c>
      <c r="AL28" s="37" t="e">
        <f t="shared" si="10"/>
        <v>#DIV/0!</v>
      </c>
      <c r="AM28" s="39" t="e">
        <f t="shared" si="17"/>
        <v>#DIV/0!</v>
      </c>
      <c r="AN28" s="39" t="e">
        <f t="shared" si="14"/>
        <v>#DIV/0!</v>
      </c>
      <c r="AO28" s="40" t="e">
        <f t="shared" si="14"/>
        <v>#DIV/0!</v>
      </c>
    </row>
    <row r="29" spans="1:41" x14ac:dyDescent="0.25">
      <c r="A29" s="34">
        <f t="shared" si="11"/>
        <v>41844</v>
      </c>
      <c r="B29" s="35"/>
      <c r="C29" s="36"/>
      <c r="D29" s="36"/>
      <c r="E29" s="37" t="e">
        <f t="shared" si="1"/>
        <v>#DIV/0!</v>
      </c>
      <c r="F29" s="37" t="e">
        <f t="shared" si="2"/>
        <v>#DIV/0!</v>
      </c>
      <c r="G29" s="37" t="e">
        <f t="shared" si="3"/>
        <v>#DIV/0!</v>
      </c>
      <c r="H29" s="39" t="e">
        <f t="shared" si="15"/>
        <v>#DIV/0!</v>
      </c>
      <c r="I29" s="39" t="e">
        <f t="shared" si="15"/>
        <v>#DIV/0!</v>
      </c>
      <c r="J29" s="40" t="e">
        <f t="shared" si="15"/>
        <v>#DIV/0!</v>
      </c>
      <c r="K29" s="35"/>
      <c r="L29" s="36"/>
      <c r="M29" s="36"/>
      <c r="N29" s="37" t="e">
        <f t="shared" si="4"/>
        <v>#DIV/0!</v>
      </c>
      <c r="O29" s="37" t="e">
        <f t="shared" si="5"/>
        <v>#DIV/0!</v>
      </c>
      <c r="P29" s="37" t="e">
        <f t="shared" si="6"/>
        <v>#DIV/0!</v>
      </c>
      <c r="Q29" s="39" t="e">
        <f t="shared" si="16"/>
        <v>#DIV/0!</v>
      </c>
      <c r="R29" s="39" t="e">
        <f t="shared" si="16"/>
        <v>#DIV/0!</v>
      </c>
      <c r="S29" s="40" t="e">
        <f t="shared" si="16"/>
        <v>#DIV/0!</v>
      </c>
      <c r="AG29" s="35">
        <f t="shared" si="7"/>
        <v>0</v>
      </c>
      <c r="AH29" s="36">
        <f t="shared" si="0"/>
        <v>0</v>
      </c>
      <c r="AI29" s="36">
        <f t="shared" si="0"/>
        <v>0</v>
      </c>
      <c r="AJ29" s="37" t="e">
        <f t="shared" si="8"/>
        <v>#DIV/0!</v>
      </c>
      <c r="AK29" s="37" t="e">
        <f t="shared" si="9"/>
        <v>#DIV/0!</v>
      </c>
      <c r="AL29" s="37" t="e">
        <f t="shared" si="10"/>
        <v>#DIV/0!</v>
      </c>
      <c r="AM29" s="39" t="e">
        <f t="shared" si="17"/>
        <v>#DIV/0!</v>
      </c>
      <c r="AN29" s="39" t="e">
        <f t="shared" si="14"/>
        <v>#DIV/0!</v>
      </c>
      <c r="AO29" s="40" t="e">
        <f t="shared" si="14"/>
        <v>#DIV/0!</v>
      </c>
    </row>
    <row r="30" spans="1:41" x14ac:dyDescent="0.25">
      <c r="A30" s="34">
        <f t="shared" si="11"/>
        <v>41845</v>
      </c>
      <c r="B30" s="35"/>
      <c r="C30" s="36"/>
      <c r="D30" s="36"/>
      <c r="E30" s="37" t="e">
        <f t="shared" si="1"/>
        <v>#DIV/0!</v>
      </c>
      <c r="F30" s="37" t="e">
        <f t="shared" si="2"/>
        <v>#DIV/0!</v>
      </c>
      <c r="G30" s="37" t="e">
        <f t="shared" si="3"/>
        <v>#DIV/0!</v>
      </c>
      <c r="H30" s="39" t="e">
        <f t="shared" ref="H30:J36" si="18">B30/B23</f>
        <v>#DIV/0!</v>
      </c>
      <c r="I30" s="39" t="e">
        <f t="shared" si="18"/>
        <v>#DIV/0!</v>
      </c>
      <c r="J30" s="40" t="e">
        <f t="shared" si="18"/>
        <v>#DIV/0!</v>
      </c>
      <c r="K30" s="35"/>
      <c r="L30" s="36"/>
      <c r="M30" s="36"/>
      <c r="N30" s="37" t="e">
        <f t="shared" si="4"/>
        <v>#DIV/0!</v>
      </c>
      <c r="O30" s="37" t="e">
        <f t="shared" si="5"/>
        <v>#DIV/0!</v>
      </c>
      <c r="P30" s="37" t="e">
        <f t="shared" si="6"/>
        <v>#DIV/0!</v>
      </c>
      <c r="Q30" s="39" t="e">
        <f t="shared" ref="Q30:S36" si="19">K30/K23</f>
        <v>#DIV/0!</v>
      </c>
      <c r="R30" s="39" t="e">
        <f t="shared" si="19"/>
        <v>#DIV/0!</v>
      </c>
      <c r="S30" s="40" t="e">
        <f t="shared" si="19"/>
        <v>#DIV/0!</v>
      </c>
      <c r="AG30" s="35">
        <f t="shared" si="7"/>
        <v>0</v>
      </c>
      <c r="AH30" s="36">
        <f t="shared" si="0"/>
        <v>0</v>
      </c>
      <c r="AI30" s="36">
        <f t="shared" si="0"/>
        <v>0</v>
      </c>
      <c r="AJ30" s="37" t="e">
        <f t="shared" si="8"/>
        <v>#DIV/0!</v>
      </c>
      <c r="AK30" s="37" t="e">
        <f t="shared" si="9"/>
        <v>#DIV/0!</v>
      </c>
      <c r="AL30" s="37" t="e">
        <f t="shared" si="10"/>
        <v>#DIV/0!</v>
      </c>
      <c r="AM30" s="39" t="e">
        <f t="shared" si="17"/>
        <v>#DIV/0!</v>
      </c>
      <c r="AN30" s="39" t="e">
        <f t="shared" si="14"/>
        <v>#DIV/0!</v>
      </c>
      <c r="AO30" s="40" t="e">
        <f t="shared" si="14"/>
        <v>#DIV/0!</v>
      </c>
    </row>
    <row r="31" spans="1:41" x14ac:dyDescent="0.25">
      <c r="A31" s="9">
        <f t="shared" si="11"/>
        <v>41846</v>
      </c>
      <c r="B31" s="24"/>
      <c r="C31" s="10"/>
      <c r="D31" s="10"/>
      <c r="E31" s="11" t="e">
        <f t="shared" si="1"/>
        <v>#DIV/0!</v>
      </c>
      <c r="F31" s="11" t="e">
        <f t="shared" si="2"/>
        <v>#DIV/0!</v>
      </c>
      <c r="G31" s="11" t="e">
        <f t="shared" si="3"/>
        <v>#DIV/0!</v>
      </c>
      <c r="H31" s="17" t="e">
        <f t="shared" si="18"/>
        <v>#DIV/0!</v>
      </c>
      <c r="I31" s="17" t="e">
        <f t="shared" si="18"/>
        <v>#DIV/0!</v>
      </c>
      <c r="J31" s="18" t="e">
        <f t="shared" si="18"/>
        <v>#DIV/0!</v>
      </c>
      <c r="K31" s="24"/>
      <c r="L31" s="10"/>
      <c r="M31" s="10"/>
      <c r="N31" s="11" t="e">
        <f t="shared" si="4"/>
        <v>#DIV/0!</v>
      </c>
      <c r="O31" s="11" t="e">
        <f t="shared" si="5"/>
        <v>#DIV/0!</v>
      </c>
      <c r="P31" s="11" t="e">
        <f t="shared" si="6"/>
        <v>#DIV/0!</v>
      </c>
      <c r="Q31" s="17" t="e">
        <f t="shared" si="19"/>
        <v>#DIV/0!</v>
      </c>
      <c r="R31" s="17" t="e">
        <f t="shared" si="19"/>
        <v>#DIV/0!</v>
      </c>
      <c r="S31" s="18" t="e">
        <f t="shared" si="19"/>
        <v>#DIV/0!</v>
      </c>
      <c r="AG31" s="24">
        <f t="shared" si="7"/>
        <v>0</v>
      </c>
      <c r="AH31" s="10">
        <f t="shared" si="0"/>
        <v>0</v>
      </c>
      <c r="AI31" s="10">
        <f t="shared" si="0"/>
        <v>0</v>
      </c>
      <c r="AJ31" s="11" t="e">
        <f t="shared" si="8"/>
        <v>#DIV/0!</v>
      </c>
      <c r="AK31" s="11" t="e">
        <f t="shared" si="9"/>
        <v>#DIV/0!</v>
      </c>
      <c r="AL31" s="11" t="e">
        <f t="shared" si="10"/>
        <v>#DIV/0!</v>
      </c>
      <c r="AM31" s="17" t="e">
        <f t="shared" si="17"/>
        <v>#DIV/0!</v>
      </c>
      <c r="AN31" s="17" t="e">
        <f t="shared" si="14"/>
        <v>#DIV/0!</v>
      </c>
      <c r="AO31" s="18" t="e">
        <f t="shared" si="14"/>
        <v>#DIV/0!</v>
      </c>
    </row>
    <row r="32" spans="1:41" x14ac:dyDescent="0.25">
      <c r="A32" s="9">
        <f t="shared" si="11"/>
        <v>41847</v>
      </c>
      <c r="B32" s="24"/>
      <c r="C32" s="10"/>
      <c r="D32" s="10"/>
      <c r="E32" s="11" t="e">
        <f t="shared" si="1"/>
        <v>#DIV/0!</v>
      </c>
      <c r="F32" s="11" t="e">
        <f t="shared" si="2"/>
        <v>#DIV/0!</v>
      </c>
      <c r="G32" s="11" t="e">
        <f t="shared" si="3"/>
        <v>#DIV/0!</v>
      </c>
      <c r="H32" s="17" t="e">
        <f t="shared" si="18"/>
        <v>#DIV/0!</v>
      </c>
      <c r="I32" s="17" t="e">
        <f t="shared" si="18"/>
        <v>#DIV/0!</v>
      </c>
      <c r="J32" s="18" t="e">
        <f t="shared" si="18"/>
        <v>#DIV/0!</v>
      </c>
      <c r="K32" s="24"/>
      <c r="L32" s="10"/>
      <c r="M32" s="10"/>
      <c r="N32" s="11" t="e">
        <f t="shared" si="4"/>
        <v>#DIV/0!</v>
      </c>
      <c r="O32" s="11" t="e">
        <f t="shared" si="5"/>
        <v>#DIV/0!</v>
      </c>
      <c r="P32" s="11" t="e">
        <f t="shared" si="6"/>
        <v>#DIV/0!</v>
      </c>
      <c r="Q32" s="17" t="e">
        <f t="shared" si="19"/>
        <v>#DIV/0!</v>
      </c>
      <c r="R32" s="17" t="e">
        <f t="shared" si="19"/>
        <v>#DIV/0!</v>
      </c>
      <c r="S32" s="18" t="e">
        <f t="shared" si="19"/>
        <v>#DIV/0!</v>
      </c>
      <c r="AG32" s="24">
        <f t="shared" si="7"/>
        <v>0</v>
      </c>
      <c r="AH32" s="10">
        <f t="shared" si="0"/>
        <v>0</v>
      </c>
      <c r="AI32" s="10">
        <f t="shared" si="0"/>
        <v>0</v>
      </c>
      <c r="AJ32" s="11" t="e">
        <f t="shared" si="8"/>
        <v>#DIV/0!</v>
      </c>
      <c r="AK32" s="11" t="e">
        <f t="shared" si="9"/>
        <v>#DIV/0!</v>
      </c>
      <c r="AL32" s="11" t="e">
        <f t="shared" si="10"/>
        <v>#DIV/0!</v>
      </c>
      <c r="AM32" s="17" t="e">
        <f t="shared" si="17"/>
        <v>#DIV/0!</v>
      </c>
      <c r="AN32" s="17" t="e">
        <f t="shared" si="14"/>
        <v>#DIV/0!</v>
      </c>
      <c r="AO32" s="18" t="e">
        <f t="shared" si="14"/>
        <v>#DIV/0!</v>
      </c>
    </row>
    <row r="33" spans="1:41" x14ac:dyDescent="0.25">
      <c r="A33" s="34">
        <f t="shared" si="11"/>
        <v>41848</v>
      </c>
      <c r="B33" s="35"/>
      <c r="C33" s="36"/>
      <c r="D33" s="36"/>
      <c r="E33" s="37" t="e">
        <f t="shared" si="1"/>
        <v>#DIV/0!</v>
      </c>
      <c r="F33" s="37" t="e">
        <f t="shared" si="2"/>
        <v>#DIV/0!</v>
      </c>
      <c r="G33" s="37" t="e">
        <f t="shared" si="3"/>
        <v>#DIV/0!</v>
      </c>
      <c r="H33" s="39" t="e">
        <f t="shared" si="18"/>
        <v>#DIV/0!</v>
      </c>
      <c r="I33" s="39" t="e">
        <f t="shared" si="18"/>
        <v>#DIV/0!</v>
      </c>
      <c r="J33" s="40" t="e">
        <f t="shared" si="18"/>
        <v>#DIV/0!</v>
      </c>
      <c r="K33" s="35"/>
      <c r="L33" s="36"/>
      <c r="M33" s="36"/>
      <c r="N33" s="37" t="e">
        <f t="shared" si="4"/>
        <v>#DIV/0!</v>
      </c>
      <c r="O33" s="37" t="e">
        <f t="shared" si="5"/>
        <v>#DIV/0!</v>
      </c>
      <c r="P33" s="37" t="e">
        <f t="shared" si="6"/>
        <v>#DIV/0!</v>
      </c>
      <c r="Q33" s="39" t="e">
        <f t="shared" si="19"/>
        <v>#DIV/0!</v>
      </c>
      <c r="R33" s="39" t="e">
        <f t="shared" si="19"/>
        <v>#DIV/0!</v>
      </c>
      <c r="S33" s="40" t="e">
        <f t="shared" si="19"/>
        <v>#DIV/0!</v>
      </c>
      <c r="AG33" s="35">
        <f t="shared" si="7"/>
        <v>0</v>
      </c>
      <c r="AH33" s="36">
        <f t="shared" si="0"/>
        <v>0</v>
      </c>
      <c r="AI33" s="36">
        <f t="shared" si="0"/>
        <v>0</v>
      </c>
      <c r="AJ33" s="37" t="e">
        <f t="shared" si="8"/>
        <v>#DIV/0!</v>
      </c>
      <c r="AK33" s="37" t="e">
        <f t="shared" si="9"/>
        <v>#DIV/0!</v>
      </c>
      <c r="AL33" s="37" t="e">
        <f t="shared" si="10"/>
        <v>#DIV/0!</v>
      </c>
      <c r="AM33" s="39" t="e">
        <f t="shared" si="17"/>
        <v>#DIV/0!</v>
      </c>
      <c r="AN33" s="39" t="e">
        <f t="shared" si="14"/>
        <v>#DIV/0!</v>
      </c>
      <c r="AO33" s="40" t="e">
        <f t="shared" si="14"/>
        <v>#DIV/0!</v>
      </c>
    </row>
    <row r="34" spans="1:41" x14ac:dyDescent="0.25">
      <c r="A34" s="34">
        <f t="shared" si="11"/>
        <v>41849</v>
      </c>
      <c r="B34" s="35"/>
      <c r="C34" s="36"/>
      <c r="D34" s="36"/>
      <c r="E34" s="37" t="e">
        <f t="shared" si="1"/>
        <v>#DIV/0!</v>
      </c>
      <c r="F34" s="37" t="e">
        <f t="shared" si="2"/>
        <v>#DIV/0!</v>
      </c>
      <c r="G34" s="37" t="e">
        <f t="shared" si="3"/>
        <v>#DIV/0!</v>
      </c>
      <c r="H34" s="39" t="e">
        <f t="shared" si="18"/>
        <v>#DIV/0!</v>
      </c>
      <c r="I34" s="39" t="e">
        <f t="shared" si="18"/>
        <v>#DIV/0!</v>
      </c>
      <c r="J34" s="40" t="e">
        <f t="shared" si="18"/>
        <v>#DIV/0!</v>
      </c>
      <c r="K34" s="35"/>
      <c r="L34" s="36"/>
      <c r="M34" s="36"/>
      <c r="N34" s="37" t="e">
        <f t="shared" si="4"/>
        <v>#DIV/0!</v>
      </c>
      <c r="O34" s="37" t="e">
        <f t="shared" si="5"/>
        <v>#DIV/0!</v>
      </c>
      <c r="P34" s="37" t="e">
        <f t="shared" si="6"/>
        <v>#DIV/0!</v>
      </c>
      <c r="Q34" s="39" t="e">
        <f t="shared" si="19"/>
        <v>#DIV/0!</v>
      </c>
      <c r="R34" s="39" t="e">
        <f t="shared" si="19"/>
        <v>#DIV/0!</v>
      </c>
      <c r="S34" s="40" t="e">
        <f t="shared" si="19"/>
        <v>#DIV/0!</v>
      </c>
      <c r="AG34" s="35">
        <f t="shared" si="7"/>
        <v>0</v>
      </c>
      <c r="AH34" s="36">
        <f t="shared" si="0"/>
        <v>0</v>
      </c>
      <c r="AI34" s="36">
        <f t="shared" si="0"/>
        <v>0</v>
      </c>
      <c r="AJ34" s="37" t="e">
        <f t="shared" si="8"/>
        <v>#DIV/0!</v>
      </c>
      <c r="AK34" s="37" t="e">
        <f t="shared" si="9"/>
        <v>#DIV/0!</v>
      </c>
      <c r="AL34" s="37" t="e">
        <f t="shared" si="10"/>
        <v>#DIV/0!</v>
      </c>
      <c r="AM34" s="39" t="e">
        <f t="shared" si="17"/>
        <v>#DIV/0!</v>
      </c>
      <c r="AN34" s="39" t="e">
        <f t="shared" si="14"/>
        <v>#DIV/0!</v>
      </c>
      <c r="AO34" s="40" t="e">
        <f t="shared" si="14"/>
        <v>#DIV/0!</v>
      </c>
    </row>
    <row r="35" spans="1:41" x14ac:dyDescent="0.25">
      <c r="A35" s="34">
        <f t="shared" si="11"/>
        <v>41850</v>
      </c>
      <c r="B35" s="35"/>
      <c r="C35" s="36"/>
      <c r="D35" s="36"/>
      <c r="E35" s="37" t="e">
        <f t="shared" si="1"/>
        <v>#DIV/0!</v>
      </c>
      <c r="F35" s="37" t="e">
        <f t="shared" si="2"/>
        <v>#DIV/0!</v>
      </c>
      <c r="G35" s="37" t="e">
        <f t="shared" si="3"/>
        <v>#DIV/0!</v>
      </c>
      <c r="H35" s="39" t="e">
        <f t="shared" si="18"/>
        <v>#DIV/0!</v>
      </c>
      <c r="I35" s="39" t="e">
        <f t="shared" si="18"/>
        <v>#DIV/0!</v>
      </c>
      <c r="J35" s="40" t="e">
        <f t="shared" si="18"/>
        <v>#DIV/0!</v>
      </c>
      <c r="K35" s="35"/>
      <c r="L35" s="36"/>
      <c r="M35" s="36"/>
      <c r="N35" s="37" t="e">
        <f t="shared" si="4"/>
        <v>#DIV/0!</v>
      </c>
      <c r="O35" s="37" t="e">
        <f t="shared" si="5"/>
        <v>#DIV/0!</v>
      </c>
      <c r="P35" s="37" t="e">
        <f t="shared" si="6"/>
        <v>#DIV/0!</v>
      </c>
      <c r="Q35" s="39" t="e">
        <f t="shared" si="19"/>
        <v>#DIV/0!</v>
      </c>
      <c r="R35" s="39" t="e">
        <f t="shared" si="19"/>
        <v>#DIV/0!</v>
      </c>
      <c r="S35" s="40" t="e">
        <f t="shared" si="19"/>
        <v>#DIV/0!</v>
      </c>
      <c r="AG35" s="35">
        <f t="shared" si="7"/>
        <v>0</v>
      </c>
      <c r="AH35" s="36">
        <f t="shared" si="0"/>
        <v>0</v>
      </c>
      <c r="AI35" s="36">
        <f t="shared" si="0"/>
        <v>0</v>
      </c>
      <c r="AJ35" s="37" t="e">
        <f t="shared" si="8"/>
        <v>#DIV/0!</v>
      </c>
      <c r="AK35" s="37" t="e">
        <f t="shared" si="9"/>
        <v>#DIV/0!</v>
      </c>
      <c r="AL35" s="37" t="e">
        <f t="shared" si="10"/>
        <v>#DIV/0!</v>
      </c>
      <c r="AM35" s="39" t="e">
        <f t="shared" si="17"/>
        <v>#DIV/0!</v>
      </c>
      <c r="AN35" s="39" t="e">
        <f t="shared" si="14"/>
        <v>#DIV/0!</v>
      </c>
      <c r="AO35" s="40" t="e">
        <f t="shared" si="14"/>
        <v>#DIV/0!</v>
      </c>
    </row>
    <row r="36" spans="1:41" ht="15.75" thickBot="1" x14ac:dyDescent="0.3">
      <c r="A36" s="41">
        <f t="shared" si="11"/>
        <v>41851</v>
      </c>
      <c r="B36" s="42"/>
      <c r="C36" s="43"/>
      <c r="D36" s="43"/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 t="e">
        <f t="shared" si="18"/>
        <v>#DIV/0!</v>
      </c>
      <c r="I36" s="45" t="e">
        <f t="shared" si="18"/>
        <v>#DIV/0!</v>
      </c>
      <c r="J36" s="46" t="e">
        <f t="shared" si="18"/>
        <v>#DIV/0!</v>
      </c>
      <c r="K36" s="42"/>
      <c r="L36" s="43"/>
      <c r="M36" s="43"/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 t="e">
        <f t="shared" si="19"/>
        <v>#DIV/0!</v>
      </c>
      <c r="R36" s="45" t="e">
        <f t="shared" si="19"/>
        <v>#DIV/0!</v>
      </c>
      <c r="S36" s="46" t="e">
        <f t="shared" si="19"/>
        <v>#DIV/0!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 t="e">
        <f t="shared" si="17"/>
        <v>#DIV/0!</v>
      </c>
      <c r="AN36" s="45" t="e">
        <f t="shared" si="14"/>
        <v>#DIV/0!</v>
      </c>
      <c r="AO36" s="46" t="e">
        <f t="shared" si="14"/>
        <v>#DIV/0!</v>
      </c>
    </row>
    <row r="37" spans="1:41" ht="15.75" thickBot="1" x14ac:dyDescent="0.3">
      <c r="A37" s="33" t="s">
        <v>17</v>
      </c>
      <c r="B37" s="28"/>
      <c r="C37" s="29">
        <f>SUM(C6:C36)</f>
        <v>0</v>
      </c>
      <c r="D37" s="29">
        <f t="shared" ref="D37" si="20">SUM(D6:D36)</f>
        <v>0</v>
      </c>
      <c r="E37" s="30" t="e">
        <f t="shared" si="1"/>
        <v>#DIV/0!</v>
      </c>
      <c r="F37" s="30" t="e">
        <f t="shared" si="2"/>
        <v>#DIV/0!</v>
      </c>
      <c r="G37" s="30" t="e">
        <f t="shared" si="3"/>
        <v>#DIV/0!</v>
      </c>
      <c r="H37" s="31">
        <f>B37/REP_MMS_JUNIO!B37</f>
        <v>0</v>
      </c>
      <c r="I37" s="31">
        <f>C37/REP_MMS_JUNIO!C37</f>
        <v>0</v>
      </c>
      <c r="J37" s="32">
        <f>D37/REP_MMS_JUNIO!D37</f>
        <v>0</v>
      </c>
      <c r="K37" s="29"/>
      <c r="L37" s="29">
        <f>SUM(L6:L36)</f>
        <v>0</v>
      </c>
      <c r="M37" s="29">
        <f t="shared" ref="M37" si="21">SUM(M6:M36)</f>
        <v>0</v>
      </c>
      <c r="N37" s="30" t="e">
        <f t="shared" si="4"/>
        <v>#DIV/0!</v>
      </c>
      <c r="O37" s="30" t="e">
        <f t="shared" si="5"/>
        <v>#DIV/0!</v>
      </c>
      <c r="P37" s="30" t="e">
        <f t="shared" si="6"/>
        <v>#DIV/0!</v>
      </c>
      <c r="Q37" s="31">
        <f>K37/REP_MMS_JUNIO!K37</f>
        <v>0</v>
      </c>
      <c r="R37" s="31">
        <f>L37/REP_MMS_JUNIO!L37</f>
        <v>0</v>
      </c>
      <c r="S37" s="32">
        <f>M37/REP_MMS_JUNIO!M37</f>
        <v>0</v>
      </c>
      <c r="AG37" s="29">
        <f t="shared" si="7"/>
        <v>0</v>
      </c>
      <c r="AH37" s="29">
        <f>SUM(AH6:AH36)</f>
        <v>0</v>
      </c>
      <c r="AI37" s="29">
        <f t="shared" ref="AI37" si="22">SUM(AI6:AI36)</f>
        <v>0</v>
      </c>
      <c r="AJ37" s="30" t="e">
        <f t="shared" si="8"/>
        <v>#DIV/0!</v>
      </c>
      <c r="AK37" s="30" t="e">
        <f t="shared" si="9"/>
        <v>#DIV/0!</v>
      </c>
      <c r="AL37" s="30" t="e">
        <f t="shared" si="10"/>
        <v>#DIV/0!</v>
      </c>
      <c r="AM37" s="31">
        <f>AG37/REP_MMS_JUNIO!AG37</f>
        <v>0</v>
      </c>
      <c r="AN37" s="31">
        <f>AH37/REP_MMS_JUNIO!AH37</f>
        <v>0</v>
      </c>
      <c r="AO37" s="32">
        <f>AI37/REP_MMS_JUNIO!AI37</f>
        <v>0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Q14:S14 Q21:S21 Q35:S36 Q28:S28">
    <cfRule type="cellIs" dxfId="625" priority="157" operator="greaterThan">
      <formula>1.2</formula>
    </cfRule>
    <cfRule type="cellIs" dxfId="624" priority="158" operator="lessThan">
      <formula>0.8</formula>
    </cfRule>
  </conditionalFormatting>
  <conditionalFormatting sqref="H14:J14 H21:J21 H35:J36 H28:J28">
    <cfRule type="cellIs" dxfId="623" priority="155" operator="greaterThan">
      <formula>1.2</formula>
    </cfRule>
    <cfRule type="cellIs" dxfId="622" priority="156" operator="lessThan">
      <formula>0.8</formula>
    </cfRule>
  </conditionalFormatting>
  <conditionalFormatting sqref="H6:J11">
    <cfRule type="cellIs" dxfId="621" priority="153" operator="greaterThan">
      <formula>1.2</formula>
    </cfRule>
    <cfRule type="cellIs" dxfId="620" priority="154" operator="lessThan">
      <formula>0.8</formula>
    </cfRule>
  </conditionalFormatting>
  <conditionalFormatting sqref="H37:J37">
    <cfRule type="cellIs" dxfId="619" priority="151" operator="greaterThan">
      <formula>1.2</formula>
    </cfRule>
    <cfRule type="cellIs" dxfId="618" priority="152" operator="lessThan">
      <formula>0.8</formula>
    </cfRule>
  </conditionalFormatting>
  <conditionalFormatting sqref="H15:J16">
    <cfRule type="cellIs" dxfId="605" priority="137" operator="greaterThan">
      <formula>1.2</formula>
    </cfRule>
    <cfRule type="cellIs" dxfId="604" priority="138" operator="lessThan">
      <formula>0.8</formula>
    </cfRule>
  </conditionalFormatting>
  <conditionalFormatting sqref="Q15:S16">
    <cfRule type="cellIs" dxfId="603" priority="135" operator="greaterThan">
      <formula>1.2</formula>
    </cfRule>
    <cfRule type="cellIs" dxfId="602" priority="136" operator="lessThan">
      <formula>0.8</formula>
    </cfRule>
  </conditionalFormatting>
  <conditionalFormatting sqref="H22:J23">
    <cfRule type="cellIs" dxfId="601" priority="133" operator="greaterThan">
      <formula>1.2</formula>
    </cfRule>
    <cfRule type="cellIs" dxfId="600" priority="134" operator="lessThan">
      <formula>0.8</formula>
    </cfRule>
  </conditionalFormatting>
  <conditionalFormatting sqref="Q22:S23">
    <cfRule type="cellIs" dxfId="599" priority="131" operator="greaterThan">
      <formula>1.2</formula>
    </cfRule>
    <cfRule type="cellIs" dxfId="598" priority="132" operator="lessThan">
      <formula>0.8</formula>
    </cfRule>
  </conditionalFormatting>
  <conditionalFormatting sqref="H29:J30">
    <cfRule type="cellIs" dxfId="597" priority="129" operator="greaterThan">
      <formula>1.2</formula>
    </cfRule>
    <cfRule type="cellIs" dxfId="596" priority="130" operator="lessThan">
      <formula>0.8</formula>
    </cfRule>
  </conditionalFormatting>
  <conditionalFormatting sqref="Q29:S30">
    <cfRule type="cellIs" dxfId="595" priority="127" operator="greaterThan">
      <formula>1.2</formula>
    </cfRule>
    <cfRule type="cellIs" dxfId="594" priority="128" operator="lessThan">
      <formula>0.8</formula>
    </cfRule>
  </conditionalFormatting>
  <conditionalFormatting sqref="H12:J12">
    <cfRule type="cellIs" dxfId="587" priority="119" operator="greaterThan">
      <formula>1.2</formula>
    </cfRule>
    <cfRule type="cellIs" dxfId="586" priority="120" operator="lessThan">
      <formula>0.8</formula>
    </cfRule>
  </conditionalFormatting>
  <conditionalFormatting sqref="H13:J13">
    <cfRule type="cellIs" dxfId="583" priority="115" operator="greaterThan">
      <formula>1.2</formula>
    </cfRule>
    <cfRule type="cellIs" dxfId="582" priority="116" operator="lessThan">
      <formula>0.8</formula>
    </cfRule>
  </conditionalFormatting>
  <conditionalFormatting sqref="Q13:S13">
    <cfRule type="cellIs" dxfId="581" priority="113" operator="greaterThan">
      <formula>1.2</formula>
    </cfRule>
    <cfRule type="cellIs" dxfId="580" priority="114" operator="lessThan">
      <formula>0.8</formula>
    </cfRule>
  </conditionalFormatting>
  <conditionalFormatting sqref="H19:J19">
    <cfRule type="cellIs" dxfId="579" priority="111" operator="greaterThan">
      <formula>1.2</formula>
    </cfRule>
    <cfRule type="cellIs" dxfId="578" priority="112" operator="lessThan">
      <formula>0.8</formula>
    </cfRule>
  </conditionalFormatting>
  <conditionalFormatting sqref="Q19:S19">
    <cfRule type="cellIs" dxfId="577" priority="109" operator="greaterThan">
      <formula>1.2</formula>
    </cfRule>
    <cfRule type="cellIs" dxfId="576" priority="110" operator="lessThan">
      <formula>0.8</formula>
    </cfRule>
  </conditionalFormatting>
  <conditionalFormatting sqref="H20:J20">
    <cfRule type="cellIs" dxfId="575" priority="107" operator="greaterThan">
      <formula>1.2</formula>
    </cfRule>
    <cfRule type="cellIs" dxfId="574" priority="108" operator="lessThan">
      <formula>0.8</formula>
    </cfRule>
  </conditionalFormatting>
  <conditionalFormatting sqref="Q20:S20">
    <cfRule type="cellIs" dxfId="573" priority="105" operator="greaterThan">
      <formula>1.2</formula>
    </cfRule>
    <cfRule type="cellIs" dxfId="572" priority="106" operator="lessThan">
      <formula>0.8</formula>
    </cfRule>
  </conditionalFormatting>
  <conditionalFormatting sqref="H26:J26">
    <cfRule type="cellIs" dxfId="571" priority="103" operator="greaterThan">
      <formula>1.2</formula>
    </cfRule>
    <cfRule type="cellIs" dxfId="570" priority="104" operator="lessThan">
      <formula>0.8</formula>
    </cfRule>
  </conditionalFormatting>
  <conditionalFormatting sqref="Q26:S26">
    <cfRule type="cellIs" dxfId="569" priority="101" operator="greaterThan">
      <formula>1.2</formula>
    </cfRule>
    <cfRule type="cellIs" dxfId="568" priority="102" operator="lessThan">
      <formula>0.8</formula>
    </cfRule>
  </conditionalFormatting>
  <conditionalFormatting sqref="H27:J27">
    <cfRule type="cellIs" dxfId="567" priority="99" operator="greaterThan">
      <formula>1.2</formula>
    </cfRule>
    <cfRule type="cellIs" dxfId="566" priority="100" operator="lessThan">
      <formula>0.8</formula>
    </cfRule>
  </conditionalFormatting>
  <conditionalFormatting sqref="Q27:S27">
    <cfRule type="cellIs" dxfId="565" priority="97" operator="greaterThan">
      <formula>1.2</formula>
    </cfRule>
    <cfRule type="cellIs" dxfId="564" priority="98" operator="lessThan">
      <formula>0.8</formula>
    </cfRule>
  </conditionalFormatting>
  <conditionalFormatting sqref="H33:J33">
    <cfRule type="cellIs" dxfId="563" priority="95" operator="greaterThan">
      <formula>1.2</formula>
    </cfRule>
    <cfRule type="cellIs" dxfId="562" priority="96" operator="lessThan">
      <formula>0.8</formula>
    </cfRule>
  </conditionalFormatting>
  <conditionalFormatting sqref="Q33:S33">
    <cfRule type="cellIs" dxfId="561" priority="93" operator="greaterThan">
      <formula>1.2</formula>
    </cfRule>
    <cfRule type="cellIs" dxfId="560" priority="94" operator="lessThan">
      <formula>0.8</formula>
    </cfRule>
  </conditionalFormatting>
  <conditionalFormatting sqref="H34:J34">
    <cfRule type="cellIs" dxfId="559" priority="91" operator="greaterThan">
      <formula>1.2</formula>
    </cfRule>
    <cfRule type="cellIs" dxfId="558" priority="92" operator="lessThan">
      <formula>0.8</formula>
    </cfRule>
  </conditionalFormatting>
  <conditionalFormatting sqref="Q34:S34">
    <cfRule type="cellIs" dxfId="557" priority="89" operator="greaterThan">
      <formula>1.2</formula>
    </cfRule>
    <cfRule type="cellIs" dxfId="556" priority="90" operator="lessThan">
      <formula>0.8</formula>
    </cfRule>
  </conditionalFormatting>
  <conditionalFormatting sqref="Q6:S11">
    <cfRule type="cellIs" dxfId="523" priority="55" operator="greaterThan">
      <formula>1.2</formula>
    </cfRule>
    <cfRule type="cellIs" dxfId="522" priority="56" operator="lessThan">
      <formula>0.8</formula>
    </cfRule>
  </conditionalFormatting>
  <conditionalFormatting sqref="Q12:S12">
    <cfRule type="cellIs" dxfId="519" priority="53" operator="greaterThan">
      <formula>1.2</formula>
    </cfRule>
    <cfRule type="cellIs" dxfId="518" priority="54" operator="lessThan">
      <formula>0.8</formula>
    </cfRule>
  </conditionalFormatting>
  <conditionalFormatting sqref="Q37:S37">
    <cfRule type="cellIs" dxfId="507" priority="47" operator="greaterThan">
      <formula>1.2</formula>
    </cfRule>
    <cfRule type="cellIs" dxfId="506" priority="48" operator="lessThan">
      <formula>0.8</formula>
    </cfRule>
  </conditionalFormatting>
  <conditionalFormatting sqref="AM37:AO37">
    <cfRule type="cellIs" dxfId="503" priority="45" operator="greaterThan">
      <formula>1.2</formula>
    </cfRule>
    <cfRule type="cellIs" dxfId="502" priority="46" operator="lessThan">
      <formula>0.8</formula>
    </cfRule>
  </conditionalFormatting>
  <conditionalFormatting sqref="H17:J18">
    <cfRule type="cellIs" dxfId="499" priority="43" operator="greaterThan">
      <formula>1.2</formula>
    </cfRule>
    <cfRule type="cellIs" dxfId="498" priority="44" operator="lessThan">
      <formula>0.8</formula>
    </cfRule>
  </conditionalFormatting>
  <conditionalFormatting sqref="Q17:S18">
    <cfRule type="cellIs" dxfId="495" priority="41" operator="greaterThan">
      <formula>1.2</formula>
    </cfRule>
    <cfRule type="cellIs" dxfId="494" priority="42" operator="lessThan">
      <formula>0.8</formula>
    </cfRule>
  </conditionalFormatting>
  <conditionalFormatting sqref="H24:J25">
    <cfRule type="cellIs" dxfId="491" priority="39" operator="greaterThan">
      <formula>1.2</formula>
    </cfRule>
    <cfRule type="cellIs" dxfId="490" priority="40" operator="lessThan">
      <formula>0.8</formula>
    </cfRule>
  </conditionalFormatting>
  <conditionalFormatting sqref="Q24:S25">
    <cfRule type="cellIs" dxfId="487" priority="37" operator="greaterThan">
      <formula>1.2</formula>
    </cfRule>
    <cfRule type="cellIs" dxfId="486" priority="38" operator="lessThan">
      <formula>0.8</formula>
    </cfRule>
  </conditionalFormatting>
  <conditionalFormatting sqref="H31:J32">
    <cfRule type="cellIs" dxfId="483" priority="35" operator="greaterThan">
      <formula>1.2</formula>
    </cfRule>
    <cfRule type="cellIs" dxfId="482" priority="36" operator="lessThan">
      <formula>0.8</formula>
    </cfRule>
  </conditionalFormatting>
  <conditionalFormatting sqref="Q31:S32">
    <cfRule type="cellIs" dxfId="479" priority="33" operator="greaterThan">
      <formula>1.2</formula>
    </cfRule>
    <cfRule type="cellIs" dxfId="478" priority="34" operator="lessThan">
      <formula>0.8</formula>
    </cfRule>
  </conditionalFormatting>
  <conditionalFormatting sqref="AM14:AO14 AM21:AO21 AM35:AO36 AM28:AO28">
    <cfRule type="cellIs" dxfId="475" priority="31" operator="greaterThan">
      <formula>1.2</formula>
    </cfRule>
    <cfRule type="cellIs" dxfId="474" priority="32" operator="lessThan">
      <formula>0.8</formula>
    </cfRule>
  </conditionalFormatting>
  <conditionalFormatting sqref="AM15:AO16">
    <cfRule type="cellIs" dxfId="471" priority="29" operator="greaterThan">
      <formula>1.2</formula>
    </cfRule>
    <cfRule type="cellIs" dxfId="470" priority="30" operator="lessThan">
      <formula>0.8</formula>
    </cfRule>
  </conditionalFormatting>
  <conditionalFormatting sqref="AM22:AO23">
    <cfRule type="cellIs" dxfId="467" priority="27" operator="greaterThan">
      <formula>1.2</formula>
    </cfRule>
    <cfRule type="cellIs" dxfId="466" priority="28" operator="lessThan">
      <formula>0.8</formula>
    </cfRule>
  </conditionalFormatting>
  <conditionalFormatting sqref="AM29:AO30">
    <cfRule type="cellIs" dxfId="463" priority="25" operator="greaterThan">
      <formula>1.2</formula>
    </cfRule>
    <cfRule type="cellIs" dxfId="462" priority="26" operator="lessThan">
      <formula>0.8</formula>
    </cfRule>
  </conditionalFormatting>
  <conditionalFormatting sqref="AM13:AO13">
    <cfRule type="cellIs" dxfId="459" priority="23" operator="greaterThan">
      <formula>1.2</formula>
    </cfRule>
    <cfRule type="cellIs" dxfId="458" priority="24" operator="lessThan">
      <formula>0.8</formula>
    </cfRule>
  </conditionalFormatting>
  <conditionalFormatting sqref="AM19:AO19">
    <cfRule type="cellIs" dxfId="455" priority="21" operator="greaterThan">
      <formula>1.2</formula>
    </cfRule>
    <cfRule type="cellIs" dxfId="454" priority="22" operator="lessThan">
      <formula>0.8</formula>
    </cfRule>
  </conditionalFormatting>
  <conditionalFormatting sqref="AM20:AO20">
    <cfRule type="cellIs" dxfId="451" priority="19" operator="greaterThan">
      <formula>1.2</formula>
    </cfRule>
    <cfRule type="cellIs" dxfId="450" priority="20" operator="lessThan">
      <formula>0.8</formula>
    </cfRule>
  </conditionalFormatting>
  <conditionalFormatting sqref="AM26:AO26">
    <cfRule type="cellIs" dxfId="447" priority="17" operator="greaterThan">
      <formula>1.2</formula>
    </cfRule>
    <cfRule type="cellIs" dxfId="446" priority="18" operator="lessThan">
      <formula>0.8</formula>
    </cfRule>
  </conditionalFormatting>
  <conditionalFormatting sqref="AM27:AO27">
    <cfRule type="cellIs" dxfId="443" priority="15" operator="greaterThan">
      <formula>1.2</formula>
    </cfRule>
    <cfRule type="cellIs" dxfId="442" priority="16" operator="lessThan">
      <formula>0.8</formula>
    </cfRule>
  </conditionalFormatting>
  <conditionalFormatting sqref="AM33:AO33">
    <cfRule type="cellIs" dxfId="439" priority="13" operator="greaterThan">
      <formula>1.2</formula>
    </cfRule>
    <cfRule type="cellIs" dxfId="438" priority="14" operator="lessThan">
      <formula>0.8</formula>
    </cfRule>
  </conditionalFormatting>
  <conditionalFormatting sqref="AM34:AO34">
    <cfRule type="cellIs" dxfId="435" priority="11" operator="greaterThan">
      <formula>1.2</formula>
    </cfRule>
    <cfRule type="cellIs" dxfId="434" priority="12" operator="lessThan">
      <formula>0.8</formula>
    </cfRule>
  </conditionalFormatting>
  <conditionalFormatting sqref="AM6:AO11">
    <cfRule type="cellIs" dxfId="431" priority="9" operator="greaterThan">
      <formula>1.2</formula>
    </cfRule>
    <cfRule type="cellIs" dxfId="430" priority="10" operator="lessThan">
      <formula>0.8</formula>
    </cfRule>
  </conditionalFormatting>
  <conditionalFormatting sqref="AM12:AO12">
    <cfRule type="cellIs" dxfId="427" priority="7" operator="greaterThan">
      <formula>1.2</formula>
    </cfRule>
    <cfRule type="cellIs" dxfId="426" priority="8" operator="lessThan">
      <formula>0.8</formula>
    </cfRule>
  </conditionalFormatting>
  <conditionalFormatting sqref="AM17:AO18">
    <cfRule type="cellIs" dxfId="423" priority="5" operator="greaterThan">
      <formula>1.2</formula>
    </cfRule>
    <cfRule type="cellIs" dxfId="422" priority="6" operator="lessThan">
      <formula>0.8</formula>
    </cfRule>
  </conditionalFormatting>
  <conditionalFormatting sqref="AM24:AO25">
    <cfRule type="cellIs" dxfId="419" priority="3" operator="greaterThan">
      <formula>1.2</formula>
    </cfRule>
    <cfRule type="cellIs" dxfId="418" priority="4" operator="lessThan">
      <formula>0.8</formula>
    </cfRule>
  </conditionalFormatting>
  <conditionalFormatting sqref="AM31:AO32">
    <cfRule type="cellIs" dxfId="415" priority="1" operator="greaterThan">
      <formula>1.2</formula>
    </cfRule>
    <cfRule type="cellIs" dxfId="414" priority="2" operator="lessThan">
      <formula>0.8</formula>
    </cfRule>
  </conditionalFormatting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8.7109375" collapsed="true"/>
    <col min="2" max="2" bestFit="true" customWidth="true" style="1" width="9.0" collapsed="true"/>
    <col min="3" max="3" bestFit="true" customWidth="true" width="9.0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9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41609</v>
      </c>
      <c r="B6" s="24">
        <v>8910</v>
      </c>
      <c r="C6" s="10">
        <v>75883</v>
      </c>
      <c r="D6" s="10">
        <v>2468.6904296875</v>
      </c>
      <c r="E6" s="11">
        <f>C6/B6</f>
        <v>8.5166105499438824</v>
      </c>
      <c r="F6" s="11">
        <f>D6/B6</f>
        <v>0.27706963296156006</v>
      </c>
      <c r="G6" s="11">
        <f>D6/C6</f>
        <v>3.253285228163752E-2</v>
      </c>
      <c r="H6" s="17"/>
      <c r="I6" s="17"/>
      <c r="J6" s="18"/>
      <c r="K6" s="24">
        <v>26624</v>
      </c>
      <c r="L6" s="10">
        <v>435788</v>
      </c>
      <c r="M6" s="10">
        <v>10902.7080078125</v>
      </c>
      <c r="N6" s="11">
        <f>L6/K6</f>
        <v>16.368239182692307</v>
      </c>
      <c r="O6" s="11">
        <f>M6/K6</f>
        <v>0.40950676111074596</v>
      </c>
      <c r="P6" s="11">
        <f>M6/L6</f>
        <v>2.5018375925478672E-2</v>
      </c>
      <c r="Q6" s="17"/>
      <c r="R6" s="17"/>
      <c r="S6" s="18"/>
      <c r="AG6" s="24">
        <f>B6+K6</f>
        <v>35534</v>
      </c>
      <c r="AH6" s="10">
        <f t="shared" ref="AH6:AI36" si="0">C6+L6</f>
        <v>511671</v>
      </c>
      <c r="AI6" s="10">
        <f t="shared" si="0"/>
        <v>13371.3984375</v>
      </c>
      <c r="AJ6" s="11">
        <f>AH6/AG6</f>
        <v>14.399476557663084</v>
      </c>
      <c r="AK6" s="11">
        <f>AI6/AG6</f>
        <v>0.37629871214892779</v>
      </c>
      <c r="AL6" s="11">
        <f>AI6/AH6</f>
        <v>2.6132804942042835E-2</v>
      </c>
      <c r="AM6" s="17"/>
      <c r="AN6" s="17"/>
      <c r="AO6" s="18"/>
    </row>
    <row r="7" spans="1:41" x14ac:dyDescent="0.25">
      <c r="A7" s="34">
        <f>A6+1</f>
        <v>41610</v>
      </c>
      <c r="B7" s="35">
        <v>10728</v>
      </c>
      <c r="C7" s="36">
        <v>107864</v>
      </c>
      <c r="D7" s="36">
        <v>7898.109375</v>
      </c>
      <c r="E7" s="37">
        <f t="shared" ref="E7:E37" si="1">C7/B7</f>
        <v>10.054436987322893</v>
      </c>
      <c r="F7" s="37">
        <f t="shared" ref="F7:F37" si="2">D7/B7</f>
        <v>0.73621452041387025</v>
      </c>
      <c r="G7" s="37">
        <f t="shared" ref="G7:G37" si="3">D7/C7</f>
        <v>7.3222848911592378E-2</v>
      </c>
      <c r="H7" s="39"/>
      <c r="I7" s="39"/>
      <c r="J7" s="40"/>
      <c r="K7" s="35">
        <v>34331</v>
      </c>
      <c r="L7" s="36">
        <v>609812</v>
      </c>
      <c r="M7" s="36">
        <v>31301.17578125</v>
      </c>
      <c r="N7" s="37">
        <f t="shared" ref="N7:N37" si="4">L7/K7</f>
        <v>17.762721738370569</v>
      </c>
      <c r="O7" s="37">
        <f t="shared" ref="O7:O37" si="5">M7/K7</f>
        <v>0.91174669486033033</v>
      </c>
      <c r="P7" s="37">
        <f t="shared" ref="P7:P37" si="6">M7/L7</f>
        <v>5.1329222418138705E-2</v>
      </c>
      <c r="Q7" s="39"/>
      <c r="R7" s="39"/>
      <c r="S7" s="40"/>
      <c r="AG7" s="35">
        <f t="shared" ref="AG7:AG37" si="7">B7+K7</f>
        <v>45059</v>
      </c>
      <c r="AH7" s="36">
        <f t="shared" si="0"/>
        <v>717676</v>
      </c>
      <c r="AI7" s="36">
        <f t="shared" si="0"/>
        <v>39199.28515625</v>
      </c>
      <c r="AJ7" s="37">
        <f t="shared" ref="AJ7:AJ37" si="8">AH7/AG7</f>
        <v>15.927472868905213</v>
      </c>
      <c r="AK7" s="37">
        <f t="shared" ref="AK7:AK37" si="9">AI7/AG7</f>
        <v>0.8699546185279301</v>
      </c>
      <c r="AL7" s="37">
        <f t="shared" ref="AL7:AL37" si="10">AI7/AH7</f>
        <v>5.46197520277256E-2</v>
      </c>
      <c r="AM7" s="39"/>
      <c r="AN7" s="39"/>
      <c r="AO7" s="40"/>
    </row>
    <row r="8" spans="1:41" x14ac:dyDescent="0.25">
      <c r="A8" s="34">
        <f t="shared" ref="A8:A36" si="11">A7+1</f>
        <v>41611</v>
      </c>
      <c r="B8" s="35">
        <v>10927</v>
      </c>
      <c r="C8" s="36">
        <v>104856</v>
      </c>
      <c r="D8" s="36">
        <v>7728.3623046875</v>
      </c>
      <c r="E8" s="37">
        <f t="shared" si="1"/>
        <v>9.5960464903450173</v>
      </c>
      <c r="F8" s="37">
        <f t="shared" si="2"/>
        <v>0.70727210622197312</v>
      </c>
      <c r="G8" s="37">
        <f t="shared" si="3"/>
        <v>7.3704531020518618E-2</v>
      </c>
      <c r="H8" s="39"/>
      <c r="I8" s="39"/>
      <c r="J8" s="40"/>
      <c r="K8" s="35">
        <v>34109</v>
      </c>
      <c r="L8" s="36">
        <v>604179</v>
      </c>
      <c r="M8" s="36">
        <v>29957.275390625</v>
      </c>
      <c r="N8" s="37">
        <f t="shared" si="4"/>
        <v>17.713184203582632</v>
      </c>
      <c r="O8" s="37">
        <f t="shared" si="5"/>
        <v>0.87828067051584624</v>
      </c>
      <c r="P8" s="37">
        <f t="shared" si="6"/>
        <v>4.958344363280584E-2</v>
      </c>
      <c r="Q8" s="39"/>
      <c r="R8" s="39"/>
      <c r="S8" s="40"/>
      <c r="AG8" s="35">
        <f t="shared" si="7"/>
        <v>45036</v>
      </c>
      <c r="AH8" s="36">
        <f t="shared" si="0"/>
        <v>709035</v>
      </c>
      <c r="AI8" s="36">
        <f t="shared" si="0"/>
        <v>37685.6376953125</v>
      </c>
      <c r="AJ8" s="37">
        <f t="shared" si="8"/>
        <v>15.743738342659206</v>
      </c>
      <c r="AK8" s="37">
        <f t="shared" si="9"/>
        <v>0.83678918410410563</v>
      </c>
      <c r="AL8" s="37">
        <f t="shared" si="10"/>
        <v>5.3150602855024785E-2</v>
      </c>
      <c r="AM8" s="39"/>
      <c r="AN8" s="39"/>
      <c r="AO8" s="40"/>
    </row>
    <row r="9" spans="1:41" x14ac:dyDescent="0.25">
      <c r="A9" s="34">
        <f t="shared" si="11"/>
        <v>41612</v>
      </c>
      <c r="B9" s="35">
        <v>10879</v>
      </c>
      <c r="C9" s="36">
        <v>105699</v>
      </c>
      <c r="D9" s="36">
        <v>7657.90234375</v>
      </c>
      <c r="E9" s="37">
        <f t="shared" si="1"/>
        <v>9.7158746208291209</v>
      </c>
      <c r="F9" s="37">
        <f t="shared" si="2"/>
        <v>0.70391601652265834</v>
      </c>
      <c r="G9" s="37">
        <f t="shared" si="3"/>
        <v>7.2450092656978785E-2</v>
      </c>
      <c r="H9" s="39"/>
      <c r="I9" s="39"/>
      <c r="J9" s="40"/>
      <c r="K9" s="35">
        <v>34441</v>
      </c>
      <c r="L9" s="36">
        <v>620716</v>
      </c>
      <c r="M9" s="36">
        <v>31307.5888671875</v>
      </c>
      <c r="N9" s="37">
        <f t="shared" si="4"/>
        <v>18.022589355709766</v>
      </c>
      <c r="O9" s="37">
        <f t="shared" si="5"/>
        <v>0.90902090146010572</v>
      </c>
      <c r="P9" s="37">
        <f t="shared" si="6"/>
        <v>5.0437863478929978E-2</v>
      </c>
      <c r="Q9" s="39"/>
      <c r="R9" s="39"/>
      <c r="S9" s="40"/>
      <c r="AG9" s="35">
        <f t="shared" si="7"/>
        <v>45320</v>
      </c>
      <c r="AH9" s="36">
        <f t="shared" si="0"/>
        <v>726415</v>
      </c>
      <c r="AI9" s="36">
        <f t="shared" si="0"/>
        <v>38965.4912109375</v>
      </c>
      <c r="AJ9" s="37">
        <f t="shared" si="8"/>
        <v>16.028574580759045</v>
      </c>
      <c r="AK9" s="37">
        <f t="shared" si="9"/>
        <v>0.85978577252730581</v>
      </c>
      <c r="AL9" s="37">
        <f t="shared" si="10"/>
        <v>5.3640813048928641E-2</v>
      </c>
      <c r="AM9" s="39"/>
      <c r="AN9" s="39"/>
      <c r="AO9" s="40"/>
    </row>
    <row r="10" spans="1:41" x14ac:dyDescent="0.25">
      <c r="A10" s="34">
        <f t="shared" si="11"/>
        <v>41613</v>
      </c>
      <c r="B10" s="35">
        <v>10879</v>
      </c>
      <c r="C10" s="36">
        <v>95515</v>
      </c>
      <c r="D10" s="36">
        <v>7670.60546875</v>
      </c>
      <c r="E10" s="37">
        <f t="shared" si="1"/>
        <v>8.779759169041272</v>
      </c>
      <c r="F10" s="37">
        <f t="shared" si="2"/>
        <v>0.70508369048166186</v>
      </c>
      <c r="G10" s="37">
        <f t="shared" si="3"/>
        <v>8.0307862312202272E-2</v>
      </c>
      <c r="H10" s="39"/>
      <c r="I10" s="39"/>
      <c r="J10" s="40"/>
      <c r="K10" s="35">
        <v>34877</v>
      </c>
      <c r="L10" s="36">
        <v>543712</v>
      </c>
      <c r="M10" s="36">
        <v>30357.3828125</v>
      </c>
      <c r="N10" s="37">
        <f t="shared" si="4"/>
        <v>15.589414227141097</v>
      </c>
      <c r="O10" s="37">
        <f t="shared" si="5"/>
        <v>0.87041267346675455</v>
      </c>
      <c r="P10" s="37">
        <f t="shared" si="6"/>
        <v>5.583357147258107E-2</v>
      </c>
      <c r="Q10" s="39"/>
      <c r="R10" s="39"/>
      <c r="S10" s="40"/>
      <c r="AG10" s="35">
        <f t="shared" si="7"/>
        <v>45756</v>
      </c>
      <c r="AH10" s="36">
        <f t="shared" si="0"/>
        <v>639227</v>
      </c>
      <c r="AI10" s="36">
        <f t="shared" si="0"/>
        <v>38027.98828125</v>
      </c>
      <c r="AJ10" s="37">
        <f t="shared" si="8"/>
        <v>13.97034268729784</v>
      </c>
      <c r="AK10" s="37">
        <f t="shared" si="9"/>
        <v>0.83110386137883552</v>
      </c>
      <c r="AL10" s="37">
        <f t="shared" si="10"/>
        <v>5.9490585161843912E-2</v>
      </c>
      <c r="AM10" s="39"/>
      <c r="AN10" s="39"/>
      <c r="AO10" s="40"/>
    </row>
    <row r="11" spans="1:41" x14ac:dyDescent="0.25">
      <c r="A11" s="34">
        <f t="shared" si="11"/>
        <v>41614</v>
      </c>
      <c r="B11" s="35">
        <v>10941</v>
      </c>
      <c r="C11" s="36">
        <v>125696</v>
      </c>
      <c r="D11" s="36">
        <v>7160.978515625</v>
      </c>
      <c r="E11" s="37">
        <f t="shared" si="1"/>
        <v>11.488529384882552</v>
      </c>
      <c r="F11" s="37">
        <f t="shared" si="2"/>
        <v>0.65450859296453712</v>
      </c>
      <c r="G11" s="37">
        <f t="shared" si="3"/>
        <v>5.6970615736578731E-2</v>
      </c>
      <c r="H11" s="39"/>
      <c r="I11" s="39"/>
      <c r="J11" s="40"/>
      <c r="K11" s="35">
        <v>34655</v>
      </c>
      <c r="L11" s="36">
        <v>800702</v>
      </c>
      <c r="M11" s="36">
        <v>30304.7841796875</v>
      </c>
      <c r="N11" s="37">
        <f t="shared" si="4"/>
        <v>23.104948780839706</v>
      </c>
      <c r="O11" s="37">
        <f t="shared" si="5"/>
        <v>0.87447075976590682</v>
      </c>
      <c r="P11" s="37">
        <f t="shared" si="6"/>
        <v>3.7847768807480808E-2</v>
      </c>
      <c r="Q11" s="39"/>
      <c r="R11" s="39"/>
      <c r="S11" s="40"/>
      <c r="AG11" s="35">
        <f t="shared" si="7"/>
        <v>45596</v>
      </c>
      <c r="AH11" s="36">
        <f t="shared" si="0"/>
        <v>926398</v>
      </c>
      <c r="AI11" s="36">
        <f t="shared" si="0"/>
        <v>37465.7626953125</v>
      </c>
      <c r="AJ11" s="37">
        <f t="shared" si="8"/>
        <v>20.317527853320467</v>
      </c>
      <c r="AK11" s="37">
        <f t="shared" si="9"/>
        <v>0.82168968100957318</v>
      </c>
      <c r="AL11" s="37">
        <f t="shared" si="10"/>
        <v>4.0442404555398978E-2</v>
      </c>
      <c r="AM11" s="39"/>
      <c r="AN11" s="39"/>
      <c r="AO11" s="40"/>
    </row>
    <row r="12" spans="1:41" x14ac:dyDescent="0.25">
      <c r="A12" s="9">
        <f t="shared" si="11"/>
        <v>41615</v>
      </c>
      <c r="B12" s="24">
        <v>9124</v>
      </c>
      <c r="C12" s="10">
        <v>96255</v>
      </c>
      <c r="D12" s="10">
        <v>4136.119140625</v>
      </c>
      <c r="E12" s="11">
        <f t="shared" si="1"/>
        <v>10.549649276633057</v>
      </c>
      <c r="F12" s="11">
        <f t="shared" si="2"/>
        <v>0.45332300971339323</v>
      </c>
      <c r="G12" s="11">
        <f t="shared" si="3"/>
        <v>4.2970434165757625E-2</v>
      </c>
      <c r="H12" s="17"/>
      <c r="I12" s="17"/>
      <c r="J12" s="18"/>
      <c r="K12" s="24">
        <v>29556</v>
      </c>
      <c r="L12" s="10">
        <v>568369</v>
      </c>
      <c r="M12" s="10">
        <v>19111.6845703125</v>
      </c>
      <c r="N12" s="11">
        <f t="shared" si="4"/>
        <v>19.230240898633102</v>
      </c>
      <c r="O12" s="11">
        <f t="shared" si="5"/>
        <v>0.64662622040575513</v>
      </c>
      <c r="P12" s="11">
        <f t="shared" si="6"/>
        <v>3.3625487263226006E-2</v>
      </c>
      <c r="Q12" s="17"/>
      <c r="R12" s="17"/>
      <c r="S12" s="18"/>
      <c r="AG12" s="24">
        <f t="shared" si="7"/>
        <v>38680</v>
      </c>
      <c r="AH12" s="10">
        <f t="shared" si="0"/>
        <v>664624</v>
      </c>
      <c r="AI12" s="10">
        <f t="shared" si="0"/>
        <v>23247.8037109375</v>
      </c>
      <c r="AJ12" s="11">
        <f t="shared" si="8"/>
        <v>17.182626680455016</v>
      </c>
      <c r="AK12" s="11">
        <f t="shared" si="9"/>
        <v>0.60102905147201391</v>
      </c>
      <c r="AL12" s="11">
        <f t="shared" si="10"/>
        <v>3.4978880857353178E-2</v>
      </c>
      <c r="AM12" s="17"/>
      <c r="AN12" s="17"/>
      <c r="AO12" s="18"/>
    </row>
    <row r="13" spans="1:41" x14ac:dyDescent="0.25">
      <c r="A13" s="9">
        <f t="shared" si="11"/>
        <v>41616</v>
      </c>
      <c r="B13" s="24">
        <v>8767</v>
      </c>
      <c r="C13" s="10">
        <v>74049</v>
      </c>
      <c r="D13" s="10">
        <v>3211.2529296875</v>
      </c>
      <c r="E13" s="11">
        <f t="shared" si="1"/>
        <v>8.4463328390555485</v>
      </c>
      <c r="F13" s="11">
        <f t="shared" si="2"/>
        <v>0.36628868822715865</v>
      </c>
      <c r="G13" s="11">
        <f t="shared" si="3"/>
        <v>4.3366594142898618E-2</v>
      </c>
      <c r="H13" s="17">
        <f>B13/B6</f>
        <v>0.98395061728395061</v>
      </c>
      <c r="I13" s="17">
        <f t="shared" ref="I13:J28" si="12">C13/C6</f>
        <v>0.9758312138423626</v>
      </c>
      <c r="J13" s="18">
        <f t="shared" si="12"/>
        <v>1.3007920681630372</v>
      </c>
      <c r="K13" s="24">
        <v>25403</v>
      </c>
      <c r="L13" s="10">
        <v>382984</v>
      </c>
      <c r="M13" s="10">
        <v>13928.501953125</v>
      </c>
      <c r="N13" s="11">
        <f t="shared" si="4"/>
        <v>15.076329567373932</v>
      </c>
      <c r="O13" s="11">
        <f t="shared" si="5"/>
        <v>0.54830145861217183</v>
      </c>
      <c r="P13" s="11">
        <f t="shared" si="6"/>
        <v>3.6368365135684519E-2</v>
      </c>
      <c r="Q13" s="17">
        <f>K13/K6</f>
        <v>0.95413912259615385</v>
      </c>
      <c r="R13" s="17">
        <f t="shared" ref="R13:S28" si="13">L13/L6</f>
        <v>0.87883099121591235</v>
      </c>
      <c r="S13" s="18">
        <f t="shared" si="13"/>
        <v>1.2775268257339665</v>
      </c>
      <c r="AG13" s="24">
        <f t="shared" si="7"/>
        <v>34170</v>
      </c>
      <c r="AH13" s="10">
        <f t="shared" si="0"/>
        <v>457033</v>
      </c>
      <c r="AI13" s="10">
        <f t="shared" si="0"/>
        <v>17139.7548828125</v>
      </c>
      <c r="AJ13" s="11">
        <f t="shared" si="8"/>
        <v>13.375270705297044</v>
      </c>
      <c r="AK13" s="11">
        <f t="shared" si="9"/>
        <v>0.5016024256017706</v>
      </c>
      <c r="AL13" s="11">
        <f t="shared" si="10"/>
        <v>3.7502226059852352E-2</v>
      </c>
      <c r="AM13" s="17">
        <f>AG13/AG6</f>
        <v>0.96161422862610457</v>
      </c>
      <c r="AN13" s="17">
        <f t="shared" ref="AN13:AO36" si="14">AH13/AH6</f>
        <v>0.89321653953419289</v>
      </c>
      <c r="AO13" s="18">
        <f t="shared" si="14"/>
        <v>1.2818221641458361</v>
      </c>
    </row>
    <row r="14" spans="1:41" x14ac:dyDescent="0.25">
      <c r="A14" s="34">
        <f t="shared" si="11"/>
        <v>41617</v>
      </c>
      <c r="B14" s="35">
        <v>10179</v>
      </c>
      <c r="C14" s="36">
        <v>100929</v>
      </c>
      <c r="D14" s="36">
        <v>6852.7724609375</v>
      </c>
      <c r="E14" s="37">
        <f t="shared" si="1"/>
        <v>9.9154140878278803</v>
      </c>
      <c r="F14" s="37">
        <f t="shared" si="2"/>
        <v>0.67322649188893802</v>
      </c>
      <c r="G14" s="37">
        <f t="shared" si="3"/>
        <v>6.7896961833937716E-2</v>
      </c>
      <c r="H14" s="39">
        <f t="shared" ref="H14:J29" si="15">B14/B7</f>
        <v>0.9488255033557047</v>
      </c>
      <c r="I14" s="39">
        <f t="shared" si="12"/>
        <v>0.9357060743158051</v>
      </c>
      <c r="J14" s="40">
        <f t="shared" si="12"/>
        <v>0.8676471970151084</v>
      </c>
      <c r="K14" s="35">
        <v>32737</v>
      </c>
      <c r="L14" s="36">
        <v>559037</v>
      </c>
      <c r="M14" s="36">
        <v>28658.7705078125</v>
      </c>
      <c r="N14" s="37">
        <f t="shared" si="4"/>
        <v>17.07661056297156</v>
      </c>
      <c r="O14" s="37">
        <f t="shared" si="5"/>
        <v>0.87542445880234898</v>
      </c>
      <c r="P14" s="37">
        <f t="shared" si="6"/>
        <v>5.1264532594108264E-2</v>
      </c>
      <c r="Q14" s="39">
        <f t="shared" ref="Q14:S29" si="16">K14/K7</f>
        <v>0.95356966007398558</v>
      </c>
      <c r="R14" s="39">
        <f t="shared" si="13"/>
        <v>0.91673663358543289</v>
      </c>
      <c r="S14" s="40">
        <f t="shared" si="13"/>
        <v>0.91558127746049878</v>
      </c>
      <c r="AG14" s="35">
        <f t="shared" si="7"/>
        <v>42916</v>
      </c>
      <c r="AH14" s="36">
        <f t="shared" si="0"/>
        <v>659966</v>
      </c>
      <c r="AI14" s="36">
        <f t="shared" si="0"/>
        <v>35511.54296875</v>
      </c>
      <c r="AJ14" s="37">
        <f t="shared" si="8"/>
        <v>15.378087426600802</v>
      </c>
      <c r="AK14" s="37">
        <f t="shared" si="9"/>
        <v>0.82746628224321928</v>
      </c>
      <c r="AL14" s="37">
        <f t="shared" si="10"/>
        <v>5.38081400689581E-2</v>
      </c>
      <c r="AM14" s="39">
        <f t="shared" ref="AM14:AM36" si="17">AG14/AG7</f>
        <v>0.95244013404647243</v>
      </c>
      <c r="AN14" s="39">
        <f t="shared" si="14"/>
        <v>0.91958766908744338</v>
      </c>
      <c r="AO14" s="40">
        <f t="shared" si="14"/>
        <v>0.90592322863030528</v>
      </c>
    </row>
    <row r="15" spans="1:41" x14ac:dyDescent="0.25">
      <c r="A15" s="34">
        <f t="shared" si="11"/>
        <v>41618</v>
      </c>
      <c r="B15" s="35">
        <v>11349</v>
      </c>
      <c r="C15" s="36">
        <v>69732</v>
      </c>
      <c r="D15" s="36">
        <v>7846.998046875</v>
      </c>
      <c r="E15" s="37">
        <f t="shared" si="1"/>
        <v>6.1443298969072169</v>
      </c>
      <c r="F15" s="37">
        <f t="shared" si="2"/>
        <v>0.69142638530927836</v>
      </c>
      <c r="G15" s="37">
        <f t="shared" si="3"/>
        <v>0.1125308043204698</v>
      </c>
      <c r="H15" s="39">
        <f t="shared" si="15"/>
        <v>1.0386199322778438</v>
      </c>
      <c r="I15" s="39">
        <f t="shared" si="12"/>
        <v>0.66502632181277177</v>
      </c>
      <c r="J15" s="40">
        <f t="shared" si="12"/>
        <v>1.0153506962420153</v>
      </c>
      <c r="K15" s="35">
        <v>35828</v>
      </c>
      <c r="L15" s="36">
        <v>347527</v>
      </c>
      <c r="M15" s="36">
        <v>31164.7138671875</v>
      </c>
      <c r="N15" s="37">
        <f t="shared" si="4"/>
        <v>9.6998716087975883</v>
      </c>
      <c r="O15" s="37">
        <f t="shared" si="5"/>
        <v>0.86984241004765828</v>
      </c>
      <c r="P15" s="37">
        <f t="shared" si="6"/>
        <v>8.9675662228222555E-2</v>
      </c>
      <c r="Q15" s="39">
        <f t="shared" si="16"/>
        <v>1.0503972558562256</v>
      </c>
      <c r="R15" s="39">
        <f t="shared" si="13"/>
        <v>0.57520536132503775</v>
      </c>
      <c r="S15" s="40">
        <f t="shared" si="13"/>
        <v>1.0403053502302271</v>
      </c>
      <c r="AG15" s="35">
        <f t="shared" si="7"/>
        <v>47177</v>
      </c>
      <c r="AH15" s="36">
        <f t="shared" si="0"/>
        <v>417259</v>
      </c>
      <c r="AI15" s="36">
        <f t="shared" si="0"/>
        <v>39011.7119140625</v>
      </c>
      <c r="AJ15" s="37">
        <f t="shared" si="8"/>
        <v>8.8445428916633109</v>
      </c>
      <c r="AK15" s="37">
        <f t="shared" si="9"/>
        <v>0.82692226962423432</v>
      </c>
      <c r="AL15" s="37">
        <f t="shared" si="10"/>
        <v>9.3495195823367502E-2</v>
      </c>
      <c r="AM15" s="39">
        <f t="shared" si="17"/>
        <v>1.047539745980993</v>
      </c>
      <c r="AN15" s="39">
        <f t="shared" si="14"/>
        <v>0.58848857954825928</v>
      </c>
      <c r="AO15" s="40">
        <f t="shared" si="14"/>
        <v>1.0351877877049946</v>
      </c>
    </row>
    <row r="16" spans="1:41" x14ac:dyDescent="0.25">
      <c r="A16" s="34">
        <f t="shared" si="11"/>
        <v>41619</v>
      </c>
      <c r="B16" s="35">
        <v>11025</v>
      </c>
      <c r="C16" s="36">
        <v>69602</v>
      </c>
      <c r="D16" s="36">
        <v>7226.517578125</v>
      </c>
      <c r="E16" s="37">
        <f t="shared" si="1"/>
        <v>6.3131065759637188</v>
      </c>
      <c r="F16" s="37">
        <f t="shared" si="2"/>
        <v>0.65546644699546486</v>
      </c>
      <c r="G16" s="37">
        <f t="shared" si="3"/>
        <v>0.1038262920336341</v>
      </c>
      <c r="H16" s="39">
        <f t="shared" si="15"/>
        <v>1.0134203511352147</v>
      </c>
      <c r="I16" s="39">
        <f t="shared" si="12"/>
        <v>0.65849251175507806</v>
      </c>
      <c r="J16" s="40">
        <f t="shared" si="12"/>
        <v>0.94366802470691269</v>
      </c>
      <c r="K16" s="35">
        <v>34881</v>
      </c>
      <c r="L16" s="36">
        <v>326733</v>
      </c>
      <c r="M16" s="36">
        <v>29829.349609375</v>
      </c>
      <c r="N16" s="37">
        <f t="shared" si="4"/>
        <v>9.3670766319772945</v>
      </c>
      <c r="O16" s="37">
        <f t="shared" si="5"/>
        <v>0.85517472576402631</v>
      </c>
      <c r="P16" s="37">
        <f t="shared" si="6"/>
        <v>9.1295796902593249E-2</v>
      </c>
      <c r="Q16" s="39">
        <f t="shared" si="16"/>
        <v>1.0127754710954966</v>
      </c>
      <c r="R16" s="39">
        <f t="shared" si="13"/>
        <v>0.52638082472499503</v>
      </c>
      <c r="S16" s="40">
        <f t="shared" si="13"/>
        <v>0.9527833566461007</v>
      </c>
      <c r="AG16" s="35">
        <f t="shared" si="7"/>
        <v>45906</v>
      </c>
      <c r="AH16" s="36">
        <f t="shared" si="0"/>
        <v>396335</v>
      </c>
      <c r="AI16" s="36">
        <f t="shared" si="0"/>
        <v>37055.8671875</v>
      </c>
      <c r="AJ16" s="37">
        <f t="shared" si="8"/>
        <v>8.6336208774452139</v>
      </c>
      <c r="AK16" s="37">
        <f t="shared" si="9"/>
        <v>0.80721185003049711</v>
      </c>
      <c r="AL16" s="37">
        <f t="shared" si="10"/>
        <v>9.3496328074734764E-2</v>
      </c>
      <c r="AM16" s="39">
        <f t="shared" si="17"/>
        <v>1.0129302736098853</v>
      </c>
      <c r="AN16" s="39">
        <f t="shared" si="14"/>
        <v>0.54560409683170086</v>
      </c>
      <c r="AO16" s="40">
        <f t="shared" si="14"/>
        <v>0.95099191710172837</v>
      </c>
    </row>
    <row r="17" spans="1:41" x14ac:dyDescent="0.25">
      <c r="A17" s="34">
        <f t="shared" si="11"/>
        <v>41620</v>
      </c>
      <c r="B17" s="35">
        <v>11107</v>
      </c>
      <c r="C17" s="36">
        <v>98326</v>
      </c>
      <c r="D17" s="36">
        <v>7297.1669921875</v>
      </c>
      <c r="E17" s="37">
        <f t="shared" si="1"/>
        <v>8.8526154677230569</v>
      </c>
      <c r="F17" s="37">
        <f t="shared" si="2"/>
        <v>0.6569881148993878</v>
      </c>
      <c r="G17" s="37">
        <f t="shared" si="3"/>
        <v>7.4214012490973896E-2</v>
      </c>
      <c r="H17" s="39">
        <f t="shared" si="15"/>
        <v>1.020957808622116</v>
      </c>
      <c r="I17" s="39">
        <f t="shared" si="12"/>
        <v>1.0294299324713396</v>
      </c>
      <c r="J17" s="40">
        <f t="shared" si="12"/>
        <v>0.95131564540975466</v>
      </c>
      <c r="K17" s="35">
        <v>35268</v>
      </c>
      <c r="L17" s="36">
        <v>544292</v>
      </c>
      <c r="M17" s="36">
        <v>30296.6826171875</v>
      </c>
      <c r="N17" s="37">
        <f t="shared" si="4"/>
        <v>15.433027106725644</v>
      </c>
      <c r="O17" s="37">
        <f t="shared" si="5"/>
        <v>0.85904169834375355</v>
      </c>
      <c r="P17" s="37">
        <f t="shared" si="6"/>
        <v>5.5662553587389675E-2</v>
      </c>
      <c r="Q17" s="39">
        <f t="shared" si="16"/>
        <v>1.0112108266192619</v>
      </c>
      <c r="R17" s="39">
        <f t="shared" si="13"/>
        <v>1.0010667412159377</v>
      </c>
      <c r="S17" s="40">
        <f t="shared" si="13"/>
        <v>0.99800047995944152</v>
      </c>
      <c r="AG17" s="35">
        <f t="shared" si="7"/>
        <v>46375</v>
      </c>
      <c r="AH17" s="36">
        <f t="shared" si="0"/>
        <v>642618</v>
      </c>
      <c r="AI17" s="36">
        <f t="shared" si="0"/>
        <v>37593.849609375</v>
      </c>
      <c r="AJ17" s="37">
        <f t="shared" si="8"/>
        <v>13.856991913746631</v>
      </c>
      <c r="AK17" s="37">
        <f t="shared" si="9"/>
        <v>0.81064904818059302</v>
      </c>
      <c r="AL17" s="37">
        <f t="shared" si="10"/>
        <v>5.8501084017837969E-2</v>
      </c>
      <c r="AM17" s="39">
        <f t="shared" si="17"/>
        <v>1.0135282804440948</v>
      </c>
      <c r="AN17" s="39">
        <f t="shared" si="14"/>
        <v>1.005304844757809</v>
      </c>
      <c r="AO17" s="40">
        <f t="shared" si="14"/>
        <v>0.98858370659357087</v>
      </c>
    </row>
    <row r="18" spans="1:41" x14ac:dyDescent="0.25">
      <c r="A18" s="34">
        <f t="shared" si="11"/>
        <v>41621</v>
      </c>
      <c r="B18" s="35">
        <v>11054</v>
      </c>
      <c r="C18" s="36">
        <v>95617</v>
      </c>
      <c r="D18" s="36">
        <v>7078.7333984375</v>
      </c>
      <c r="E18" s="37">
        <f t="shared" si="1"/>
        <v>8.6499909535009945</v>
      </c>
      <c r="F18" s="37">
        <f t="shared" si="2"/>
        <v>0.64037754644811828</v>
      </c>
      <c r="G18" s="37">
        <f t="shared" si="3"/>
        <v>7.4032163720232802E-2</v>
      </c>
      <c r="H18" s="39">
        <f t="shared" si="15"/>
        <v>1.0103281235718855</v>
      </c>
      <c r="I18" s="39">
        <f t="shared" si="12"/>
        <v>0.76070042006109984</v>
      </c>
      <c r="J18" s="40">
        <f t="shared" si="12"/>
        <v>0.98851482140212488</v>
      </c>
      <c r="K18" s="35">
        <v>35244</v>
      </c>
      <c r="L18" s="36">
        <v>532994</v>
      </c>
      <c r="M18" s="36">
        <v>29026.603515625</v>
      </c>
      <c r="N18" s="37">
        <f t="shared" si="4"/>
        <v>15.122971285892634</v>
      </c>
      <c r="O18" s="37">
        <f t="shared" si="5"/>
        <v>0.82358993064422314</v>
      </c>
      <c r="P18" s="37">
        <f t="shared" si="6"/>
        <v>5.4459531468693832E-2</v>
      </c>
      <c r="Q18" s="39">
        <f t="shared" si="16"/>
        <v>1.0169961044582312</v>
      </c>
      <c r="R18" s="39">
        <f t="shared" si="13"/>
        <v>0.66565838476736661</v>
      </c>
      <c r="S18" s="40">
        <f t="shared" si="13"/>
        <v>0.95782247923351882</v>
      </c>
      <c r="AG18" s="35">
        <f t="shared" si="7"/>
        <v>46298</v>
      </c>
      <c r="AH18" s="36">
        <f t="shared" si="0"/>
        <v>628611</v>
      </c>
      <c r="AI18" s="36">
        <f t="shared" si="0"/>
        <v>36105.3369140625</v>
      </c>
      <c r="AJ18" s="37">
        <f t="shared" si="8"/>
        <v>13.577497948075511</v>
      </c>
      <c r="AK18" s="37">
        <f t="shared" si="9"/>
        <v>0.77984657898964316</v>
      </c>
      <c r="AL18" s="37">
        <f t="shared" si="10"/>
        <v>5.743669282602834E-2</v>
      </c>
      <c r="AM18" s="39">
        <f t="shared" si="17"/>
        <v>1.0153960873760857</v>
      </c>
      <c r="AN18" s="39">
        <f t="shared" si="14"/>
        <v>0.67855392606633436</v>
      </c>
      <c r="AO18" s="40">
        <f t="shared" si="14"/>
        <v>0.96368882725507121</v>
      </c>
    </row>
    <row r="19" spans="1:41" x14ac:dyDescent="0.25">
      <c r="A19" s="9">
        <f t="shared" si="11"/>
        <v>41622</v>
      </c>
      <c r="B19" s="24">
        <v>10381</v>
      </c>
      <c r="C19" s="10">
        <v>91688</v>
      </c>
      <c r="D19" s="10">
        <v>4432.2490234375</v>
      </c>
      <c r="E19" s="11">
        <f t="shared" si="1"/>
        <v>8.8322897601387158</v>
      </c>
      <c r="F19" s="11">
        <f t="shared" si="2"/>
        <v>0.42695780979072345</v>
      </c>
      <c r="G19" s="11">
        <f t="shared" si="3"/>
        <v>4.8340557362332039E-2</v>
      </c>
      <c r="H19" s="17">
        <f t="shared" si="15"/>
        <v>1.1377685225778167</v>
      </c>
      <c r="I19" s="17">
        <f t="shared" si="12"/>
        <v>0.95255311412394161</v>
      </c>
      <c r="J19" s="18">
        <f t="shared" si="12"/>
        <v>1.0715960717629986</v>
      </c>
      <c r="K19" s="24">
        <v>33180</v>
      </c>
      <c r="L19" s="10">
        <v>537316</v>
      </c>
      <c r="M19" s="10">
        <v>18868.3818359375</v>
      </c>
      <c r="N19" s="11">
        <f t="shared" si="4"/>
        <v>16.193972272453284</v>
      </c>
      <c r="O19" s="11">
        <f t="shared" si="5"/>
        <v>0.5686673247720766</v>
      </c>
      <c r="P19" s="11">
        <f t="shared" si="6"/>
        <v>3.5115987307166543E-2</v>
      </c>
      <c r="Q19" s="17">
        <f t="shared" si="16"/>
        <v>1.1226146975233455</v>
      </c>
      <c r="R19" s="17">
        <f t="shared" si="13"/>
        <v>0.94536471904695718</v>
      </c>
      <c r="S19" s="18">
        <f t="shared" si="13"/>
        <v>0.98726942496984604</v>
      </c>
      <c r="AG19" s="24">
        <f t="shared" si="7"/>
        <v>43561</v>
      </c>
      <c r="AH19" s="10">
        <f t="shared" si="0"/>
        <v>629004</v>
      </c>
      <c r="AI19" s="10">
        <f t="shared" si="0"/>
        <v>23300.630859375</v>
      </c>
      <c r="AJ19" s="11">
        <f t="shared" si="8"/>
        <v>14.43961341566998</v>
      </c>
      <c r="AK19" s="11">
        <f t="shared" si="9"/>
        <v>0.53489660153290786</v>
      </c>
      <c r="AL19" s="11">
        <f t="shared" si="10"/>
        <v>3.7043692662328064E-2</v>
      </c>
      <c r="AM19" s="17">
        <f t="shared" si="17"/>
        <v>1.1261892450879007</v>
      </c>
      <c r="AN19" s="17">
        <f t="shared" si="14"/>
        <v>0.94640578733238645</v>
      </c>
      <c r="AO19" s="18">
        <f t="shared" si="14"/>
        <v>1.0022723500720476</v>
      </c>
    </row>
    <row r="20" spans="1:41" x14ac:dyDescent="0.25">
      <c r="A20" s="9">
        <f t="shared" si="11"/>
        <v>41623</v>
      </c>
      <c r="B20" s="24">
        <v>9820</v>
      </c>
      <c r="C20" s="10">
        <v>80872</v>
      </c>
      <c r="D20" s="10">
        <v>3859.2080078125</v>
      </c>
      <c r="E20" s="11">
        <f t="shared" si="1"/>
        <v>8.2354378818737271</v>
      </c>
      <c r="F20" s="11">
        <f t="shared" si="2"/>
        <v>0.39299470547988796</v>
      </c>
      <c r="G20" s="11">
        <f t="shared" si="3"/>
        <v>4.7719952614161884E-2</v>
      </c>
      <c r="H20" s="17">
        <f t="shared" si="15"/>
        <v>1.1201095015398654</v>
      </c>
      <c r="I20" s="17">
        <f t="shared" si="12"/>
        <v>1.0921416899620522</v>
      </c>
      <c r="J20" s="18">
        <f t="shared" si="12"/>
        <v>1.2017764070013803</v>
      </c>
      <c r="K20" s="24">
        <v>29629</v>
      </c>
      <c r="L20" s="10">
        <v>414772</v>
      </c>
      <c r="M20" s="10">
        <v>16263.6650390625</v>
      </c>
      <c r="N20" s="11">
        <f t="shared" si="4"/>
        <v>13.998852475615108</v>
      </c>
      <c r="O20" s="11">
        <f t="shared" si="5"/>
        <v>0.54891035941349686</v>
      </c>
      <c r="P20" s="11">
        <f t="shared" si="6"/>
        <v>3.9211096793087527E-2</v>
      </c>
      <c r="Q20" s="17">
        <f t="shared" si="16"/>
        <v>1.1663583041373067</v>
      </c>
      <c r="R20" s="17">
        <f t="shared" si="13"/>
        <v>1.0830008564326448</v>
      </c>
      <c r="S20" s="18">
        <f t="shared" si="13"/>
        <v>1.1676535706277862</v>
      </c>
      <c r="AG20" s="24">
        <f t="shared" si="7"/>
        <v>39449</v>
      </c>
      <c r="AH20" s="10">
        <f t="shared" si="0"/>
        <v>495644</v>
      </c>
      <c r="AI20" s="10">
        <f t="shared" si="0"/>
        <v>20122.873046875</v>
      </c>
      <c r="AJ20" s="11">
        <f t="shared" si="8"/>
        <v>12.564171461887501</v>
      </c>
      <c r="AK20" s="11">
        <f t="shared" si="9"/>
        <v>0.5100984320736901</v>
      </c>
      <c r="AL20" s="11">
        <f t="shared" si="10"/>
        <v>4.0599448488986049E-2</v>
      </c>
      <c r="AM20" s="17">
        <f t="shared" si="17"/>
        <v>1.1544922446590578</v>
      </c>
      <c r="AN20" s="17">
        <f t="shared" si="14"/>
        <v>1.0844818645480743</v>
      </c>
      <c r="AO20" s="18">
        <f t="shared" si="14"/>
        <v>1.1740467226316011</v>
      </c>
    </row>
    <row r="21" spans="1:41" x14ac:dyDescent="0.25">
      <c r="A21" s="34">
        <f t="shared" si="11"/>
        <v>41624</v>
      </c>
      <c r="B21" s="35">
        <v>11260</v>
      </c>
      <c r="C21" s="36">
        <v>99314</v>
      </c>
      <c r="D21" s="36">
        <v>7266.1611328125</v>
      </c>
      <c r="E21" s="37">
        <f t="shared" si="1"/>
        <v>8.8200710479573718</v>
      </c>
      <c r="F21" s="37">
        <f t="shared" si="2"/>
        <v>0.64530738302064827</v>
      </c>
      <c r="G21" s="37">
        <f t="shared" si="3"/>
        <v>7.3163513027493604E-2</v>
      </c>
      <c r="H21" s="39">
        <f t="shared" si="15"/>
        <v>1.10619903723352</v>
      </c>
      <c r="I21" s="39">
        <f t="shared" si="12"/>
        <v>0.98399865251810681</v>
      </c>
      <c r="J21" s="40">
        <f t="shared" si="12"/>
        <v>1.0603242956382133</v>
      </c>
      <c r="K21" s="35">
        <v>37540</v>
      </c>
      <c r="L21" s="36">
        <v>547031</v>
      </c>
      <c r="M21" s="36">
        <v>30185.927734375</v>
      </c>
      <c r="N21" s="37">
        <f t="shared" si="4"/>
        <v>14.571949920085242</v>
      </c>
      <c r="O21" s="37">
        <f t="shared" si="5"/>
        <v>0.80410036585974964</v>
      </c>
      <c r="P21" s="37">
        <f t="shared" si="6"/>
        <v>5.5181384116028159E-2</v>
      </c>
      <c r="Q21" s="39">
        <f t="shared" si="16"/>
        <v>1.1467147264563033</v>
      </c>
      <c r="R21" s="39">
        <f t="shared" si="13"/>
        <v>0.97852378286231501</v>
      </c>
      <c r="S21" s="40">
        <f t="shared" si="13"/>
        <v>1.0532876044401902</v>
      </c>
      <c r="AG21" s="35">
        <f t="shared" si="7"/>
        <v>48800</v>
      </c>
      <c r="AH21" s="36">
        <f t="shared" si="0"/>
        <v>646345</v>
      </c>
      <c r="AI21" s="36">
        <f t="shared" si="0"/>
        <v>37452.0888671875</v>
      </c>
      <c r="AJ21" s="37">
        <f t="shared" si="8"/>
        <v>13.244774590163935</v>
      </c>
      <c r="AK21" s="37">
        <f t="shared" si="9"/>
        <v>0.76746083744236682</v>
      </c>
      <c r="AL21" s="37">
        <f t="shared" si="10"/>
        <v>5.7944424211817995E-2</v>
      </c>
      <c r="AM21" s="39">
        <f t="shared" si="17"/>
        <v>1.1371050424084257</v>
      </c>
      <c r="AN21" s="39">
        <f t="shared" si="14"/>
        <v>0.97936105799389661</v>
      </c>
      <c r="AO21" s="40">
        <f t="shared" si="14"/>
        <v>1.0546454965402425</v>
      </c>
    </row>
    <row r="22" spans="1:41" x14ac:dyDescent="0.25">
      <c r="A22" s="34">
        <f t="shared" si="11"/>
        <v>41625</v>
      </c>
      <c r="B22" s="35">
        <v>11979</v>
      </c>
      <c r="C22" s="36">
        <v>106432</v>
      </c>
      <c r="D22" s="36">
        <v>7873.91796875</v>
      </c>
      <c r="E22" s="37">
        <f t="shared" si="1"/>
        <v>8.8848818766174134</v>
      </c>
      <c r="F22" s="37">
        <f t="shared" si="2"/>
        <v>0.65731012344519579</v>
      </c>
      <c r="G22" s="37">
        <f t="shared" si="3"/>
        <v>7.3980738581911454E-2</v>
      </c>
      <c r="H22" s="39">
        <f t="shared" si="15"/>
        <v>1.0555114988104679</v>
      </c>
      <c r="I22" s="39">
        <f t="shared" si="12"/>
        <v>1.5263006940859289</v>
      </c>
      <c r="J22" s="40">
        <f t="shared" si="12"/>
        <v>1.0034306013222114</v>
      </c>
      <c r="K22" s="35">
        <v>38928</v>
      </c>
      <c r="L22" s="36">
        <v>603975</v>
      </c>
      <c r="M22" s="36">
        <v>31879.10546875</v>
      </c>
      <c r="N22" s="37">
        <f t="shared" si="4"/>
        <v>15.515181874229347</v>
      </c>
      <c r="O22" s="37">
        <f t="shared" si="5"/>
        <v>0.81892482194692762</v>
      </c>
      <c r="P22" s="37">
        <f t="shared" si="6"/>
        <v>5.2782160633718281E-2</v>
      </c>
      <c r="Q22" s="39">
        <f t="shared" si="16"/>
        <v>1.086524505972982</v>
      </c>
      <c r="R22" s="39">
        <f t="shared" si="13"/>
        <v>1.7379225211278548</v>
      </c>
      <c r="S22" s="40">
        <f t="shared" si="13"/>
        <v>1.0229230919496637</v>
      </c>
      <c r="AG22" s="35">
        <f t="shared" si="7"/>
        <v>50907</v>
      </c>
      <c r="AH22" s="36">
        <f t="shared" si="0"/>
        <v>710407</v>
      </c>
      <c r="AI22" s="36">
        <f t="shared" si="0"/>
        <v>39753.0234375</v>
      </c>
      <c r="AJ22" s="37">
        <f t="shared" si="8"/>
        <v>13.954996365922172</v>
      </c>
      <c r="AK22" s="37">
        <f t="shared" si="9"/>
        <v>0.78089503285402795</v>
      </c>
      <c r="AL22" s="37">
        <f t="shared" si="10"/>
        <v>5.5958096467940206E-2</v>
      </c>
      <c r="AM22" s="39">
        <f t="shared" si="17"/>
        <v>1.0790639506539204</v>
      </c>
      <c r="AN22" s="39">
        <f t="shared" si="14"/>
        <v>1.7025564457567122</v>
      </c>
      <c r="AO22" s="40">
        <f t="shared" si="14"/>
        <v>1.0190022812910777</v>
      </c>
    </row>
    <row r="23" spans="1:41" x14ac:dyDescent="0.25">
      <c r="A23" s="34">
        <f t="shared" si="11"/>
        <v>41626</v>
      </c>
      <c r="B23" s="35">
        <v>12047</v>
      </c>
      <c r="C23" s="36">
        <v>95960</v>
      </c>
      <c r="D23" s="36">
        <v>8028.931640625</v>
      </c>
      <c r="E23" s="37">
        <f t="shared" si="1"/>
        <v>7.9654685813895574</v>
      </c>
      <c r="F23" s="37">
        <f t="shared" si="2"/>
        <v>0.66646730643521213</v>
      </c>
      <c r="G23" s="37">
        <f t="shared" si="3"/>
        <v>8.3669566909389329E-2</v>
      </c>
      <c r="H23" s="39">
        <f t="shared" si="15"/>
        <v>1.0926984126984127</v>
      </c>
      <c r="I23" s="39">
        <f t="shared" si="12"/>
        <v>1.3786960144823424</v>
      </c>
      <c r="J23" s="40">
        <f t="shared" si="12"/>
        <v>1.1110374469895354</v>
      </c>
      <c r="K23" s="35">
        <v>38804</v>
      </c>
      <c r="L23" s="36">
        <v>522662</v>
      </c>
      <c r="M23" s="36">
        <v>33086.36328125</v>
      </c>
      <c r="N23" s="37">
        <f t="shared" si="4"/>
        <v>13.469281517369343</v>
      </c>
      <c r="O23" s="37">
        <f t="shared" si="5"/>
        <v>0.85265341926734362</v>
      </c>
      <c r="P23" s="37">
        <f t="shared" si="6"/>
        <v>6.3303556182102386E-2</v>
      </c>
      <c r="Q23" s="39">
        <f t="shared" si="16"/>
        <v>1.1124681058455892</v>
      </c>
      <c r="R23" s="39">
        <f t="shared" si="13"/>
        <v>1.5996608851875997</v>
      </c>
      <c r="S23" s="40">
        <f t="shared" si="13"/>
        <v>1.1091882228250582</v>
      </c>
      <c r="AG23" s="35">
        <f t="shared" si="7"/>
        <v>50851</v>
      </c>
      <c r="AH23" s="36">
        <f t="shared" si="0"/>
        <v>618622</v>
      </c>
      <c r="AI23" s="36">
        <f t="shared" si="0"/>
        <v>41115.294921875</v>
      </c>
      <c r="AJ23" s="37">
        <f t="shared" si="8"/>
        <v>12.165385144834909</v>
      </c>
      <c r="AK23" s="37">
        <f t="shared" si="9"/>
        <v>0.80854447153202491</v>
      </c>
      <c r="AL23" s="37">
        <f t="shared" si="10"/>
        <v>6.6462710543554862E-2</v>
      </c>
      <c r="AM23" s="39">
        <f t="shared" si="17"/>
        <v>1.1077201237311027</v>
      </c>
      <c r="AN23" s="39">
        <f t="shared" si="14"/>
        <v>1.5608563462727238</v>
      </c>
      <c r="AO23" s="40">
        <f t="shared" si="14"/>
        <v>1.1095488526509065</v>
      </c>
    </row>
    <row r="24" spans="1:41" x14ac:dyDescent="0.25">
      <c r="A24" s="34">
        <f t="shared" si="11"/>
        <v>41627</v>
      </c>
      <c r="B24" s="35">
        <v>12083</v>
      </c>
      <c r="C24" s="36">
        <v>102468</v>
      </c>
      <c r="D24" s="36">
        <v>8215.65234375</v>
      </c>
      <c r="E24" s="37">
        <f t="shared" si="1"/>
        <v>8.4803442853595961</v>
      </c>
      <c r="F24" s="37">
        <f t="shared" si="2"/>
        <v>0.67993481285690638</v>
      </c>
      <c r="G24" s="37">
        <f t="shared" si="3"/>
        <v>8.0177736891029389E-2</v>
      </c>
      <c r="H24" s="39">
        <f t="shared" si="15"/>
        <v>1.0878725128297471</v>
      </c>
      <c r="I24" s="39">
        <f t="shared" si="12"/>
        <v>1.0421251754368122</v>
      </c>
      <c r="J24" s="40">
        <f t="shared" si="12"/>
        <v>1.1258687587314158</v>
      </c>
      <c r="K24" s="35">
        <v>39725</v>
      </c>
      <c r="L24" s="36">
        <v>617148</v>
      </c>
      <c r="M24" s="36">
        <v>33595.72265625</v>
      </c>
      <c r="N24" s="37">
        <f t="shared" si="4"/>
        <v>15.535506607929515</v>
      </c>
      <c r="O24" s="37">
        <f t="shared" si="5"/>
        <v>0.84570730412208939</v>
      </c>
      <c r="P24" s="37">
        <f t="shared" si="6"/>
        <v>5.4437059921202048E-2</v>
      </c>
      <c r="Q24" s="39">
        <f t="shared" si="16"/>
        <v>1.1263751843030509</v>
      </c>
      <c r="R24" s="39">
        <f t="shared" si="13"/>
        <v>1.1338546221513452</v>
      </c>
      <c r="S24" s="40">
        <f t="shared" si="13"/>
        <v>1.1088911311098772</v>
      </c>
      <c r="AG24" s="35">
        <f t="shared" si="7"/>
        <v>51808</v>
      </c>
      <c r="AH24" s="36">
        <f t="shared" si="0"/>
        <v>719616</v>
      </c>
      <c r="AI24" s="36">
        <f t="shared" si="0"/>
        <v>41811.375</v>
      </c>
      <c r="AJ24" s="37">
        <f t="shared" si="8"/>
        <v>13.89005558987029</v>
      </c>
      <c r="AK24" s="37">
        <f t="shared" si="9"/>
        <v>0.8070447614268067</v>
      </c>
      <c r="AL24" s="37">
        <f t="shared" si="10"/>
        <v>5.810234208244397E-2</v>
      </c>
      <c r="AM24" s="39">
        <f t="shared" si="17"/>
        <v>1.1171536388140162</v>
      </c>
      <c r="AN24" s="39">
        <f t="shared" si="14"/>
        <v>1.1198192394237323</v>
      </c>
      <c r="AO24" s="40">
        <f t="shared" si="14"/>
        <v>1.1121865793061334</v>
      </c>
    </row>
    <row r="25" spans="1:41" x14ac:dyDescent="0.25">
      <c r="A25" s="34">
        <f t="shared" si="11"/>
        <v>41628</v>
      </c>
      <c r="B25" s="35">
        <v>12090</v>
      </c>
      <c r="C25" s="36">
        <v>101985</v>
      </c>
      <c r="D25" s="36">
        <v>7922.154296875</v>
      </c>
      <c r="E25" s="37">
        <f t="shared" si="1"/>
        <v>8.435483870967742</v>
      </c>
      <c r="F25" s="37">
        <f t="shared" si="2"/>
        <v>0.6552650369623656</v>
      </c>
      <c r="G25" s="37">
        <f t="shared" si="3"/>
        <v>7.7679602852135113E-2</v>
      </c>
      <c r="H25" s="39">
        <f t="shared" si="15"/>
        <v>1.0937217296906097</v>
      </c>
      <c r="I25" s="39">
        <f t="shared" si="12"/>
        <v>1.0665990357363231</v>
      </c>
      <c r="J25" s="40">
        <f t="shared" si="12"/>
        <v>1.1191485610439389</v>
      </c>
      <c r="K25" s="35">
        <v>39384</v>
      </c>
      <c r="L25" s="36">
        <v>512387</v>
      </c>
      <c r="M25" s="36">
        <v>31686.646484375</v>
      </c>
      <c r="N25" s="37">
        <f t="shared" si="4"/>
        <v>13.010029453585211</v>
      </c>
      <c r="O25" s="37">
        <f t="shared" si="5"/>
        <v>0.8045563295849838</v>
      </c>
      <c r="P25" s="37">
        <f t="shared" si="6"/>
        <v>6.1841238135188832E-2</v>
      </c>
      <c r="Q25" s="39">
        <f t="shared" si="16"/>
        <v>1.1174668028600614</v>
      </c>
      <c r="R25" s="39">
        <f t="shared" si="13"/>
        <v>0.96133727584175432</v>
      </c>
      <c r="S25" s="40">
        <f t="shared" si="13"/>
        <v>1.0916415510797914</v>
      </c>
      <c r="AG25" s="35">
        <f t="shared" si="7"/>
        <v>51474</v>
      </c>
      <c r="AH25" s="36">
        <f t="shared" si="0"/>
        <v>614372</v>
      </c>
      <c r="AI25" s="36">
        <f t="shared" si="0"/>
        <v>39608.80078125</v>
      </c>
      <c r="AJ25" s="37">
        <f t="shared" si="8"/>
        <v>11.935579127326417</v>
      </c>
      <c r="AK25" s="37">
        <f t="shared" si="9"/>
        <v>0.7694914088908964</v>
      </c>
      <c r="AL25" s="37">
        <f t="shared" si="10"/>
        <v>6.4470387291819933E-2</v>
      </c>
      <c r="AM25" s="39">
        <f t="shared" si="17"/>
        <v>1.1117974858525206</v>
      </c>
      <c r="AN25" s="39">
        <f t="shared" si="14"/>
        <v>0.97734847147122783</v>
      </c>
      <c r="AO25" s="40">
        <f t="shared" si="14"/>
        <v>1.0970345152996746</v>
      </c>
    </row>
    <row r="26" spans="1:41" x14ac:dyDescent="0.25">
      <c r="A26" s="9">
        <f t="shared" si="11"/>
        <v>41629</v>
      </c>
      <c r="B26" s="24">
        <v>11238</v>
      </c>
      <c r="C26" s="10">
        <v>115373</v>
      </c>
      <c r="D26" s="10">
        <v>4893.134765625</v>
      </c>
      <c r="E26" s="11">
        <f t="shared" si="1"/>
        <v>10.266328528207866</v>
      </c>
      <c r="F26" s="11">
        <f t="shared" si="2"/>
        <v>0.43540974956620393</v>
      </c>
      <c r="G26" s="11">
        <f t="shared" si="3"/>
        <v>4.2411437386780271E-2</v>
      </c>
      <c r="H26" s="17">
        <f t="shared" si="15"/>
        <v>1.0825546671804258</v>
      </c>
      <c r="I26" s="17">
        <f t="shared" si="12"/>
        <v>1.258321699677166</v>
      </c>
      <c r="J26" s="18">
        <f t="shared" si="12"/>
        <v>1.1039846226487637</v>
      </c>
      <c r="K26" s="24">
        <v>35650</v>
      </c>
      <c r="L26" s="10">
        <v>542537</v>
      </c>
      <c r="M26" s="10">
        <v>19999.6357421875</v>
      </c>
      <c r="N26" s="11">
        <f t="shared" si="4"/>
        <v>15.218429172510518</v>
      </c>
      <c r="O26" s="11">
        <f t="shared" si="5"/>
        <v>0.5609996000613604</v>
      </c>
      <c r="P26" s="11">
        <f t="shared" si="6"/>
        <v>3.6863173833650974E-2</v>
      </c>
      <c r="Q26" s="17">
        <f t="shared" si="16"/>
        <v>1.0744424352019288</v>
      </c>
      <c r="R26" s="17">
        <f t="shared" si="13"/>
        <v>1.0097168146863298</v>
      </c>
      <c r="S26" s="18">
        <f t="shared" si="13"/>
        <v>1.0599550038835532</v>
      </c>
      <c r="AG26" s="24">
        <f t="shared" si="7"/>
        <v>46888</v>
      </c>
      <c r="AH26" s="10">
        <f t="shared" si="0"/>
        <v>657910</v>
      </c>
      <c r="AI26" s="10">
        <f t="shared" si="0"/>
        <v>24892.7705078125</v>
      </c>
      <c r="AJ26" s="11">
        <f t="shared" si="8"/>
        <v>14.031521924586247</v>
      </c>
      <c r="AK26" s="11">
        <f t="shared" si="9"/>
        <v>0.53089853497296746</v>
      </c>
      <c r="AL26" s="11">
        <f t="shared" si="10"/>
        <v>3.783613337358073E-2</v>
      </c>
      <c r="AM26" s="17">
        <f t="shared" si="17"/>
        <v>1.076375657124492</v>
      </c>
      <c r="AN26" s="17">
        <f t="shared" si="14"/>
        <v>1.0459551926537829</v>
      </c>
      <c r="AO26" s="18">
        <f t="shared" si="14"/>
        <v>1.068330323674344</v>
      </c>
    </row>
    <row r="27" spans="1:41" x14ac:dyDescent="0.25">
      <c r="A27" s="9">
        <f t="shared" si="11"/>
        <v>41630</v>
      </c>
      <c r="B27" s="24">
        <v>10915</v>
      </c>
      <c r="C27" s="10">
        <v>118859</v>
      </c>
      <c r="D27" s="10">
        <v>4067.5498046875</v>
      </c>
      <c r="E27" s="11">
        <f t="shared" si="1"/>
        <v>10.889509848831883</v>
      </c>
      <c r="F27" s="11">
        <f t="shared" si="2"/>
        <v>0.37265687628836464</v>
      </c>
      <c r="G27" s="11">
        <f t="shared" si="3"/>
        <v>3.4221639124403708E-2</v>
      </c>
      <c r="H27" s="17">
        <f t="shared" si="15"/>
        <v>1.1115071283095723</v>
      </c>
      <c r="I27" s="17">
        <f t="shared" si="12"/>
        <v>1.4697175783954892</v>
      </c>
      <c r="J27" s="18">
        <f t="shared" si="12"/>
        <v>1.0539856355120629</v>
      </c>
      <c r="K27" s="24">
        <v>33430</v>
      </c>
      <c r="L27" s="10">
        <v>465475</v>
      </c>
      <c r="M27" s="10">
        <v>16746.86328125</v>
      </c>
      <c r="N27" s="11">
        <f t="shared" si="4"/>
        <v>13.923870774753215</v>
      </c>
      <c r="O27" s="11">
        <f t="shared" si="5"/>
        <v>0.50095313434789113</v>
      </c>
      <c r="P27" s="11">
        <f t="shared" si="6"/>
        <v>3.5978008016005154E-2</v>
      </c>
      <c r="Q27" s="17">
        <f t="shared" si="16"/>
        <v>1.1282864760876168</v>
      </c>
      <c r="R27" s="17">
        <f t="shared" si="13"/>
        <v>1.1222430636590706</v>
      </c>
      <c r="S27" s="18">
        <f t="shared" si="13"/>
        <v>1.0297102923004711</v>
      </c>
      <c r="AG27" s="24">
        <f t="shared" si="7"/>
        <v>44345</v>
      </c>
      <c r="AH27" s="10">
        <f t="shared" si="0"/>
        <v>584334</v>
      </c>
      <c r="AI27" s="10">
        <f t="shared" si="0"/>
        <v>20814.4130859375</v>
      </c>
      <c r="AJ27" s="11">
        <f t="shared" si="8"/>
        <v>13.176998534220317</v>
      </c>
      <c r="AK27" s="11">
        <f t="shared" si="9"/>
        <v>0.46937451992191903</v>
      </c>
      <c r="AL27" s="11">
        <f t="shared" si="10"/>
        <v>3.5620746158767931E-2</v>
      </c>
      <c r="AM27" s="17">
        <f t="shared" si="17"/>
        <v>1.1241096098760426</v>
      </c>
      <c r="AN27" s="17">
        <f t="shared" si="14"/>
        <v>1.1789389158347523</v>
      </c>
      <c r="AO27" s="18">
        <f t="shared" si="14"/>
        <v>1.0343658699953828</v>
      </c>
    </row>
    <row r="28" spans="1:41" x14ac:dyDescent="0.25">
      <c r="A28" s="34">
        <f t="shared" si="11"/>
        <v>41631</v>
      </c>
      <c r="B28" s="35">
        <v>12866</v>
      </c>
      <c r="C28" s="36">
        <v>126948</v>
      </c>
      <c r="D28" s="36">
        <v>7288.9755859375</v>
      </c>
      <c r="E28" s="37">
        <f t="shared" si="1"/>
        <v>9.8669361106793101</v>
      </c>
      <c r="F28" s="37">
        <f t="shared" si="2"/>
        <v>0.56653004709602828</v>
      </c>
      <c r="G28" s="37">
        <f t="shared" si="3"/>
        <v>5.7417017880844912E-2</v>
      </c>
      <c r="H28" s="39">
        <f t="shared" si="15"/>
        <v>1.1426287744227352</v>
      </c>
      <c r="I28" s="39">
        <f t="shared" si="12"/>
        <v>1.2782487866766015</v>
      </c>
      <c r="J28" s="40">
        <f t="shared" si="12"/>
        <v>1.003139822074957</v>
      </c>
      <c r="K28" s="35">
        <v>39676</v>
      </c>
      <c r="L28" s="36">
        <v>586805</v>
      </c>
      <c r="M28" s="36">
        <v>27963.97265625</v>
      </c>
      <c r="N28" s="37">
        <f t="shared" si="4"/>
        <v>14.789923379372921</v>
      </c>
      <c r="O28" s="37">
        <f t="shared" si="5"/>
        <v>0.70480826333929836</v>
      </c>
      <c r="P28" s="37">
        <f t="shared" si="6"/>
        <v>4.7654625738107206E-2</v>
      </c>
      <c r="Q28" s="39">
        <f t="shared" si="16"/>
        <v>1.0568993074054343</v>
      </c>
      <c r="R28" s="39">
        <f t="shared" si="13"/>
        <v>1.0727088592785419</v>
      </c>
      <c r="S28" s="40">
        <f t="shared" si="13"/>
        <v>0.9263910290358679</v>
      </c>
      <c r="AG28" s="35">
        <f t="shared" si="7"/>
        <v>52542</v>
      </c>
      <c r="AH28" s="36">
        <f t="shared" si="0"/>
        <v>713753</v>
      </c>
      <c r="AI28" s="36">
        <f t="shared" si="0"/>
        <v>35252.9482421875</v>
      </c>
      <c r="AJ28" s="37">
        <f t="shared" si="8"/>
        <v>13.584427695938487</v>
      </c>
      <c r="AK28" s="37">
        <f t="shared" si="9"/>
        <v>0.6709479700465818</v>
      </c>
      <c r="AL28" s="37">
        <f t="shared" si="10"/>
        <v>4.9390963319506188E-2</v>
      </c>
      <c r="AM28" s="39">
        <f t="shared" si="17"/>
        <v>1.0766803278688524</v>
      </c>
      <c r="AN28" s="39">
        <f t="shared" si="14"/>
        <v>1.104291051992357</v>
      </c>
      <c r="AO28" s="40">
        <f t="shared" si="14"/>
        <v>0.94128122912453327</v>
      </c>
    </row>
    <row r="29" spans="1:41" x14ac:dyDescent="0.25">
      <c r="A29" s="34">
        <f t="shared" si="11"/>
        <v>41632</v>
      </c>
      <c r="B29" s="35">
        <v>10247</v>
      </c>
      <c r="C29" s="36">
        <v>103941</v>
      </c>
      <c r="D29" s="36">
        <v>3981.9267578125</v>
      </c>
      <c r="E29" s="37">
        <f t="shared" si="1"/>
        <v>10.143554210988581</v>
      </c>
      <c r="F29" s="37">
        <f t="shared" si="2"/>
        <v>0.38859439424343711</v>
      </c>
      <c r="G29" s="37">
        <f t="shared" si="3"/>
        <v>3.8309490555339089E-2</v>
      </c>
      <c r="H29" s="39">
        <f t="shared" si="15"/>
        <v>0.85541364053760749</v>
      </c>
      <c r="I29" s="39">
        <f t="shared" si="15"/>
        <v>0.97659538484666264</v>
      </c>
      <c r="J29" s="40">
        <f t="shared" si="15"/>
        <v>0.50571097814531063</v>
      </c>
      <c r="K29" s="35">
        <v>31348</v>
      </c>
      <c r="L29" s="36">
        <v>500012</v>
      </c>
      <c r="M29" s="36">
        <v>16011.7001953125</v>
      </c>
      <c r="N29" s="37">
        <f t="shared" si="4"/>
        <v>15.950363659563608</v>
      </c>
      <c r="O29" s="37">
        <f t="shared" si="5"/>
        <v>0.51077262330332074</v>
      </c>
      <c r="P29" s="37">
        <f t="shared" si="6"/>
        <v>3.202263184746066E-2</v>
      </c>
      <c r="Q29" s="39">
        <f t="shared" si="16"/>
        <v>0.80528154541718044</v>
      </c>
      <c r="R29" s="39">
        <f t="shared" si="16"/>
        <v>0.82786870317480032</v>
      </c>
      <c r="S29" s="40">
        <f t="shared" si="16"/>
        <v>0.50226315826233658</v>
      </c>
      <c r="AG29" s="35">
        <f t="shared" si="7"/>
        <v>41595</v>
      </c>
      <c r="AH29" s="36">
        <f t="shared" si="0"/>
        <v>603953</v>
      </c>
      <c r="AI29" s="36">
        <f t="shared" si="0"/>
        <v>19993.626953125</v>
      </c>
      <c r="AJ29" s="37">
        <f t="shared" si="8"/>
        <v>14.519846135352807</v>
      </c>
      <c r="AK29" s="37">
        <f t="shared" si="9"/>
        <v>0.48067380582101216</v>
      </c>
      <c r="AL29" s="37">
        <f t="shared" si="10"/>
        <v>3.3104607400120542E-2</v>
      </c>
      <c r="AM29" s="39">
        <f t="shared" si="17"/>
        <v>0.81707820142612997</v>
      </c>
      <c r="AN29" s="39">
        <f t="shared" si="14"/>
        <v>0.85015068826742979</v>
      </c>
      <c r="AO29" s="40">
        <f t="shared" si="14"/>
        <v>0.50294607112234191</v>
      </c>
    </row>
    <row r="30" spans="1:41" x14ac:dyDescent="0.25">
      <c r="A30" s="34">
        <f t="shared" si="11"/>
        <v>41633</v>
      </c>
      <c r="B30" s="35">
        <v>6829</v>
      </c>
      <c r="C30" s="36">
        <v>77365</v>
      </c>
      <c r="D30" s="36">
        <v>2277.802734375</v>
      </c>
      <c r="E30" s="37">
        <f t="shared" si="1"/>
        <v>11.328891492165763</v>
      </c>
      <c r="F30" s="37">
        <f t="shared" si="2"/>
        <v>0.33354850408185677</v>
      </c>
      <c r="G30" s="37">
        <f t="shared" si="3"/>
        <v>2.9442289593162283E-2</v>
      </c>
      <c r="H30" s="39">
        <f t="shared" ref="H30:J36" si="18">B30/B23</f>
        <v>0.56686311944882539</v>
      </c>
      <c r="I30" s="39">
        <f t="shared" si="18"/>
        <v>0.80622134222592745</v>
      </c>
      <c r="J30" s="40">
        <f t="shared" si="18"/>
        <v>0.28369935582085587</v>
      </c>
      <c r="K30" s="35">
        <v>21575</v>
      </c>
      <c r="L30" s="36">
        <v>326899</v>
      </c>
      <c r="M30" s="36">
        <v>9915.98828125</v>
      </c>
      <c r="N30" s="37">
        <f t="shared" si="4"/>
        <v>15.151749710312862</v>
      </c>
      <c r="O30" s="37">
        <f t="shared" si="5"/>
        <v>0.4596054823290846</v>
      </c>
      <c r="P30" s="37">
        <f t="shared" si="6"/>
        <v>3.033349224454648E-2</v>
      </c>
      <c r="Q30" s="39">
        <f t="shared" ref="Q30:S36" si="19">K30/K23</f>
        <v>0.55599938150706107</v>
      </c>
      <c r="R30" s="39">
        <f t="shared" si="19"/>
        <v>0.62545009968201248</v>
      </c>
      <c r="S30" s="40">
        <f t="shared" si="19"/>
        <v>0.29970015734154071</v>
      </c>
      <c r="AG30" s="35">
        <f t="shared" si="7"/>
        <v>28404</v>
      </c>
      <c r="AH30" s="36">
        <f t="shared" si="0"/>
        <v>404264</v>
      </c>
      <c r="AI30" s="36">
        <f t="shared" si="0"/>
        <v>12193.791015625</v>
      </c>
      <c r="AJ30" s="37">
        <f t="shared" si="8"/>
        <v>14.23264328967751</v>
      </c>
      <c r="AK30" s="37">
        <f t="shared" si="9"/>
        <v>0.42929837401862414</v>
      </c>
      <c r="AL30" s="37">
        <f t="shared" si="10"/>
        <v>3.0162940592348069E-2</v>
      </c>
      <c r="AM30" s="39">
        <f t="shared" si="17"/>
        <v>0.55857308607500344</v>
      </c>
      <c r="AN30" s="39">
        <f t="shared" si="14"/>
        <v>0.65349114645130624</v>
      </c>
      <c r="AO30" s="40">
        <f t="shared" si="14"/>
        <v>0.29657554539727771</v>
      </c>
    </row>
    <row r="31" spans="1:41" x14ac:dyDescent="0.25">
      <c r="A31" s="34">
        <f t="shared" si="11"/>
        <v>41634</v>
      </c>
      <c r="B31" s="35">
        <v>10716</v>
      </c>
      <c r="C31" s="36">
        <v>123184</v>
      </c>
      <c r="D31" s="36">
        <v>5243.84375</v>
      </c>
      <c r="E31" s="37">
        <f t="shared" si="1"/>
        <v>11.495334079880552</v>
      </c>
      <c r="F31" s="37">
        <f t="shared" si="2"/>
        <v>0.48934712112728629</v>
      </c>
      <c r="G31" s="37">
        <f t="shared" si="3"/>
        <v>4.2569195268866086E-2</v>
      </c>
      <c r="H31" s="39">
        <f t="shared" si="18"/>
        <v>0.88686584457502271</v>
      </c>
      <c r="I31" s="39">
        <f t="shared" si="18"/>
        <v>1.2021704336963734</v>
      </c>
      <c r="J31" s="40">
        <f t="shared" si="18"/>
        <v>0.63827478702762019</v>
      </c>
      <c r="K31" s="35">
        <v>33832</v>
      </c>
      <c r="L31" s="36">
        <v>568973</v>
      </c>
      <c r="M31" s="36">
        <v>21919.333984375</v>
      </c>
      <c r="N31" s="37">
        <f t="shared" si="4"/>
        <v>16.817598723102389</v>
      </c>
      <c r="O31" s="37">
        <f t="shared" si="5"/>
        <v>0.64788762072520101</v>
      </c>
      <c r="P31" s="37">
        <f t="shared" si="6"/>
        <v>3.8524383379132228E-2</v>
      </c>
      <c r="Q31" s="39">
        <f t="shared" si="19"/>
        <v>0.85165512901195717</v>
      </c>
      <c r="R31" s="39">
        <f t="shared" si="19"/>
        <v>0.9219393079131748</v>
      </c>
      <c r="S31" s="40">
        <f t="shared" si="19"/>
        <v>0.6524441878703634</v>
      </c>
      <c r="AG31" s="35">
        <f t="shared" si="7"/>
        <v>44548</v>
      </c>
      <c r="AH31" s="36">
        <f t="shared" si="0"/>
        <v>692157</v>
      </c>
      <c r="AI31" s="36">
        <f t="shared" si="0"/>
        <v>27163.177734375</v>
      </c>
      <c r="AJ31" s="37">
        <f t="shared" si="8"/>
        <v>15.537330519888659</v>
      </c>
      <c r="AK31" s="37">
        <f t="shared" si="9"/>
        <v>0.60975077970672087</v>
      </c>
      <c r="AL31" s="37">
        <f t="shared" si="10"/>
        <v>3.9244243335507696E-2</v>
      </c>
      <c r="AM31" s="39">
        <f t="shared" si="17"/>
        <v>0.85986720197652877</v>
      </c>
      <c r="AN31" s="39">
        <f t="shared" si="14"/>
        <v>0.96184214914621136</v>
      </c>
      <c r="AO31" s="40">
        <f t="shared" si="14"/>
        <v>0.64965999645730377</v>
      </c>
    </row>
    <row r="32" spans="1:41" x14ac:dyDescent="0.25">
      <c r="A32" s="34">
        <f t="shared" si="11"/>
        <v>41635</v>
      </c>
      <c r="B32" s="35">
        <v>11146</v>
      </c>
      <c r="C32" s="36">
        <v>138203</v>
      </c>
      <c r="D32" s="36">
        <v>5578.173828125</v>
      </c>
      <c r="E32" s="37">
        <f t="shared" si="1"/>
        <v>12.399336084694061</v>
      </c>
      <c r="F32" s="37">
        <f t="shared" si="2"/>
        <v>0.50046418698411987</v>
      </c>
      <c r="G32" s="37">
        <f t="shared" si="3"/>
        <v>4.0362176133115782E-2</v>
      </c>
      <c r="H32" s="39">
        <f t="shared" si="18"/>
        <v>0.92191894127377993</v>
      </c>
      <c r="I32" s="39">
        <f t="shared" si="18"/>
        <v>1.3551306564690886</v>
      </c>
      <c r="J32" s="40">
        <f t="shared" si="18"/>
        <v>0.70412335068068355</v>
      </c>
      <c r="K32" s="35">
        <v>35776</v>
      </c>
      <c r="L32" s="36">
        <v>668236</v>
      </c>
      <c r="M32" s="36">
        <v>23052.13671875</v>
      </c>
      <c r="N32" s="37">
        <f t="shared" si="4"/>
        <v>18.678331842576029</v>
      </c>
      <c r="O32" s="37">
        <f t="shared" si="5"/>
        <v>0.64434639755003353</v>
      </c>
      <c r="P32" s="37">
        <f t="shared" si="6"/>
        <v>3.4496999142144394E-2</v>
      </c>
      <c r="Q32" s="39">
        <f t="shared" si="19"/>
        <v>0.90838919358114967</v>
      </c>
      <c r="R32" s="39">
        <f t="shared" si="19"/>
        <v>1.3041626739163952</v>
      </c>
      <c r="S32" s="40">
        <f t="shared" si="19"/>
        <v>0.72750320012934278</v>
      </c>
      <c r="AG32" s="35">
        <f t="shared" si="7"/>
        <v>46922</v>
      </c>
      <c r="AH32" s="36">
        <f t="shared" si="0"/>
        <v>806439</v>
      </c>
      <c r="AI32" s="36">
        <f t="shared" si="0"/>
        <v>28630.310546875</v>
      </c>
      <c r="AJ32" s="37">
        <f t="shared" si="8"/>
        <v>17.18679936916585</v>
      </c>
      <c r="AK32" s="37">
        <f t="shared" si="9"/>
        <v>0.61016816305517663</v>
      </c>
      <c r="AL32" s="37">
        <f t="shared" si="10"/>
        <v>3.5502140331599784E-2</v>
      </c>
      <c r="AM32" s="39">
        <f t="shared" si="17"/>
        <v>0.91156700470140262</v>
      </c>
      <c r="AN32" s="39">
        <f t="shared" si="14"/>
        <v>1.3126232966346123</v>
      </c>
      <c r="AO32" s="40">
        <f t="shared" si="14"/>
        <v>0.72282699759059621</v>
      </c>
    </row>
    <row r="33" spans="1:41" x14ac:dyDescent="0.25">
      <c r="A33" s="9">
        <f t="shared" si="11"/>
        <v>41636</v>
      </c>
      <c r="B33" s="24">
        <v>10322</v>
      </c>
      <c r="C33" s="10">
        <v>129614</v>
      </c>
      <c r="D33" s="10">
        <v>3744.373046875</v>
      </c>
      <c r="E33" s="11">
        <f t="shared" si="1"/>
        <v>12.557062584770394</v>
      </c>
      <c r="F33" s="11">
        <f t="shared" si="2"/>
        <v>0.36275654397161405</v>
      </c>
      <c r="G33" s="11">
        <f t="shared" si="3"/>
        <v>2.8888646649860353E-2</v>
      </c>
      <c r="H33" s="17">
        <f t="shared" si="18"/>
        <v>0.91849083466809045</v>
      </c>
      <c r="I33" s="17">
        <f t="shared" si="18"/>
        <v>1.1234344257321904</v>
      </c>
      <c r="J33" s="18">
        <f t="shared" si="18"/>
        <v>0.76522990398297996</v>
      </c>
      <c r="K33" s="24">
        <v>32320</v>
      </c>
      <c r="L33" s="10">
        <v>605263</v>
      </c>
      <c r="M33" s="10">
        <v>15885.3212890625</v>
      </c>
      <c r="N33" s="11">
        <f t="shared" si="4"/>
        <v>18.727196782178218</v>
      </c>
      <c r="O33" s="11">
        <f t="shared" si="5"/>
        <v>0.49150127750812189</v>
      </c>
      <c r="P33" s="11">
        <f t="shared" si="6"/>
        <v>2.6245320280708553E-2</v>
      </c>
      <c r="Q33" s="17">
        <f t="shared" si="19"/>
        <v>0.9065918653576438</v>
      </c>
      <c r="R33" s="17">
        <f t="shared" si="19"/>
        <v>1.1156160777974591</v>
      </c>
      <c r="S33" s="18">
        <f t="shared" si="19"/>
        <v>0.79428053059755432</v>
      </c>
      <c r="AG33" s="24">
        <f t="shared" si="7"/>
        <v>42642</v>
      </c>
      <c r="AH33" s="10">
        <f t="shared" si="0"/>
        <v>734877</v>
      </c>
      <c r="AI33" s="10">
        <f t="shared" si="0"/>
        <v>19629.6943359375</v>
      </c>
      <c r="AJ33" s="11">
        <f t="shared" si="8"/>
        <v>17.233642887294216</v>
      </c>
      <c r="AK33" s="11">
        <f t="shared" si="9"/>
        <v>0.46033709338064582</v>
      </c>
      <c r="AL33" s="11">
        <f t="shared" si="10"/>
        <v>2.6711537217707863E-2</v>
      </c>
      <c r="AM33" s="17">
        <f t="shared" si="17"/>
        <v>0.90944378092475686</v>
      </c>
      <c r="AN33" s="17">
        <f t="shared" si="14"/>
        <v>1.1169871258986792</v>
      </c>
      <c r="AO33" s="18">
        <f t="shared" si="14"/>
        <v>0.78857009225938901</v>
      </c>
    </row>
    <row r="34" spans="1:41" x14ac:dyDescent="0.25">
      <c r="A34" s="9">
        <f t="shared" si="11"/>
        <v>41637</v>
      </c>
      <c r="B34" s="24">
        <v>9505</v>
      </c>
      <c r="C34" s="10">
        <v>118343</v>
      </c>
      <c r="D34" s="10">
        <v>3218.21875</v>
      </c>
      <c r="E34" s="11">
        <f t="shared" si="1"/>
        <v>12.450604944765912</v>
      </c>
      <c r="F34" s="11">
        <f t="shared" si="2"/>
        <v>0.33858166754339819</v>
      </c>
      <c r="G34" s="11">
        <f t="shared" si="3"/>
        <v>2.7193993307588957E-2</v>
      </c>
      <c r="H34" s="17">
        <f t="shared" si="18"/>
        <v>0.87081997251488774</v>
      </c>
      <c r="I34" s="17">
        <f t="shared" si="18"/>
        <v>0.99565872167862757</v>
      </c>
      <c r="J34" s="18">
        <f t="shared" si="18"/>
        <v>0.79119344679966319</v>
      </c>
      <c r="K34" s="24">
        <v>29384</v>
      </c>
      <c r="L34" s="10">
        <v>508922</v>
      </c>
      <c r="M34" s="10">
        <v>14376.166015625</v>
      </c>
      <c r="N34" s="11">
        <f t="shared" si="4"/>
        <v>17.319697794718213</v>
      </c>
      <c r="O34" s="11">
        <f t="shared" si="5"/>
        <v>0.48925149794531037</v>
      </c>
      <c r="P34" s="11">
        <f t="shared" si="6"/>
        <v>2.8248269903099098E-2</v>
      </c>
      <c r="Q34" s="17">
        <f t="shared" si="19"/>
        <v>0.87897098414597663</v>
      </c>
      <c r="R34" s="17">
        <f t="shared" si="19"/>
        <v>1.0933390622482411</v>
      </c>
      <c r="S34" s="18">
        <f t="shared" si="19"/>
        <v>0.85843932527476574</v>
      </c>
      <c r="AG34" s="24">
        <f t="shared" si="7"/>
        <v>38889</v>
      </c>
      <c r="AH34" s="10">
        <f t="shared" si="0"/>
        <v>627265</v>
      </c>
      <c r="AI34" s="10">
        <f t="shared" si="0"/>
        <v>17594.384765625</v>
      </c>
      <c r="AJ34" s="11">
        <f t="shared" si="8"/>
        <v>16.129625343927589</v>
      </c>
      <c r="AK34" s="11">
        <f t="shared" si="9"/>
        <v>0.45242574418537373</v>
      </c>
      <c r="AL34" s="11">
        <f t="shared" si="10"/>
        <v>2.8049364727228524E-2</v>
      </c>
      <c r="AM34" s="17">
        <f t="shared" si="17"/>
        <v>0.8769647085353478</v>
      </c>
      <c r="AN34" s="17">
        <f t="shared" si="14"/>
        <v>1.0734699675185766</v>
      </c>
      <c r="AO34" s="18">
        <f t="shared" si="14"/>
        <v>0.84529814475105258</v>
      </c>
    </row>
    <row r="35" spans="1:41" x14ac:dyDescent="0.25">
      <c r="A35" s="34">
        <f t="shared" si="11"/>
        <v>41638</v>
      </c>
      <c r="B35" s="35">
        <v>11190</v>
      </c>
      <c r="C35" s="36">
        <v>134919</v>
      </c>
      <c r="D35" s="36">
        <v>5897.1953125</v>
      </c>
      <c r="E35" s="37">
        <f t="shared" si="1"/>
        <v>12.05710455764075</v>
      </c>
      <c r="F35" s="37">
        <f t="shared" si="2"/>
        <v>0.52700583668453982</v>
      </c>
      <c r="G35" s="37">
        <f t="shared" si="3"/>
        <v>4.3709153732980531E-2</v>
      </c>
      <c r="H35" s="39">
        <f t="shared" si="18"/>
        <v>0.86973418311829631</v>
      </c>
      <c r="I35" s="39">
        <f t="shared" si="18"/>
        <v>1.0627894886095095</v>
      </c>
      <c r="J35" s="40">
        <f t="shared" si="18"/>
        <v>0.80905680681347891</v>
      </c>
      <c r="K35" s="35">
        <v>35809</v>
      </c>
      <c r="L35" s="36">
        <v>657054</v>
      </c>
      <c r="M35" s="36">
        <v>24655.0869140625</v>
      </c>
      <c r="N35" s="37">
        <f t="shared" si="4"/>
        <v>18.348850847552292</v>
      </c>
      <c r="O35" s="37">
        <f t="shared" si="5"/>
        <v>0.6885164878679243</v>
      </c>
      <c r="P35" s="37">
        <f t="shared" si="6"/>
        <v>3.752368437611292E-2</v>
      </c>
      <c r="Q35" s="39">
        <f t="shared" si="19"/>
        <v>0.90253553785663876</v>
      </c>
      <c r="R35" s="39">
        <f t="shared" si="19"/>
        <v>1.1197143855284124</v>
      </c>
      <c r="S35" s="40">
        <f t="shared" si="19"/>
        <v>0.88167325927319706</v>
      </c>
      <c r="AG35" s="35">
        <f t="shared" si="7"/>
        <v>46999</v>
      </c>
      <c r="AH35" s="36">
        <f t="shared" si="0"/>
        <v>791973</v>
      </c>
      <c r="AI35" s="36">
        <f t="shared" si="0"/>
        <v>30552.2822265625</v>
      </c>
      <c r="AJ35" s="37">
        <f t="shared" si="8"/>
        <v>16.850847890380646</v>
      </c>
      <c r="AK35" s="37">
        <f t="shared" si="9"/>
        <v>0.65006238912663039</v>
      </c>
      <c r="AL35" s="37">
        <f t="shared" si="10"/>
        <v>3.8577429062054518E-2</v>
      </c>
      <c r="AM35" s="39">
        <f t="shared" si="17"/>
        <v>0.89450344486315714</v>
      </c>
      <c r="AN35" s="39">
        <f t="shared" si="14"/>
        <v>1.1095897320221422</v>
      </c>
      <c r="AO35" s="40">
        <f t="shared" si="14"/>
        <v>0.86665892499738018</v>
      </c>
    </row>
    <row r="36" spans="1:41" ht="15.75" thickBot="1" x14ac:dyDescent="0.3">
      <c r="A36" s="41">
        <f t="shared" si="11"/>
        <v>41639</v>
      </c>
      <c r="B36" s="42">
        <v>9838</v>
      </c>
      <c r="C36" s="43">
        <v>124993</v>
      </c>
      <c r="D36" s="43">
        <v>3910.1171875</v>
      </c>
      <c r="E36" s="44">
        <f t="shared" si="1"/>
        <v>12.705122992478145</v>
      </c>
      <c r="F36" s="44">
        <f t="shared" si="2"/>
        <v>0.3974504154807888</v>
      </c>
      <c r="G36" s="44">
        <f t="shared" si="3"/>
        <v>3.1282689330602513E-2</v>
      </c>
      <c r="H36" s="45">
        <f t="shared" si="18"/>
        <v>0.96008587879379326</v>
      </c>
      <c r="I36" s="45">
        <f t="shared" si="18"/>
        <v>1.2025379782761374</v>
      </c>
      <c r="J36" s="46">
        <f t="shared" si="18"/>
        <v>0.98196612477323686</v>
      </c>
      <c r="K36" s="42">
        <v>30963</v>
      </c>
      <c r="L36" s="43">
        <v>581555</v>
      </c>
      <c r="M36" s="43">
        <v>16494.1484375</v>
      </c>
      <c r="N36" s="44">
        <f t="shared" si="4"/>
        <v>18.782256241320287</v>
      </c>
      <c r="O36" s="44">
        <f t="shared" si="5"/>
        <v>0.53270511376481611</v>
      </c>
      <c r="P36" s="44">
        <f t="shared" si="6"/>
        <v>2.8362147066915425E-2</v>
      </c>
      <c r="Q36" s="45">
        <f t="shared" si="19"/>
        <v>0.98771851473778227</v>
      </c>
      <c r="R36" s="45">
        <f t="shared" si="19"/>
        <v>1.1630820860299353</v>
      </c>
      <c r="S36" s="46">
        <f t="shared" si="19"/>
        <v>1.0301309814886954</v>
      </c>
      <c r="AG36" s="42">
        <f t="shared" si="7"/>
        <v>40801</v>
      </c>
      <c r="AH36" s="43">
        <f t="shared" si="0"/>
        <v>706548</v>
      </c>
      <c r="AI36" s="43">
        <f t="shared" si="0"/>
        <v>20404.265625</v>
      </c>
      <c r="AJ36" s="44">
        <f t="shared" si="8"/>
        <v>17.31692850665425</v>
      </c>
      <c r="AK36" s="44">
        <f t="shared" si="9"/>
        <v>0.50009229246832188</v>
      </c>
      <c r="AL36" s="44">
        <f t="shared" si="10"/>
        <v>2.8878810250683604E-2</v>
      </c>
      <c r="AM36" s="45">
        <f t="shared" si="17"/>
        <v>0.98091116720759708</v>
      </c>
      <c r="AN36" s="45">
        <f t="shared" si="14"/>
        <v>1.1698724900778703</v>
      </c>
      <c r="AO36" s="46">
        <f t="shared" si="14"/>
        <v>1.0205384782279745</v>
      </c>
    </row>
    <row r="37" spans="1:41" ht="15.75" thickBot="1" x14ac:dyDescent="0.3">
      <c r="A37" s="33" t="s">
        <v>17</v>
      </c>
      <c r="B37" s="28">
        <v>43754</v>
      </c>
      <c r="C37" s="29">
        <f>SUM(C6:C36)</f>
        <v>3210484</v>
      </c>
      <c r="D37" s="29">
        <f t="shared" ref="D37" si="20">SUM(D6:D36)</f>
        <v>181933.794921875</v>
      </c>
      <c r="E37" s="30">
        <f t="shared" si="1"/>
        <v>73.37578278557389</v>
      </c>
      <c r="F37" s="30">
        <f t="shared" si="2"/>
        <v>4.1581065713277647</v>
      </c>
      <c r="G37" s="30">
        <f t="shared" si="3"/>
        <v>5.6668650247711873E-2</v>
      </c>
      <c r="H37" s="31"/>
      <c r="I37" s="31"/>
      <c r="J37" s="32"/>
      <c r="K37" s="29">
        <v>144857</v>
      </c>
      <c r="L37" s="29">
        <f>SUM(L6:L36)</f>
        <v>16643867</v>
      </c>
      <c r="M37" s="29">
        <f t="shared" ref="M37" si="21">SUM(M6:M36)</f>
        <v>748733.3876953125</v>
      </c>
      <c r="N37" s="30">
        <f t="shared" si="4"/>
        <v>114.89860345029926</v>
      </c>
      <c r="O37" s="30">
        <f t="shared" si="5"/>
        <v>5.1687760183858042</v>
      </c>
      <c r="P37" s="30">
        <f t="shared" si="6"/>
        <v>4.4985542584263169E-2</v>
      </c>
      <c r="Q37" s="31"/>
      <c r="R37" s="31"/>
      <c r="S37" s="32"/>
      <c r="AG37" s="29">
        <f t="shared" si="7"/>
        <v>188611</v>
      </c>
      <c r="AH37" s="29">
        <f>SUM(AH6:AH36)</f>
        <v>19854351</v>
      </c>
      <c r="AI37" s="29">
        <f t="shared" ref="AI37" si="22">SUM(AI6:AI36)</f>
        <v>930667.1826171875</v>
      </c>
      <c r="AJ37" s="30">
        <f t="shared" si="8"/>
        <v>105.26613506105159</v>
      </c>
      <c r="AK37" s="30">
        <f t="shared" si="9"/>
        <v>4.9343208117086892</v>
      </c>
      <c r="AL37" s="30">
        <f t="shared" si="10"/>
        <v>4.6874721949722128E-2</v>
      </c>
      <c r="AM37" s="31"/>
      <c r="AN37" s="31"/>
      <c r="AO37" s="32"/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AM6:AO37">
    <cfRule type="cellIs" dxfId="1783" priority="5" operator="greaterThan">
      <formula>1.2</formula>
    </cfRule>
    <cfRule type="cellIs" dxfId="1782" priority="6" operator="lessThan">
      <formula>0.8</formula>
    </cfRule>
  </conditionalFormatting>
  <conditionalFormatting sqref="Q6:S37">
    <cfRule type="cellIs" dxfId="1781" priority="3" operator="greaterThan">
      <formula>1.2</formula>
    </cfRule>
    <cfRule type="cellIs" dxfId="1780" priority="4" operator="lessThan">
      <formula>0.8</formula>
    </cfRule>
  </conditionalFormatting>
  <conditionalFormatting sqref="H6:J37">
    <cfRule type="cellIs" dxfId="1779" priority="1" operator="greaterThan">
      <formula>1.2</formula>
    </cfRule>
    <cfRule type="cellIs" dxfId="1778" priority="2" operator="lessThan">
      <formula>0.8</formula>
    </cfRule>
  </conditionalFormatting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/>
    </sheetView>
  </sheetViews>
  <sheetFormatPr baseColWidth="10" defaultRowHeight="15" x14ac:dyDescent="0.25"/>
  <cols>
    <col min="1" max="1" bestFit="true" customWidth="true" width="26.5703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9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41640</v>
      </c>
      <c r="B6" s="35">
        <v>7593</v>
      </c>
      <c r="C6" s="36">
        <v>107826</v>
      </c>
      <c r="D6" s="36">
        <v>2564.67578125</v>
      </c>
      <c r="E6" s="37">
        <f>C6/B6</f>
        <v>14.200711181351245</v>
      </c>
      <c r="F6" s="37">
        <f>D6/B6</f>
        <v>0.33776844215066509</v>
      </c>
      <c r="G6" s="37">
        <f>D6/C6</f>
        <v>2.3785318765882069E-2</v>
      </c>
      <c r="H6" s="39">
        <f>B6/REP_HPPTT_DICIEMBRE13!B30</f>
        <v>1.1118758236930737</v>
      </c>
      <c r="I6" s="39">
        <f>C6/REP_HPPTT_DICIEMBRE13!C30</f>
        <v>1.3937310153170037</v>
      </c>
      <c r="J6" s="40">
        <f>D6/REP_HPPTT_DICIEMBRE13!D30</f>
        <v>1.1259428845815809</v>
      </c>
      <c r="K6" s="35">
        <v>23719</v>
      </c>
      <c r="L6" s="36">
        <v>423049</v>
      </c>
      <c r="M6" s="36">
        <v>11130.052734375</v>
      </c>
      <c r="N6" s="37">
        <f>L6/K6</f>
        <v>17.835869977655044</v>
      </c>
      <c r="O6" s="37">
        <f>M6/K6</f>
        <v>0.46924628923542305</v>
      </c>
      <c r="P6" s="37">
        <f>M6/L6</f>
        <v>2.6309133774988239E-2</v>
      </c>
      <c r="Q6" s="39">
        <f>K6/REP_HPPTT_DICIEMBRE13!K30</f>
        <v>1.0993742757821552</v>
      </c>
      <c r="R6" s="39">
        <f>L6/REP_HPPTT_DICIEMBRE13!L30</f>
        <v>1.2941275439814743</v>
      </c>
      <c r="S6" s="40">
        <f>M6/REP_HPPTT_DICIEMBRE13!M30</f>
        <v>1.1224350431535561</v>
      </c>
      <c r="AG6" s="35">
        <f>B6+K6</f>
        <v>31312</v>
      </c>
      <c r="AH6" s="36">
        <f t="shared" ref="AH6:AI36" si="0">C6+L6</f>
        <v>530875</v>
      </c>
      <c r="AI6" s="36">
        <f t="shared" si="0"/>
        <v>13694.728515625</v>
      </c>
      <c r="AJ6" s="37">
        <f>AH6/AG6</f>
        <v>16.954362544711294</v>
      </c>
      <c r="AK6" s="37">
        <f>AI6/AG6</f>
        <v>0.43736358315102836</v>
      </c>
      <c r="AL6" s="37">
        <f>AI6/AH6</f>
        <v>2.5796521809512599E-2</v>
      </c>
      <c r="AM6" s="39">
        <f>AG6/REP_HPPTT_DICIEMBRE13!AG30</f>
        <v>1.1023799464864104</v>
      </c>
      <c r="AN6" s="39">
        <f>AH6/REP_HPPTT_DICIEMBRE13!AH30</f>
        <v>1.3131889062592761</v>
      </c>
      <c r="AO6" s="40">
        <f>AI6/REP_HPPTT_DICIEMBRE13!AI30</f>
        <v>1.1230903086723985</v>
      </c>
    </row>
    <row r="7" spans="1:41" x14ac:dyDescent="0.25">
      <c r="A7" s="34">
        <f>A6+1</f>
        <v>41641</v>
      </c>
      <c r="B7" s="35">
        <v>9928</v>
      </c>
      <c r="C7" s="36">
        <v>129418</v>
      </c>
      <c r="D7" s="36">
        <v>5208.8388671875</v>
      </c>
      <c r="E7" s="37">
        <f t="shared" ref="E7:E37" si="1">C7/B7</f>
        <v>13.035656728444803</v>
      </c>
      <c r="F7" s="37">
        <f t="shared" ref="F7:F37" si="2">D7/B7</f>
        <v>0.52466144915264912</v>
      </c>
      <c r="G7" s="37">
        <f t="shared" ref="G7:G37" si="3">D7/C7</f>
        <v>4.0248179288719495E-2</v>
      </c>
      <c r="H7" s="39">
        <f>B7/REP_HPPTT_DICIEMBRE13!B31</f>
        <v>0.9264650989175065</v>
      </c>
      <c r="I7" s="39">
        <f>C7/REP_HPPTT_DICIEMBRE13!C31</f>
        <v>1.0506072217171061</v>
      </c>
      <c r="J7" s="40">
        <f>D7/REP_HPPTT_DICIEMBRE13!D31</f>
        <v>0.99332457554394138</v>
      </c>
      <c r="K7" s="35">
        <v>31949</v>
      </c>
      <c r="L7" s="36">
        <v>570874</v>
      </c>
      <c r="M7" s="36">
        <v>21519.94921875</v>
      </c>
      <c r="N7" s="37">
        <f t="shared" ref="N7:N37" si="4">L7/K7</f>
        <v>17.868290087326677</v>
      </c>
      <c r="O7" s="37">
        <f t="shared" ref="O7:O37" si="5">M7/K7</f>
        <v>0.67357191833077723</v>
      </c>
      <c r="P7" s="37">
        <f t="shared" ref="P7:P37" si="6">M7/L7</f>
        <v>3.7696495581774611E-2</v>
      </c>
      <c r="Q7" s="39">
        <f>K7/REP_HPPTT_DICIEMBRE13!K31</f>
        <v>0.94434263419248055</v>
      </c>
      <c r="R7" s="39">
        <f>L7/REP_HPPTT_DICIEMBRE13!L31</f>
        <v>1.0033411075745247</v>
      </c>
      <c r="S7" s="40">
        <f>M7/REP_HPPTT_DICIEMBRE13!M31</f>
        <v>0.98177933846394705</v>
      </c>
      <c r="AG7" s="35">
        <f t="shared" ref="AG7:AG37" si="7">B7+K7</f>
        <v>41877</v>
      </c>
      <c r="AH7" s="36">
        <f t="shared" si="0"/>
        <v>700292</v>
      </c>
      <c r="AI7" s="36">
        <f t="shared" si="0"/>
        <v>26728.7880859375</v>
      </c>
      <c r="AJ7" s="37">
        <f t="shared" ref="AJ7:AJ37" si="8">AH7/AG7</f>
        <v>16.722592353798028</v>
      </c>
      <c r="AK7" s="37">
        <f t="shared" ref="AK7:AK37" si="9">AI7/AG7</f>
        <v>0.63826893249128402</v>
      </c>
      <c r="AL7" s="37">
        <f t="shared" ref="AL7:AL37" si="10">AI7/AH7</f>
        <v>3.8168061445707648E-2</v>
      </c>
      <c r="AM7" s="39">
        <f>AG7/REP_HPPTT_DICIEMBRE13!AG31</f>
        <v>0.94004220167010866</v>
      </c>
      <c r="AN7" s="39">
        <f>AH7/REP_HPPTT_DICIEMBRE13!AH31</f>
        <v>1.0117531138166629</v>
      </c>
      <c r="AO7" s="40">
        <f>AI7/REP_HPPTT_DICIEMBRE13!AI31</f>
        <v>0.98400814320454932</v>
      </c>
    </row>
    <row r="8" spans="1:41" x14ac:dyDescent="0.25">
      <c r="A8" s="34">
        <f t="shared" ref="A8:A36" si="11">A7+1</f>
        <v>41642</v>
      </c>
      <c r="B8" s="35">
        <v>10239</v>
      </c>
      <c r="C8" s="36">
        <v>120759</v>
      </c>
      <c r="D8" s="36">
        <v>5301.9384765625</v>
      </c>
      <c r="E8" s="37">
        <f t="shared" si="1"/>
        <v>11.794022853794315</v>
      </c>
      <c r="F8" s="37">
        <f t="shared" si="2"/>
        <v>0.51781799751562652</v>
      </c>
      <c r="G8" s="37">
        <f t="shared" si="3"/>
        <v>4.3905120749281629E-2</v>
      </c>
      <c r="H8" s="39">
        <f>B8/REP_HPPTT_DICIEMBRE13!B32</f>
        <v>0.91862551588013641</v>
      </c>
      <c r="I8" s="39">
        <f>C8/REP_HPPTT_DICIEMBRE13!C32</f>
        <v>0.87377987453239081</v>
      </c>
      <c r="J8" s="40">
        <f>D8/REP_HPPTT_DICIEMBRE13!D32</f>
        <v>0.95047925000656508</v>
      </c>
      <c r="K8" s="35">
        <v>33082</v>
      </c>
      <c r="L8" s="36">
        <v>600682</v>
      </c>
      <c r="M8" s="36">
        <v>22587.0302734375</v>
      </c>
      <c r="N8" s="37">
        <f t="shared" si="4"/>
        <v>18.157366543739798</v>
      </c>
      <c r="O8" s="37">
        <f t="shared" si="5"/>
        <v>0.68275891038744629</v>
      </c>
      <c r="P8" s="37">
        <f t="shared" si="6"/>
        <v>3.7602309164312397E-2</v>
      </c>
      <c r="Q8" s="39">
        <f>K8/REP_HPPTT_DICIEMBRE13!K32</f>
        <v>0.92469812164579601</v>
      </c>
      <c r="R8" s="39">
        <f>L8/REP_HPPTT_DICIEMBRE13!L32</f>
        <v>0.89890697298559197</v>
      </c>
      <c r="S8" s="40">
        <f>M8/REP_HPPTT_DICIEMBRE13!M32</f>
        <v>0.97982371651760181</v>
      </c>
      <c r="AG8" s="35">
        <f t="shared" si="7"/>
        <v>43321</v>
      </c>
      <c r="AH8" s="36">
        <f t="shared" si="0"/>
        <v>721441</v>
      </c>
      <c r="AI8" s="36">
        <f t="shared" si="0"/>
        <v>27888.96875</v>
      </c>
      <c r="AJ8" s="37">
        <f t="shared" si="8"/>
        <v>16.653378269199695</v>
      </c>
      <c r="AK8" s="37">
        <f t="shared" si="9"/>
        <v>0.64377481475496867</v>
      </c>
      <c r="AL8" s="37">
        <f t="shared" si="10"/>
        <v>3.8657310507719964E-2</v>
      </c>
      <c r="AM8" s="39">
        <f>AG8/REP_HPPTT_DICIEMBRE13!AG32</f>
        <v>0.92325561570265546</v>
      </c>
      <c r="AN8" s="39">
        <f>AH8/REP_HPPTT_DICIEMBRE13!AH32</f>
        <v>0.89460083155700554</v>
      </c>
      <c r="AO8" s="40">
        <f>AI8/REP_HPPTT_DICIEMBRE13!AI32</f>
        <v>0.97410640042966923</v>
      </c>
    </row>
    <row r="9" spans="1:41" x14ac:dyDescent="0.25">
      <c r="A9" s="9">
        <f t="shared" si="11"/>
        <v>41643</v>
      </c>
      <c r="B9" s="24">
        <v>8832</v>
      </c>
      <c r="C9" s="10">
        <v>94565</v>
      </c>
      <c r="D9" s="10">
        <v>3271.2548828125</v>
      </c>
      <c r="E9" s="11">
        <f t="shared" si="1"/>
        <v>10.70708786231884</v>
      </c>
      <c r="F9" s="11">
        <f t="shared" si="2"/>
        <v>0.37038664886916894</v>
      </c>
      <c r="G9" s="11">
        <f t="shared" si="3"/>
        <v>3.459265989332734E-2</v>
      </c>
      <c r="H9" s="17">
        <f>B9/REP_HPPTT_DICIEMBRE13!B33</f>
        <v>0.85564813020732411</v>
      </c>
      <c r="I9" s="17">
        <f>C9/REP_HPPTT_DICIEMBRE13!C33</f>
        <v>0.72958939620719987</v>
      </c>
      <c r="J9" s="18">
        <f>D9/REP_HPPTT_DICIEMBRE13!D33</f>
        <v>0.87364555877856309</v>
      </c>
      <c r="K9" s="24">
        <v>28592</v>
      </c>
      <c r="L9" s="10">
        <v>470227</v>
      </c>
      <c r="M9" s="10">
        <v>14565.486328125</v>
      </c>
      <c r="N9" s="11">
        <f t="shared" si="4"/>
        <v>16.446103805260211</v>
      </c>
      <c r="O9" s="11">
        <f t="shared" si="5"/>
        <v>0.50942523531494821</v>
      </c>
      <c r="P9" s="11">
        <f t="shared" si="6"/>
        <v>3.0975435966299255E-2</v>
      </c>
      <c r="Q9" s="17">
        <f>K9/REP_HPPTT_DICIEMBRE13!K33</f>
        <v>0.88465346534653466</v>
      </c>
      <c r="R9" s="17">
        <f>L9/REP_HPPTT_DICIEMBRE13!L33</f>
        <v>0.77689698527747442</v>
      </c>
      <c r="S9" s="18">
        <f>M9/REP_HPPTT_DICIEMBRE13!M33</f>
        <v>0.9169148085253872</v>
      </c>
      <c r="AG9" s="24">
        <f t="shared" si="7"/>
        <v>37424</v>
      </c>
      <c r="AH9" s="10">
        <f t="shared" si="0"/>
        <v>564792</v>
      </c>
      <c r="AI9" s="10">
        <f t="shared" si="0"/>
        <v>17836.7412109375</v>
      </c>
      <c r="AJ9" s="11">
        <f t="shared" si="8"/>
        <v>15.091705857203934</v>
      </c>
      <c r="AK9" s="11">
        <f t="shared" si="9"/>
        <v>0.47661236668815465</v>
      </c>
      <c r="AL9" s="11">
        <f t="shared" si="10"/>
        <v>3.1581079779702086E-2</v>
      </c>
      <c r="AM9" s="17">
        <f>AG9/REP_HPPTT_DICIEMBRE13!AG33</f>
        <v>0.877632381220393</v>
      </c>
      <c r="AN9" s="17">
        <f>AH9/REP_HPPTT_DICIEMBRE13!AH33</f>
        <v>0.76855310480529393</v>
      </c>
      <c r="AO9" s="18">
        <f>AI9/REP_HPPTT_DICIEMBRE13!AI33</f>
        <v>0.90866117962328574</v>
      </c>
    </row>
    <row r="10" spans="1:41" x14ac:dyDescent="0.25">
      <c r="A10" s="9">
        <f t="shared" si="11"/>
        <v>41644</v>
      </c>
      <c r="B10" s="24">
        <v>7967</v>
      </c>
      <c r="C10" s="10">
        <v>76692</v>
      </c>
      <c r="D10" s="10">
        <v>3163.78125</v>
      </c>
      <c r="E10" s="11">
        <f t="shared" si="1"/>
        <v>9.6262081084473454</v>
      </c>
      <c r="F10" s="11">
        <f t="shared" si="2"/>
        <v>0.39711073804443331</v>
      </c>
      <c r="G10" s="11">
        <f t="shared" si="3"/>
        <v>4.1253080503833514E-2</v>
      </c>
      <c r="H10" s="17">
        <f>B10/REP_HPPTT_DICIEMBRE13!B34</f>
        <v>0.83819042609153083</v>
      </c>
      <c r="I10" s="17">
        <f>C10/REP_HPPTT_DICIEMBRE13!C34</f>
        <v>0.64804846927997428</v>
      </c>
      <c r="J10" s="18">
        <f>D10/REP_HPPTT_DICIEMBRE13!D34</f>
        <v>0.98308458677645827</v>
      </c>
      <c r="K10" s="24">
        <v>24980</v>
      </c>
      <c r="L10" s="10">
        <v>353643</v>
      </c>
      <c r="M10" s="10">
        <v>14271.3291015625</v>
      </c>
      <c r="N10" s="11">
        <f t="shared" si="4"/>
        <v>14.157045636509208</v>
      </c>
      <c r="O10" s="11">
        <f t="shared" si="5"/>
        <v>0.57131021223228584</v>
      </c>
      <c r="P10" s="11">
        <f t="shared" si="6"/>
        <v>4.035518616673453E-2</v>
      </c>
      <c r="Q10" s="17">
        <f>K10/REP_HPPTT_DICIEMBRE13!K34</f>
        <v>0.85012251565477814</v>
      </c>
      <c r="R10" s="17">
        <f>L10/REP_HPPTT_DICIEMBRE13!L34</f>
        <v>0.6948864462530604</v>
      </c>
      <c r="S10" s="18">
        <f>M10/REP_HPPTT_DICIEMBRE13!M34</f>
        <v>0.99270758880020193</v>
      </c>
      <c r="AG10" s="24">
        <f t="shared" si="7"/>
        <v>32947</v>
      </c>
      <c r="AH10" s="10">
        <f t="shared" si="0"/>
        <v>430335</v>
      </c>
      <c r="AI10" s="10">
        <f t="shared" si="0"/>
        <v>17435.1103515625</v>
      </c>
      <c r="AJ10" s="11">
        <f t="shared" si="8"/>
        <v>13.061431996843416</v>
      </c>
      <c r="AK10" s="11">
        <f t="shared" si="9"/>
        <v>0.52918658304435917</v>
      </c>
      <c r="AL10" s="11">
        <f t="shared" si="10"/>
        <v>4.0515204088820339E-2</v>
      </c>
      <c r="AM10" s="17">
        <f>AG10/REP_HPPTT_DICIEMBRE13!AG34</f>
        <v>0.84720615083956907</v>
      </c>
      <c r="AN10" s="17">
        <f>AH10/REP_HPPTT_DICIEMBRE13!AH34</f>
        <v>0.68604975568539617</v>
      </c>
      <c r="AO10" s="18">
        <f>AI10/REP_HPPTT_DICIEMBRE13!AI34</f>
        <v>0.99094742918356071</v>
      </c>
    </row>
    <row r="11" spans="1:41" x14ac:dyDescent="0.25">
      <c r="A11" s="34">
        <f t="shared" si="11"/>
        <v>41645</v>
      </c>
      <c r="B11" s="35">
        <v>9302</v>
      </c>
      <c r="C11" s="36">
        <v>87178</v>
      </c>
      <c r="D11" s="36">
        <v>5604.74609375</v>
      </c>
      <c r="E11" s="37">
        <f t="shared" si="1"/>
        <v>9.3719630187056548</v>
      </c>
      <c r="F11" s="37">
        <f t="shared" si="2"/>
        <v>0.60253129367340352</v>
      </c>
      <c r="G11" s="37">
        <f t="shared" si="3"/>
        <v>6.4290831330725648E-2</v>
      </c>
      <c r="H11" s="39">
        <f>B11/REP_HPPTT_DICIEMBRE13!B35</f>
        <v>0.831277926720286</v>
      </c>
      <c r="I11" s="39">
        <f>C11/REP_HPPTT_DICIEMBRE13!C35</f>
        <v>0.6461506533549759</v>
      </c>
      <c r="J11" s="40">
        <f>D11/REP_HPPTT_DICIEMBRE13!D35</f>
        <v>0.95040876158025334</v>
      </c>
      <c r="K11" s="35">
        <v>30300</v>
      </c>
      <c r="L11" s="36">
        <v>512432</v>
      </c>
      <c r="M11" s="36">
        <v>23538.318359375</v>
      </c>
      <c r="N11" s="37">
        <f t="shared" si="4"/>
        <v>16.91194719471947</v>
      </c>
      <c r="O11" s="37">
        <f t="shared" si="5"/>
        <v>0.77684219007838284</v>
      </c>
      <c r="P11" s="37">
        <f t="shared" si="6"/>
        <v>4.5934520793734585E-2</v>
      </c>
      <c r="Q11" s="39">
        <f>K11/REP_HPPTT_DICIEMBRE13!K35</f>
        <v>0.84615599430310817</v>
      </c>
      <c r="R11" s="39">
        <f>L11/REP_HPPTT_DICIEMBRE13!L35</f>
        <v>0.77989328122193913</v>
      </c>
      <c r="S11" s="40">
        <f>M11/REP_HPPTT_DICIEMBRE13!M35</f>
        <v>0.95470433511023112</v>
      </c>
      <c r="AG11" s="35">
        <f t="shared" si="7"/>
        <v>39602</v>
      </c>
      <c r="AH11" s="36">
        <f t="shared" si="0"/>
        <v>599610</v>
      </c>
      <c r="AI11" s="36">
        <f t="shared" si="0"/>
        <v>29143.064453125</v>
      </c>
      <c r="AJ11" s="37">
        <f t="shared" si="8"/>
        <v>15.140901974647745</v>
      </c>
      <c r="AK11" s="37">
        <f t="shared" si="9"/>
        <v>0.73589880443222566</v>
      </c>
      <c r="AL11" s="37">
        <f t="shared" si="10"/>
        <v>4.8603366276621471E-2</v>
      </c>
      <c r="AM11" s="39">
        <f>AG11/REP_HPPTT_DICIEMBRE13!AG35</f>
        <v>0.84261367263133258</v>
      </c>
      <c r="AN11" s="39">
        <f>AH11/REP_HPPTT_DICIEMBRE13!AH35</f>
        <v>0.75710914387232897</v>
      </c>
      <c r="AO11" s="40">
        <f>AI11/REP_HPPTT_DICIEMBRE13!AI35</f>
        <v>0.95387520437958284</v>
      </c>
    </row>
    <row r="12" spans="1:41" x14ac:dyDescent="0.25">
      <c r="A12" s="34">
        <f t="shared" si="11"/>
        <v>41646</v>
      </c>
      <c r="B12" s="35">
        <v>9528</v>
      </c>
      <c r="C12" s="36">
        <v>102815</v>
      </c>
      <c r="D12" s="36">
        <v>6172.4560546875</v>
      </c>
      <c r="E12" s="37">
        <f t="shared" si="1"/>
        <v>10.790827036104114</v>
      </c>
      <c r="F12" s="37">
        <f t="shared" si="2"/>
        <v>0.64782284369096343</v>
      </c>
      <c r="G12" s="37">
        <f t="shared" si="3"/>
        <v>6.0034586924937995E-2</v>
      </c>
      <c r="H12" s="39">
        <f>B12/REP_HPPTT_DICIEMBRE13!B36</f>
        <v>0.96848953039235619</v>
      </c>
      <c r="I12" s="39">
        <f>C12/REP_HPPTT_DICIEMBRE13!C36</f>
        <v>0.8225660636995672</v>
      </c>
      <c r="J12" s="40">
        <f>D12/REP_HPPTT_DICIEMBRE13!D36</f>
        <v>1.5785859499095896</v>
      </c>
      <c r="K12" s="35">
        <v>31594</v>
      </c>
      <c r="L12" s="36">
        <v>556768</v>
      </c>
      <c r="M12" s="36">
        <v>26070.125</v>
      </c>
      <c r="N12" s="37">
        <f t="shared" si="4"/>
        <v>17.622586567069696</v>
      </c>
      <c r="O12" s="37">
        <f t="shared" si="5"/>
        <v>0.82516063176552512</v>
      </c>
      <c r="P12" s="37">
        <f t="shared" si="6"/>
        <v>4.6824036223346167E-2</v>
      </c>
      <c r="Q12" s="39">
        <f>K12/REP_HPPTT_DICIEMBRE13!K36</f>
        <v>1.0203791622258824</v>
      </c>
      <c r="R12" s="39">
        <f>L12/REP_HPPTT_DICIEMBRE13!L36</f>
        <v>0.95737806398363012</v>
      </c>
      <c r="S12" s="40">
        <f>M12/REP_HPPTT_DICIEMBRE13!M36</f>
        <v>1.580568108671115</v>
      </c>
      <c r="AG12" s="35">
        <f t="shared" si="7"/>
        <v>41122</v>
      </c>
      <c r="AH12" s="36">
        <f t="shared" si="0"/>
        <v>659583</v>
      </c>
      <c r="AI12" s="36">
        <f t="shared" si="0"/>
        <v>32242.5810546875</v>
      </c>
      <c r="AJ12" s="37">
        <f t="shared" si="8"/>
        <v>16.039662467778804</v>
      </c>
      <c r="AK12" s="37">
        <f t="shared" si="9"/>
        <v>0.7840713256818127</v>
      </c>
      <c r="AL12" s="37">
        <f t="shared" si="10"/>
        <v>4.8883280883054145E-2</v>
      </c>
      <c r="AM12" s="39">
        <f>AG12/REP_HPPTT_DICIEMBRE13!AG36</f>
        <v>1.0078674542290631</v>
      </c>
      <c r="AN12" s="39">
        <f>AH12/REP_HPPTT_DICIEMBRE13!AH36</f>
        <v>0.93352893221691946</v>
      </c>
      <c r="AO12" s="40">
        <f>AI12/REP_HPPTT_DICIEMBRE13!AI36</f>
        <v>1.5801882629474688</v>
      </c>
    </row>
    <row r="13" spans="1:41" x14ac:dyDescent="0.25">
      <c r="A13" s="34">
        <f t="shared" si="11"/>
        <v>41647</v>
      </c>
      <c r="B13" s="35">
        <v>9750</v>
      </c>
      <c r="C13" s="36">
        <v>96664</v>
      </c>
      <c r="D13" s="36">
        <v>6166.5927734375</v>
      </c>
      <c r="E13" s="37">
        <f t="shared" si="1"/>
        <v>9.9142564102564101</v>
      </c>
      <c r="F13" s="37">
        <f t="shared" si="2"/>
        <v>0.6324710536858974</v>
      </c>
      <c r="G13" s="37">
        <f t="shared" si="3"/>
        <v>6.3794098872770627E-2</v>
      </c>
      <c r="H13" s="39">
        <f>B13/B6</f>
        <v>1.2840774397471355</v>
      </c>
      <c r="I13" s="39">
        <f t="shared" ref="I13:J28" si="12">C13/C6</f>
        <v>0.89648136813013557</v>
      </c>
      <c r="J13" s="40">
        <f t="shared" si="12"/>
        <v>2.4044336592253224</v>
      </c>
      <c r="K13" s="35">
        <v>32112</v>
      </c>
      <c r="L13" s="36">
        <v>552725</v>
      </c>
      <c r="M13" s="36">
        <v>27253.6982421875</v>
      </c>
      <c r="N13" s="37">
        <f t="shared" si="4"/>
        <v>17.212412805181863</v>
      </c>
      <c r="O13" s="37">
        <f t="shared" si="5"/>
        <v>0.84870759349114033</v>
      </c>
      <c r="P13" s="37">
        <f t="shared" si="6"/>
        <v>4.9307880487018861E-2</v>
      </c>
      <c r="Q13" s="39">
        <f>K13/K6</f>
        <v>1.353851342805346</v>
      </c>
      <c r="R13" s="39">
        <f t="shared" ref="R13:S28" si="13">L13/L6</f>
        <v>1.3065271398821414</v>
      </c>
      <c r="S13" s="40">
        <f t="shared" si="13"/>
        <v>2.4486585007827379</v>
      </c>
      <c r="AG13" s="35">
        <f t="shared" si="7"/>
        <v>41862</v>
      </c>
      <c r="AH13" s="36">
        <f t="shared" si="0"/>
        <v>649389</v>
      </c>
      <c r="AI13" s="36">
        <f t="shared" si="0"/>
        <v>33420.291015625</v>
      </c>
      <c r="AJ13" s="37">
        <f t="shared" si="8"/>
        <v>15.512612870861402</v>
      </c>
      <c r="AK13" s="37">
        <f t="shared" si="9"/>
        <v>0.79834434608057425</v>
      </c>
      <c r="AL13" s="37">
        <f t="shared" si="10"/>
        <v>5.1464208687897396E-2</v>
      </c>
      <c r="AM13" s="39">
        <f>AG13/AG6</f>
        <v>1.3369315278487481</v>
      </c>
      <c r="AN13" s="39">
        <f t="shared" ref="AN13:AO36" si="14">AH13/AH6</f>
        <v>1.2232427595950082</v>
      </c>
      <c r="AO13" s="40">
        <f t="shared" si="14"/>
        <v>2.4403763081169605</v>
      </c>
    </row>
    <row r="14" spans="1:41" x14ac:dyDescent="0.25">
      <c r="A14" s="34">
        <f t="shared" si="11"/>
        <v>41648</v>
      </c>
      <c r="B14" s="35">
        <v>9817</v>
      </c>
      <c r="C14" s="36">
        <v>100141</v>
      </c>
      <c r="D14" s="36">
        <v>6391.3134765625</v>
      </c>
      <c r="E14" s="37">
        <f t="shared" si="1"/>
        <v>10.200774167260874</v>
      </c>
      <c r="F14" s="37">
        <f t="shared" si="2"/>
        <v>0.6510454799391362</v>
      </c>
      <c r="G14" s="37">
        <f t="shared" si="3"/>
        <v>6.3823144132398313E-2</v>
      </c>
      <c r="H14" s="39">
        <f t="shared" ref="H14:J29" si="15">B14/B7</f>
        <v>0.9888195004029009</v>
      </c>
      <c r="I14" s="39">
        <f t="shared" si="12"/>
        <v>0.77377953607689809</v>
      </c>
      <c r="J14" s="40">
        <f t="shared" si="12"/>
        <v>1.2270130905418992</v>
      </c>
      <c r="K14" s="35">
        <v>32667</v>
      </c>
      <c r="L14" s="36">
        <v>519791</v>
      </c>
      <c r="M14" s="36">
        <v>27284.6376953125</v>
      </c>
      <c r="N14" s="37">
        <f t="shared" si="4"/>
        <v>15.911807022377323</v>
      </c>
      <c r="O14" s="37">
        <f t="shared" si="5"/>
        <v>0.83523548826989014</v>
      </c>
      <c r="P14" s="37">
        <f t="shared" si="6"/>
        <v>5.2491554673537055E-2</v>
      </c>
      <c r="Q14" s="39">
        <f t="shared" ref="Q14:S29" si="16">K14/K7</f>
        <v>1.0224733168487277</v>
      </c>
      <c r="R14" s="39">
        <f t="shared" si="13"/>
        <v>0.91051790762935425</v>
      </c>
      <c r="S14" s="40">
        <f t="shared" si="13"/>
        <v>1.267876490690778</v>
      </c>
      <c r="AG14" s="35">
        <f t="shared" si="7"/>
        <v>42484</v>
      </c>
      <c r="AH14" s="36">
        <f t="shared" si="0"/>
        <v>619932</v>
      </c>
      <c r="AI14" s="36">
        <f t="shared" si="0"/>
        <v>33675.951171875</v>
      </c>
      <c r="AJ14" s="37">
        <f t="shared" si="8"/>
        <v>14.592128801431127</v>
      </c>
      <c r="AK14" s="37">
        <f t="shared" si="9"/>
        <v>0.79267374004036817</v>
      </c>
      <c r="AL14" s="37">
        <f t="shared" si="10"/>
        <v>5.4322008174888539E-2</v>
      </c>
      <c r="AM14" s="39">
        <f t="shared" ref="AM14:AM36" si="17">AG14/AG7</f>
        <v>1.0144948300976671</v>
      </c>
      <c r="AN14" s="39">
        <f t="shared" si="14"/>
        <v>0.88524786803219224</v>
      </c>
      <c r="AO14" s="40">
        <f t="shared" si="14"/>
        <v>1.2599131342431693</v>
      </c>
    </row>
    <row r="15" spans="1:41" x14ac:dyDescent="0.25">
      <c r="A15" s="34">
        <f t="shared" si="11"/>
        <v>41649</v>
      </c>
      <c r="B15" s="35">
        <v>10268</v>
      </c>
      <c r="C15" s="36">
        <v>102052</v>
      </c>
      <c r="D15" s="36">
        <v>6306.9013671875</v>
      </c>
      <c r="E15" s="37">
        <f t="shared" si="1"/>
        <v>9.9388391118036612</v>
      </c>
      <c r="F15" s="37">
        <f t="shared" si="2"/>
        <v>0.61422880475141217</v>
      </c>
      <c r="G15" s="37">
        <f t="shared" si="3"/>
        <v>6.1800860024178852E-2</v>
      </c>
      <c r="H15" s="39">
        <f t="shared" si="15"/>
        <v>1.0028323078425627</v>
      </c>
      <c r="I15" s="39">
        <f t="shared" si="12"/>
        <v>0.84508815077965205</v>
      </c>
      <c r="J15" s="40">
        <f t="shared" si="12"/>
        <v>1.1895463131206618</v>
      </c>
      <c r="K15" s="35">
        <v>33563</v>
      </c>
      <c r="L15" s="36">
        <v>501807</v>
      </c>
      <c r="M15" s="36">
        <v>26493.689453125</v>
      </c>
      <c r="N15" s="37">
        <f t="shared" si="4"/>
        <v>14.951196257783868</v>
      </c>
      <c r="O15" s="37">
        <f t="shared" si="5"/>
        <v>0.78937191112609129</v>
      </c>
      <c r="P15" s="37">
        <f t="shared" si="6"/>
        <v>5.2796572094699755E-2</v>
      </c>
      <c r="Q15" s="39">
        <f t="shared" si="16"/>
        <v>1.0145396288011608</v>
      </c>
      <c r="R15" s="39">
        <f t="shared" si="13"/>
        <v>0.83539543385684933</v>
      </c>
      <c r="S15" s="40">
        <f t="shared" si="13"/>
        <v>1.1729602843930198</v>
      </c>
      <c r="AG15" s="35">
        <f t="shared" si="7"/>
        <v>43831</v>
      </c>
      <c r="AH15" s="36">
        <f t="shared" si="0"/>
        <v>603859</v>
      </c>
      <c r="AI15" s="36">
        <f t="shared" si="0"/>
        <v>32800.5908203125</v>
      </c>
      <c r="AJ15" s="37">
        <f t="shared" si="8"/>
        <v>13.776984326161848</v>
      </c>
      <c r="AK15" s="37">
        <f t="shared" si="9"/>
        <v>0.74834228788557189</v>
      </c>
      <c r="AL15" s="37">
        <f t="shared" si="10"/>
        <v>5.4318294204959268E-2</v>
      </c>
      <c r="AM15" s="39">
        <f t="shared" si="17"/>
        <v>1.0117725814270215</v>
      </c>
      <c r="AN15" s="39">
        <f t="shared" si="14"/>
        <v>0.83701785731612144</v>
      </c>
      <c r="AO15" s="40">
        <f t="shared" si="14"/>
        <v>1.1761134344672568</v>
      </c>
    </row>
    <row r="16" spans="1:41" x14ac:dyDescent="0.25">
      <c r="A16" s="9">
        <f t="shared" si="11"/>
        <v>41650</v>
      </c>
      <c r="B16" s="24">
        <v>8890</v>
      </c>
      <c r="C16" s="10">
        <v>85936</v>
      </c>
      <c r="D16" s="10">
        <v>3538.787109375</v>
      </c>
      <c r="E16" s="11">
        <f t="shared" si="1"/>
        <v>9.6665916760404951</v>
      </c>
      <c r="F16" s="11">
        <f t="shared" si="2"/>
        <v>0.39806379183070867</v>
      </c>
      <c r="G16" s="11">
        <f t="shared" si="3"/>
        <v>4.117933240289285E-2</v>
      </c>
      <c r="H16" s="17">
        <f t="shared" si="15"/>
        <v>1.0065670289855073</v>
      </c>
      <c r="I16" s="17">
        <f t="shared" si="12"/>
        <v>0.9087505948289536</v>
      </c>
      <c r="J16" s="18">
        <f t="shared" si="12"/>
        <v>1.0817827519243888</v>
      </c>
      <c r="K16" s="24">
        <v>28397</v>
      </c>
      <c r="L16" s="10">
        <v>409943</v>
      </c>
      <c r="M16" s="10">
        <v>15750.2177734375</v>
      </c>
      <c r="N16" s="11">
        <f t="shared" si="4"/>
        <v>14.436137620171145</v>
      </c>
      <c r="O16" s="11">
        <f t="shared" si="5"/>
        <v>0.55464372199308021</v>
      </c>
      <c r="P16" s="11">
        <f t="shared" si="6"/>
        <v>3.8420506688582316E-2</v>
      </c>
      <c r="Q16" s="17">
        <f t="shared" si="16"/>
        <v>0.99317991046446563</v>
      </c>
      <c r="R16" s="17">
        <f t="shared" si="13"/>
        <v>0.87179808900807487</v>
      </c>
      <c r="S16" s="18">
        <f t="shared" si="13"/>
        <v>1.081338269016453</v>
      </c>
      <c r="AG16" s="24">
        <f t="shared" si="7"/>
        <v>37287</v>
      </c>
      <c r="AH16" s="10">
        <f t="shared" si="0"/>
        <v>495879</v>
      </c>
      <c r="AI16" s="10">
        <f t="shared" si="0"/>
        <v>19289.0048828125</v>
      </c>
      <c r="AJ16" s="11">
        <f t="shared" si="8"/>
        <v>13.298978196154156</v>
      </c>
      <c r="AK16" s="11">
        <f t="shared" si="9"/>
        <v>0.51731179453462328</v>
      </c>
      <c r="AL16" s="11">
        <f t="shared" si="10"/>
        <v>3.8898612126773868E-2</v>
      </c>
      <c r="AM16" s="17">
        <f t="shared" si="17"/>
        <v>0.99633924754168446</v>
      </c>
      <c r="AN16" s="17">
        <f t="shared" si="14"/>
        <v>0.87798516976161134</v>
      </c>
      <c r="AO16" s="18">
        <f t="shared" si="14"/>
        <v>1.0814197870956648</v>
      </c>
    </row>
    <row r="17" spans="1:41" x14ac:dyDescent="0.25">
      <c r="A17" s="9">
        <f t="shared" si="11"/>
        <v>41651</v>
      </c>
      <c r="B17" s="24">
        <v>7875</v>
      </c>
      <c r="C17" s="10">
        <v>74575</v>
      </c>
      <c r="D17" s="10">
        <v>2781.19140625</v>
      </c>
      <c r="E17" s="11">
        <f t="shared" si="1"/>
        <v>9.4698412698412699</v>
      </c>
      <c r="F17" s="11">
        <f t="shared" si="2"/>
        <v>0.3531671626984127</v>
      </c>
      <c r="G17" s="11">
        <f t="shared" si="3"/>
        <v>3.7293884093194771E-2</v>
      </c>
      <c r="H17" s="17">
        <f t="shared" si="15"/>
        <v>0.98845236600979036</v>
      </c>
      <c r="I17" s="17">
        <f t="shared" si="12"/>
        <v>0.9723960778177646</v>
      </c>
      <c r="J17" s="18">
        <f t="shared" si="12"/>
        <v>0.87907196689088418</v>
      </c>
      <c r="K17" s="24">
        <v>24868</v>
      </c>
      <c r="L17" s="10">
        <v>340724</v>
      </c>
      <c r="M17" s="10">
        <v>13127.3271484375</v>
      </c>
      <c r="N17" s="11">
        <f t="shared" si="4"/>
        <v>13.701302879202187</v>
      </c>
      <c r="O17" s="11">
        <f t="shared" si="5"/>
        <v>0.52788029388923519</v>
      </c>
      <c r="P17" s="11">
        <f t="shared" si="6"/>
        <v>3.8527744298721252E-2</v>
      </c>
      <c r="Q17" s="17">
        <f t="shared" si="16"/>
        <v>0.99551641313050443</v>
      </c>
      <c r="R17" s="17">
        <f t="shared" si="13"/>
        <v>0.96346880894008935</v>
      </c>
      <c r="S17" s="18">
        <f t="shared" si="13"/>
        <v>0.9198391442742534</v>
      </c>
      <c r="AG17" s="24">
        <f t="shared" si="7"/>
        <v>32743</v>
      </c>
      <c r="AH17" s="10">
        <f t="shared" si="0"/>
        <v>415299</v>
      </c>
      <c r="AI17" s="10">
        <f t="shared" si="0"/>
        <v>15908.5185546875</v>
      </c>
      <c r="AJ17" s="11">
        <f t="shared" si="8"/>
        <v>12.683596493907094</v>
      </c>
      <c r="AK17" s="11">
        <f t="shared" si="9"/>
        <v>0.48586013971497727</v>
      </c>
      <c r="AL17" s="11">
        <f t="shared" si="10"/>
        <v>3.8306180738907389E-2</v>
      </c>
      <c r="AM17" s="17">
        <f t="shared" si="17"/>
        <v>0.99380823747230396</v>
      </c>
      <c r="AN17" s="17">
        <f t="shared" si="14"/>
        <v>0.96505977900937645</v>
      </c>
      <c r="AO17" s="18">
        <f t="shared" si="14"/>
        <v>0.91244151794323514</v>
      </c>
    </row>
    <row r="18" spans="1:41" x14ac:dyDescent="0.25">
      <c r="A18" s="34">
        <f t="shared" si="11"/>
        <v>41652</v>
      </c>
      <c r="B18" s="35">
        <v>9577</v>
      </c>
      <c r="C18" s="36">
        <v>121126</v>
      </c>
      <c r="D18" s="36">
        <v>6196.71875</v>
      </c>
      <c r="E18" s="37">
        <f t="shared" si="1"/>
        <v>12.647593192022555</v>
      </c>
      <c r="F18" s="37">
        <f t="shared" si="2"/>
        <v>0.64704174062858932</v>
      </c>
      <c r="G18" s="37">
        <f t="shared" si="3"/>
        <v>5.1159278354771062E-2</v>
      </c>
      <c r="H18" s="39">
        <f t="shared" si="15"/>
        <v>1.0295635347237153</v>
      </c>
      <c r="I18" s="39">
        <f t="shared" si="12"/>
        <v>1.3894101722911745</v>
      </c>
      <c r="J18" s="40">
        <f t="shared" si="12"/>
        <v>1.1056198882782797</v>
      </c>
      <c r="K18" s="35">
        <v>32477</v>
      </c>
      <c r="L18" s="36">
        <v>647009</v>
      </c>
      <c r="M18" s="36">
        <v>27020.8369140625</v>
      </c>
      <c r="N18" s="37">
        <f t="shared" si="4"/>
        <v>19.922067924993073</v>
      </c>
      <c r="O18" s="37">
        <f t="shared" si="5"/>
        <v>0.83199916599632051</v>
      </c>
      <c r="P18" s="37">
        <f t="shared" si="6"/>
        <v>4.1762690958027635E-2</v>
      </c>
      <c r="Q18" s="39">
        <f t="shared" si="16"/>
        <v>1.0718481848184818</v>
      </c>
      <c r="R18" s="39">
        <f t="shared" si="13"/>
        <v>1.2626241140287882</v>
      </c>
      <c r="S18" s="40">
        <f t="shared" si="13"/>
        <v>1.1479510346286255</v>
      </c>
      <c r="AG18" s="35">
        <f t="shared" si="7"/>
        <v>42054</v>
      </c>
      <c r="AH18" s="36">
        <f t="shared" si="0"/>
        <v>768135</v>
      </c>
      <c r="AI18" s="36">
        <f t="shared" si="0"/>
        <v>33217.5556640625</v>
      </c>
      <c r="AJ18" s="37">
        <f t="shared" si="8"/>
        <v>18.26544442859181</v>
      </c>
      <c r="AK18" s="37">
        <f t="shared" si="9"/>
        <v>0.78987862424650446</v>
      </c>
      <c r="AL18" s="37">
        <f t="shared" si="10"/>
        <v>4.324442404533383E-2</v>
      </c>
      <c r="AM18" s="39">
        <f t="shared" si="17"/>
        <v>1.0619160648452097</v>
      </c>
      <c r="AN18" s="39">
        <f t="shared" si="14"/>
        <v>1.2810576874968729</v>
      </c>
      <c r="AO18" s="40">
        <f t="shared" si="14"/>
        <v>1.1398099783737943</v>
      </c>
    </row>
    <row r="19" spans="1:41" x14ac:dyDescent="0.25">
      <c r="A19" s="34">
        <f t="shared" si="11"/>
        <v>41653</v>
      </c>
      <c r="B19" s="35">
        <v>9908</v>
      </c>
      <c r="C19" s="36">
        <v>96040</v>
      </c>
      <c r="D19" s="36">
        <v>6337.26171875</v>
      </c>
      <c r="E19" s="37">
        <f t="shared" si="1"/>
        <v>9.6931772305207922</v>
      </c>
      <c r="F19" s="37">
        <f t="shared" si="2"/>
        <v>0.63961058929652803</v>
      </c>
      <c r="G19" s="37">
        <f t="shared" si="3"/>
        <v>6.5985648883277806E-2</v>
      </c>
      <c r="H19" s="39">
        <f t="shared" si="15"/>
        <v>1.0398824517212426</v>
      </c>
      <c r="I19" s="39">
        <f t="shared" si="12"/>
        <v>0.93410494577639447</v>
      </c>
      <c r="J19" s="40">
        <f t="shared" si="12"/>
        <v>1.0267001761701233</v>
      </c>
      <c r="K19" s="35">
        <v>33433</v>
      </c>
      <c r="L19" s="36">
        <v>549177</v>
      </c>
      <c r="M19" s="36">
        <v>28169.46875</v>
      </c>
      <c r="N19" s="37">
        <f t="shared" si="4"/>
        <v>16.426195674931954</v>
      </c>
      <c r="O19" s="37">
        <f t="shared" si="5"/>
        <v>0.84256479376663773</v>
      </c>
      <c r="P19" s="37">
        <f t="shared" si="6"/>
        <v>5.1293970341074011E-2</v>
      </c>
      <c r="Q19" s="39">
        <f t="shared" si="16"/>
        <v>1.0582072545420016</v>
      </c>
      <c r="R19" s="39">
        <f t="shared" si="13"/>
        <v>0.98636595493993906</v>
      </c>
      <c r="S19" s="40">
        <f t="shared" si="13"/>
        <v>1.0805268003126183</v>
      </c>
      <c r="AG19" s="35">
        <f t="shared" si="7"/>
        <v>43341</v>
      </c>
      <c r="AH19" s="36">
        <f t="shared" si="0"/>
        <v>645217</v>
      </c>
      <c r="AI19" s="36">
        <f t="shared" si="0"/>
        <v>34506.73046875</v>
      </c>
      <c r="AJ19" s="37">
        <f t="shared" si="8"/>
        <v>14.886989224983273</v>
      </c>
      <c r="AK19" s="37">
        <f t="shared" si="9"/>
        <v>0.79616830411734851</v>
      </c>
      <c r="AL19" s="37">
        <f t="shared" si="10"/>
        <v>5.3480814158259934E-2</v>
      </c>
      <c r="AM19" s="39">
        <f t="shared" si="17"/>
        <v>1.0539613832012062</v>
      </c>
      <c r="AN19" s="39">
        <f t="shared" si="14"/>
        <v>0.97821957206295496</v>
      </c>
      <c r="AO19" s="40">
        <f t="shared" si="14"/>
        <v>1.070222337666523</v>
      </c>
    </row>
    <row r="20" spans="1:41" x14ac:dyDescent="0.25">
      <c r="A20" s="34">
        <f t="shared" si="11"/>
        <v>41654</v>
      </c>
      <c r="B20" s="35">
        <v>10215</v>
      </c>
      <c r="C20" s="36">
        <v>100255</v>
      </c>
      <c r="D20" s="36">
        <v>6569.9833984375</v>
      </c>
      <c r="E20" s="37">
        <f t="shared" si="1"/>
        <v>9.814488497307881</v>
      </c>
      <c r="F20" s="37">
        <f t="shared" si="2"/>
        <v>0.64317018095325507</v>
      </c>
      <c r="G20" s="37">
        <f t="shared" si="3"/>
        <v>6.5532725534262634E-2</v>
      </c>
      <c r="H20" s="39">
        <f t="shared" si="15"/>
        <v>1.0476923076923077</v>
      </c>
      <c r="I20" s="39">
        <f t="shared" si="12"/>
        <v>1.0371493006703634</v>
      </c>
      <c r="J20" s="40">
        <f t="shared" si="12"/>
        <v>1.0654154797990876</v>
      </c>
      <c r="K20" s="35">
        <v>34157</v>
      </c>
      <c r="L20" s="36">
        <v>522828</v>
      </c>
      <c r="M20" s="36">
        <v>28390.701171875</v>
      </c>
      <c r="N20" s="37">
        <f t="shared" si="4"/>
        <v>15.306613578475861</v>
      </c>
      <c r="O20" s="37">
        <f t="shared" si="5"/>
        <v>0.83118251520552155</v>
      </c>
      <c r="P20" s="37">
        <f t="shared" si="6"/>
        <v>5.4302181925748046E-2</v>
      </c>
      <c r="Q20" s="39">
        <f t="shared" si="16"/>
        <v>1.0636833582461385</v>
      </c>
      <c r="R20" s="39">
        <f t="shared" si="13"/>
        <v>0.94590981048441813</v>
      </c>
      <c r="S20" s="40">
        <f t="shared" si="13"/>
        <v>1.0417192162173232</v>
      </c>
      <c r="AG20" s="35">
        <f t="shared" si="7"/>
        <v>44372</v>
      </c>
      <c r="AH20" s="36">
        <f t="shared" si="0"/>
        <v>623083</v>
      </c>
      <c r="AI20" s="36">
        <f t="shared" si="0"/>
        <v>34960.6845703125</v>
      </c>
      <c r="AJ20" s="37">
        <f t="shared" si="8"/>
        <v>14.042256377895971</v>
      </c>
      <c r="AK20" s="37">
        <f t="shared" si="9"/>
        <v>0.78789967930930538</v>
      </c>
      <c r="AL20" s="37">
        <f t="shared" si="10"/>
        <v>5.6109193430590308E-2</v>
      </c>
      <c r="AM20" s="39">
        <f t="shared" si="17"/>
        <v>1.0599589126176485</v>
      </c>
      <c r="AN20" s="39">
        <f t="shared" si="14"/>
        <v>0.95949115245253613</v>
      </c>
      <c r="AO20" s="40">
        <f t="shared" si="14"/>
        <v>1.0460915661676111</v>
      </c>
    </row>
    <row r="21" spans="1:41" x14ac:dyDescent="0.25">
      <c r="A21" s="34">
        <f t="shared" si="11"/>
        <v>41655</v>
      </c>
      <c r="B21" s="35">
        <v>10052</v>
      </c>
      <c r="C21" s="36">
        <v>100935</v>
      </c>
      <c r="D21" s="36">
        <v>6697.41015625</v>
      </c>
      <c r="E21" s="37">
        <f t="shared" si="1"/>
        <v>10.041285316354955</v>
      </c>
      <c r="F21" s="37">
        <f t="shared" si="2"/>
        <v>0.66627637845702348</v>
      </c>
      <c r="G21" s="37">
        <f t="shared" si="3"/>
        <v>6.6353694518749687E-2</v>
      </c>
      <c r="H21" s="39">
        <f t="shared" si="15"/>
        <v>1.02393806661913</v>
      </c>
      <c r="I21" s="39">
        <f t="shared" si="12"/>
        <v>1.0079288203632877</v>
      </c>
      <c r="J21" s="40">
        <f t="shared" si="12"/>
        <v>1.0478926093689478</v>
      </c>
      <c r="K21" s="35">
        <v>34607</v>
      </c>
      <c r="L21" s="36">
        <v>565371</v>
      </c>
      <c r="M21" s="36">
        <v>29876.0283203125</v>
      </c>
      <c r="N21" s="37">
        <f t="shared" si="4"/>
        <v>16.3368971595342</v>
      </c>
      <c r="O21" s="37">
        <f t="shared" si="5"/>
        <v>0.86329437166794287</v>
      </c>
      <c r="P21" s="37">
        <f t="shared" si="6"/>
        <v>5.2843227403443931E-2</v>
      </c>
      <c r="Q21" s="39">
        <f t="shared" si="16"/>
        <v>1.0593871491107234</v>
      </c>
      <c r="R21" s="39">
        <f t="shared" si="13"/>
        <v>1.0876890904228815</v>
      </c>
      <c r="S21" s="40">
        <f t="shared" si="13"/>
        <v>1.0949761786811338</v>
      </c>
      <c r="AG21" s="35">
        <f t="shared" si="7"/>
        <v>44659</v>
      </c>
      <c r="AH21" s="36">
        <f t="shared" si="0"/>
        <v>666306</v>
      </c>
      <c r="AI21" s="36">
        <f t="shared" si="0"/>
        <v>36573.4384765625</v>
      </c>
      <c r="AJ21" s="37">
        <f t="shared" si="8"/>
        <v>14.919859378848608</v>
      </c>
      <c r="AK21" s="37">
        <f t="shared" si="9"/>
        <v>0.81894888995639181</v>
      </c>
      <c r="AL21" s="37">
        <f t="shared" si="10"/>
        <v>5.488985312538458E-2</v>
      </c>
      <c r="AM21" s="39">
        <f t="shared" si="17"/>
        <v>1.0511957442801996</v>
      </c>
      <c r="AN21" s="39">
        <f t="shared" si="14"/>
        <v>1.0748049786105573</v>
      </c>
      <c r="AO21" s="40">
        <f t="shared" si="14"/>
        <v>1.0860402513918415</v>
      </c>
    </row>
    <row r="22" spans="1:41" x14ac:dyDescent="0.25">
      <c r="A22" s="34">
        <f t="shared" si="11"/>
        <v>41656</v>
      </c>
      <c r="B22" s="35">
        <v>10383</v>
      </c>
      <c r="C22" s="36">
        <v>103224</v>
      </c>
      <c r="D22" s="36">
        <v>6389.103515625</v>
      </c>
      <c r="E22" s="37">
        <f t="shared" si="1"/>
        <v>9.9416353655013001</v>
      </c>
      <c r="F22" s="37">
        <f t="shared" si="2"/>
        <v>0.61534272518780697</v>
      </c>
      <c r="G22" s="37">
        <f t="shared" si="3"/>
        <v>6.1895523479278076E-2</v>
      </c>
      <c r="H22" s="39">
        <f t="shared" si="15"/>
        <v>1.011199844176081</v>
      </c>
      <c r="I22" s="39">
        <f t="shared" si="12"/>
        <v>1.0114843413161918</v>
      </c>
      <c r="J22" s="40">
        <f t="shared" si="12"/>
        <v>1.0130336822556267</v>
      </c>
      <c r="K22" s="35">
        <v>35466</v>
      </c>
      <c r="L22" s="36">
        <v>554570</v>
      </c>
      <c r="M22" s="36">
        <v>28145.1416015625</v>
      </c>
      <c r="N22" s="37">
        <f t="shared" si="4"/>
        <v>15.636666102746291</v>
      </c>
      <c r="O22" s="37">
        <f t="shared" si="5"/>
        <v>0.7935809395354001</v>
      </c>
      <c r="P22" s="37">
        <f t="shared" si="6"/>
        <v>5.0751287667133993E-2</v>
      </c>
      <c r="Q22" s="39">
        <f t="shared" si="16"/>
        <v>1.0566993415368113</v>
      </c>
      <c r="R22" s="39">
        <f t="shared" si="13"/>
        <v>1.1051460023475161</v>
      </c>
      <c r="S22" s="40">
        <f t="shared" si="13"/>
        <v>1.0623337927833494</v>
      </c>
      <c r="AG22" s="35">
        <f t="shared" si="7"/>
        <v>45849</v>
      </c>
      <c r="AH22" s="36">
        <f t="shared" si="0"/>
        <v>657794</v>
      </c>
      <c r="AI22" s="36">
        <f t="shared" si="0"/>
        <v>34534.2451171875</v>
      </c>
      <c r="AJ22" s="37">
        <f t="shared" si="8"/>
        <v>14.346965037405395</v>
      </c>
      <c r="AK22" s="37">
        <f t="shared" si="9"/>
        <v>0.75321697566331869</v>
      </c>
      <c r="AL22" s="37">
        <f t="shared" si="10"/>
        <v>5.2500091392118961E-2</v>
      </c>
      <c r="AM22" s="39">
        <f t="shared" si="17"/>
        <v>1.0460404736373798</v>
      </c>
      <c r="AN22" s="39">
        <f t="shared" si="14"/>
        <v>1.0893172081562086</v>
      </c>
      <c r="AO22" s="40">
        <f t="shared" si="14"/>
        <v>1.0528543618733048</v>
      </c>
    </row>
    <row r="23" spans="1:41" x14ac:dyDescent="0.25">
      <c r="A23" s="9">
        <f t="shared" si="11"/>
        <v>41657</v>
      </c>
      <c r="B23" s="24">
        <v>9001</v>
      </c>
      <c r="C23" s="10">
        <v>75938</v>
      </c>
      <c r="D23" s="10">
        <v>3569.7060546875</v>
      </c>
      <c r="E23" s="11">
        <f t="shared" si="1"/>
        <v>8.436618153538495</v>
      </c>
      <c r="F23" s="11">
        <f t="shared" si="2"/>
        <v>0.3965899405274414</v>
      </c>
      <c r="G23" s="11">
        <f t="shared" si="3"/>
        <v>4.7008165275454976E-2</v>
      </c>
      <c r="H23" s="17">
        <f t="shared" si="15"/>
        <v>1.0124859392575929</v>
      </c>
      <c r="I23" s="17">
        <f t="shared" si="12"/>
        <v>0.88365760566002605</v>
      </c>
      <c r="J23" s="18">
        <f t="shared" si="12"/>
        <v>1.0087371589069569</v>
      </c>
      <c r="K23" s="24">
        <v>30094</v>
      </c>
      <c r="L23" s="10">
        <v>439660</v>
      </c>
      <c r="M23" s="10">
        <v>16866.9208984375</v>
      </c>
      <c r="N23" s="11">
        <f t="shared" si="4"/>
        <v>14.60955672227022</v>
      </c>
      <c r="O23" s="11">
        <f t="shared" si="5"/>
        <v>0.56047454304637134</v>
      </c>
      <c r="P23" s="11">
        <f t="shared" si="6"/>
        <v>3.8363555698579584E-2</v>
      </c>
      <c r="Q23" s="17">
        <f t="shared" si="16"/>
        <v>1.059759833785259</v>
      </c>
      <c r="R23" s="17">
        <f t="shared" si="13"/>
        <v>1.0724905657615815</v>
      </c>
      <c r="S23" s="18">
        <f t="shared" si="13"/>
        <v>1.070900805377009</v>
      </c>
      <c r="AG23" s="24">
        <f t="shared" si="7"/>
        <v>39095</v>
      </c>
      <c r="AH23" s="10">
        <f t="shared" si="0"/>
        <v>515598</v>
      </c>
      <c r="AI23" s="10">
        <f t="shared" si="0"/>
        <v>20436.626953125</v>
      </c>
      <c r="AJ23" s="11">
        <f t="shared" si="8"/>
        <v>13.188336104361172</v>
      </c>
      <c r="AK23" s="11">
        <f t="shared" si="9"/>
        <v>0.52274272805026223</v>
      </c>
      <c r="AL23" s="11">
        <f t="shared" si="10"/>
        <v>3.9636745978698519E-2</v>
      </c>
      <c r="AM23" s="17">
        <f t="shared" si="17"/>
        <v>1.0484887494300963</v>
      </c>
      <c r="AN23" s="17">
        <f t="shared" si="14"/>
        <v>1.0397657493057781</v>
      </c>
      <c r="AO23" s="18">
        <f t="shared" si="14"/>
        <v>1.0594961781224437</v>
      </c>
    </row>
    <row r="24" spans="1:41" x14ac:dyDescent="0.25">
      <c r="A24" s="9">
        <f t="shared" si="11"/>
        <v>41658</v>
      </c>
      <c r="B24" s="24">
        <v>8065</v>
      </c>
      <c r="C24" s="10">
        <v>73587</v>
      </c>
      <c r="D24" s="10">
        <v>2867.1025390625</v>
      </c>
      <c r="E24" s="11">
        <f t="shared" si="1"/>
        <v>9.1242405455672664</v>
      </c>
      <c r="F24" s="11">
        <f t="shared" si="2"/>
        <v>0.35549938488065719</v>
      </c>
      <c r="G24" s="11">
        <f t="shared" si="3"/>
        <v>3.8962079430639923E-2</v>
      </c>
      <c r="H24" s="17">
        <f t="shared" si="15"/>
        <v>1.0241269841269842</v>
      </c>
      <c r="I24" s="17">
        <f t="shared" si="12"/>
        <v>0.98675159235668786</v>
      </c>
      <c r="J24" s="18">
        <f t="shared" si="12"/>
        <v>1.0308900468408744</v>
      </c>
      <c r="K24" s="24">
        <v>25819</v>
      </c>
      <c r="L24" s="10">
        <v>324196</v>
      </c>
      <c r="M24" s="10">
        <v>13679.5908203125</v>
      </c>
      <c r="N24" s="11">
        <f t="shared" si="4"/>
        <v>12.556489407025834</v>
      </c>
      <c r="O24" s="11">
        <f t="shared" si="5"/>
        <v>0.52982651614363452</v>
      </c>
      <c r="P24" s="11">
        <f t="shared" si="6"/>
        <v>4.2195433689226576E-2</v>
      </c>
      <c r="Q24" s="17">
        <f t="shared" si="16"/>
        <v>1.0382419173234678</v>
      </c>
      <c r="R24" s="17">
        <f t="shared" si="13"/>
        <v>0.95149152980124674</v>
      </c>
      <c r="S24" s="18">
        <f t="shared" si="13"/>
        <v>1.0420697728966657</v>
      </c>
      <c r="AG24" s="24">
        <f t="shared" si="7"/>
        <v>33884</v>
      </c>
      <c r="AH24" s="10">
        <f t="shared" si="0"/>
        <v>397783</v>
      </c>
      <c r="AI24" s="10">
        <f t="shared" si="0"/>
        <v>16546.693359375</v>
      </c>
      <c r="AJ24" s="11">
        <f t="shared" si="8"/>
        <v>11.739552591193483</v>
      </c>
      <c r="AK24" s="11">
        <f t="shared" si="9"/>
        <v>0.48833353085158188</v>
      </c>
      <c r="AL24" s="11">
        <f t="shared" si="10"/>
        <v>4.1597286358077142E-2</v>
      </c>
      <c r="AM24" s="17">
        <f t="shared" si="17"/>
        <v>1.0348471429007726</v>
      </c>
      <c r="AN24" s="17">
        <f t="shared" si="14"/>
        <v>0.9578231587362358</v>
      </c>
      <c r="AO24" s="18">
        <f t="shared" si="14"/>
        <v>1.0401152880762401</v>
      </c>
    </row>
    <row r="25" spans="1:41" x14ac:dyDescent="0.25">
      <c r="A25" s="34">
        <f t="shared" si="11"/>
        <v>41659</v>
      </c>
      <c r="B25" s="35">
        <v>8999</v>
      </c>
      <c r="C25" s="36">
        <v>97957</v>
      </c>
      <c r="D25" s="36">
        <v>5732.2275390625</v>
      </c>
      <c r="E25" s="37">
        <f t="shared" si="1"/>
        <v>10.885320591176798</v>
      </c>
      <c r="F25" s="37">
        <f t="shared" si="2"/>
        <v>0.63698494711217912</v>
      </c>
      <c r="G25" s="37">
        <f t="shared" si="3"/>
        <v>5.8517793920419163E-2</v>
      </c>
      <c r="H25" s="39">
        <f t="shared" si="15"/>
        <v>0.93964707110786261</v>
      </c>
      <c r="I25" s="39">
        <f t="shared" si="12"/>
        <v>0.80871984545019238</v>
      </c>
      <c r="J25" s="40">
        <f t="shared" si="12"/>
        <v>0.92504239264731836</v>
      </c>
      <c r="K25" s="35">
        <v>32244</v>
      </c>
      <c r="L25" s="36">
        <v>501982</v>
      </c>
      <c r="M25" s="36">
        <v>26213.9296875</v>
      </c>
      <c r="N25" s="37">
        <f t="shared" si="4"/>
        <v>15.568229748170202</v>
      </c>
      <c r="O25" s="37">
        <f t="shared" si="5"/>
        <v>0.81298628233159653</v>
      </c>
      <c r="P25" s="37">
        <f t="shared" si="6"/>
        <v>5.2220855902203663E-2</v>
      </c>
      <c r="Q25" s="39">
        <f t="shared" si="16"/>
        <v>0.99282569202820459</v>
      </c>
      <c r="R25" s="39">
        <f t="shared" si="13"/>
        <v>0.77585010409437893</v>
      </c>
      <c r="S25" s="40">
        <f t="shared" si="13"/>
        <v>0.97013759310532088</v>
      </c>
      <c r="AG25" s="35">
        <f t="shared" si="7"/>
        <v>41243</v>
      </c>
      <c r="AH25" s="36">
        <f t="shared" si="0"/>
        <v>599939</v>
      </c>
      <c r="AI25" s="36">
        <f t="shared" si="0"/>
        <v>31946.1572265625</v>
      </c>
      <c r="AJ25" s="37">
        <f t="shared" si="8"/>
        <v>14.546444245084015</v>
      </c>
      <c r="AK25" s="37">
        <f t="shared" si="9"/>
        <v>0.77458374091512494</v>
      </c>
      <c r="AL25" s="37">
        <f t="shared" si="10"/>
        <v>5.3249009026855233E-2</v>
      </c>
      <c r="AM25" s="39">
        <f t="shared" si="17"/>
        <v>0.98071527084225041</v>
      </c>
      <c r="AN25" s="39">
        <f t="shared" si="14"/>
        <v>0.78103328191008092</v>
      </c>
      <c r="AO25" s="40">
        <f t="shared" si="14"/>
        <v>0.9617251055328101</v>
      </c>
    </row>
    <row r="26" spans="1:41" x14ac:dyDescent="0.25">
      <c r="A26" s="34">
        <f t="shared" si="11"/>
        <v>41660</v>
      </c>
      <c r="B26" s="35">
        <v>10008</v>
      </c>
      <c r="C26" s="36">
        <v>94649</v>
      </c>
      <c r="D26" s="36">
        <v>6572.279296875</v>
      </c>
      <c r="E26" s="37">
        <f t="shared" si="1"/>
        <v>9.4573341326938447</v>
      </c>
      <c r="F26" s="37">
        <f t="shared" si="2"/>
        <v>0.6567025676333933</v>
      </c>
      <c r="G26" s="37">
        <f t="shared" si="3"/>
        <v>6.9438444113250009E-2</v>
      </c>
      <c r="H26" s="39">
        <f t="shared" si="15"/>
        <v>1.0100928542591845</v>
      </c>
      <c r="I26" s="39">
        <f t="shared" si="12"/>
        <v>0.9855164514785506</v>
      </c>
      <c r="J26" s="40">
        <f t="shared" si="12"/>
        <v>1.037085035864884</v>
      </c>
      <c r="K26" s="35">
        <v>35200</v>
      </c>
      <c r="L26" s="36">
        <v>529050</v>
      </c>
      <c r="M26" s="36">
        <v>29652.0263671875</v>
      </c>
      <c r="N26" s="37">
        <f t="shared" si="4"/>
        <v>15.029829545454545</v>
      </c>
      <c r="O26" s="37">
        <f t="shared" si="5"/>
        <v>0.84238711270419031</v>
      </c>
      <c r="P26" s="37">
        <f t="shared" si="6"/>
        <v>5.6047682387652398E-2</v>
      </c>
      <c r="Q26" s="39">
        <f t="shared" si="16"/>
        <v>1.0528519726019203</v>
      </c>
      <c r="R26" s="39">
        <f t="shared" si="13"/>
        <v>0.96335061373655484</v>
      </c>
      <c r="S26" s="40">
        <f t="shared" si="13"/>
        <v>1.0526299459299353</v>
      </c>
      <c r="AG26" s="35">
        <f t="shared" si="7"/>
        <v>45208</v>
      </c>
      <c r="AH26" s="36">
        <f t="shared" si="0"/>
        <v>623699</v>
      </c>
      <c r="AI26" s="36">
        <f t="shared" si="0"/>
        <v>36224.3056640625</v>
      </c>
      <c r="AJ26" s="37">
        <f t="shared" si="8"/>
        <v>13.79620863563971</v>
      </c>
      <c r="AK26" s="37">
        <f t="shared" si="9"/>
        <v>0.80128087205942533</v>
      </c>
      <c r="AL26" s="37">
        <f t="shared" si="10"/>
        <v>5.8079787949094838E-2</v>
      </c>
      <c r="AM26" s="39">
        <f t="shared" si="17"/>
        <v>1.04307699407028</v>
      </c>
      <c r="AN26" s="39">
        <f t="shared" si="14"/>
        <v>0.96664997977424649</v>
      </c>
      <c r="AO26" s="40">
        <f t="shared" si="14"/>
        <v>1.049775077846566</v>
      </c>
    </row>
    <row r="27" spans="1:41" x14ac:dyDescent="0.25">
      <c r="A27" s="34">
        <f t="shared" si="11"/>
        <v>41661</v>
      </c>
      <c r="B27" s="35">
        <v>10167</v>
      </c>
      <c r="C27" s="36">
        <v>99249</v>
      </c>
      <c r="D27" s="36">
        <v>6569.94921875</v>
      </c>
      <c r="E27" s="37">
        <f t="shared" si="1"/>
        <v>9.7618766597816471</v>
      </c>
      <c r="F27" s="37">
        <f t="shared" si="2"/>
        <v>0.64620332632536637</v>
      </c>
      <c r="G27" s="37">
        <f t="shared" si="3"/>
        <v>6.6196628870316077E-2</v>
      </c>
      <c r="H27" s="39">
        <f t="shared" si="15"/>
        <v>0.99530102790014685</v>
      </c>
      <c r="I27" s="39">
        <f t="shared" si="12"/>
        <v>0.98996558775123433</v>
      </c>
      <c r="J27" s="40">
        <f t="shared" si="12"/>
        <v>0.99999479759910681</v>
      </c>
      <c r="K27" s="35">
        <v>36051</v>
      </c>
      <c r="L27" s="36">
        <v>569260</v>
      </c>
      <c r="M27" s="36">
        <v>31421.986328125</v>
      </c>
      <c r="N27" s="37">
        <f t="shared" si="4"/>
        <v>15.790408033064271</v>
      </c>
      <c r="O27" s="37">
        <f t="shared" si="5"/>
        <v>0.87159818945729661</v>
      </c>
      <c r="P27" s="37">
        <f t="shared" si="6"/>
        <v>5.5197952303209431E-2</v>
      </c>
      <c r="Q27" s="39">
        <f t="shared" si="16"/>
        <v>1.0554498345873466</v>
      </c>
      <c r="R27" s="39">
        <f t="shared" si="13"/>
        <v>1.0888093216124615</v>
      </c>
      <c r="S27" s="40">
        <f t="shared" si="13"/>
        <v>1.1067703519507619</v>
      </c>
      <c r="AG27" s="35">
        <f t="shared" si="7"/>
        <v>46218</v>
      </c>
      <c r="AH27" s="36">
        <f t="shared" si="0"/>
        <v>668509</v>
      </c>
      <c r="AI27" s="36">
        <f t="shared" si="0"/>
        <v>37991.935546875</v>
      </c>
      <c r="AJ27" s="37">
        <f t="shared" si="8"/>
        <v>14.464256350339694</v>
      </c>
      <c r="AK27" s="37">
        <f t="shared" si="9"/>
        <v>0.82201600127385432</v>
      </c>
      <c r="AL27" s="37">
        <f t="shared" si="10"/>
        <v>5.683085126284762E-2</v>
      </c>
      <c r="AM27" s="39">
        <f t="shared" si="17"/>
        <v>1.0416028125845127</v>
      </c>
      <c r="AN27" s="39">
        <f t="shared" si="14"/>
        <v>1.0729052148750648</v>
      </c>
      <c r="AO27" s="40">
        <f t="shared" si="14"/>
        <v>1.0867045658235348</v>
      </c>
    </row>
    <row r="28" spans="1:41" x14ac:dyDescent="0.25">
      <c r="A28" s="34">
        <f t="shared" si="11"/>
        <v>41662</v>
      </c>
      <c r="B28" s="35">
        <v>10050</v>
      </c>
      <c r="C28" s="36">
        <v>104246</v>
      </c>
      <c r="D28" s="36">
        <v>6740.3955078125</v>
      </c>
      <c r="E28" s="37">
        <f t="shared" si="1"/>
        <v>10.372736318407961</v>
      </c>
      <c r="F28" s="37">
        <f t="shared" si="2"/>
        <v>0.67068612018034823</v>
      </c>
      <c r="G28" s="37">
        <f t="shared" si="3"/>
        <v>6.4658552921095291E-2</v>
      </c>
      <c r="H28" s="39">
        <f t="shared" si="15"/>
        <v>0.99980103461997616</v>
      </c>
      <c r="I28" s="39">
        <f t="shared" si="12"/>
        <v>1.0328032892455541</v>
      </c>
      <c r="J28" s="40">
        <f t="shared" si="12"/>
        <v>1.0064182050314459</v>
      </c>
      <c r="K28" s="35">
        <v>36046</v>
      </c>
      <c r="L28" s="36">
        <v>534997</v>
      </c>
      <c r="M28" s="36">
        <v>30782.78515625</v>
      </c>
      <c r="N28" s="37">
        <f t="shared" si="4"/>
        <v>14.84206291960273</v>
      </c>
      <c r="O28" s="37">
        <f t="shared" si="5"/>
        <v>0.85398616091244517</v>
      </c>
      <c r="P28" s="37">
        <f t="shared" si="6"/>
        <v>5.75382388242364E-2</v>
      </c>
      <c r="Q28" s="39">
        <f t="shared" si="16"/>
        <v>1.0415811829976593</v>
      </c>
      <c r="R28" s="39">
        <f t="shared" si="13"/>
        <v>0.94627598514957434</v>
      </c>
      <c r="S28" s="40">
        <f t="shared" si="13"/>
        <v>1.0303506485606388</v>
      </c>
      <c r="AG28" s="35">
        <f t="shared" si="7"/>
        <v>46096</v>
      </c>
      <c r="AH28" s="36">
        <f t="shared" si="0"/>
        <v>639243</v>
      </c>
      <c r="AI28" s="36">
        <f t="shared" si="0"/>
        <v>37523.1806640625</v>
      </c>
      <c r="AJ28" s="37">
        <f t="shared" si="8"/>
        <v>13.867645782714336</v>
      </c>
      <c r="AK28" s="37">
        <f t="shared" si="9"/>
        <v>0.81402248924120313</v>
      </c>
      <c r="AL28" s="37">
        <f t="shared" si="10"/>
        <v>5.8699400171863439E-2</v>
      </c>
      <c r="AM28" s="39">
        <f t="shared" si="17"/>
        <v>1.0321771647372311</v>
      </c>
      <c r="AN28" s="39">
        <f t="shared" si="14"/>
        <v>0.95938352648782987</v>
      </c>
      <c r="AO28" s="40">
        <f t="shared" si="14"/>
        <v>1.0259680857764748</v>
      </c>
    </row>
    <row r="29" spans="1:41" x14ac:dyDescent="0.25">
      <c r="A29" s="34">
        <f t="shared" si="11"/>
        <v>41663</v>
      </c>
      <c r="B29" s="35">
        <v>9811</v>
      </c>
      <c r="C29" s="36">
        <v>91338</v>
      </c>
      <c r="D29" s="36">
        <v>6267.294921875</v>
      </c>
      <c r="E29" s="37">
        <f t="shared" si="1"/>
        <v>9.3097543573539898</v>
      </c>
      <c r="F29" s="37">
        <f t="shared" si="2"/>
        <v>0.63880286636173678</v>
      </c>
      <c r="G29" s="37">
        <f t="shared" si="3"/>
        <v>6.8616511439652722E-2</v>
      </c>
      <c r="H29" s="39">
        <f t="shared" si="15"/>
        <v>0.94490994895502267</v>
      </c>
      <c r="I29" s="39">
        <f t="shared" si="15"/>
        <v>0.88485235991629851</v>
      </c>
      <c r="J29" s="40">
        <f t="shared" si="15"/>
        <v>0.98093494753182375</v>
      </c>
      <c r="K29" s="35">
        <v>35307</v>
      </c>
      <c r="L29" s="36">
        <v>540433</v>
      </c>
      <c r="M29" s="36">
        <v>29140.044921875</v>
      </c>
      <c r="N29" s="37">
        <f t="shared" si="4"/>
        <v>15.306681394624295</v>
      </c>
      <c r="O29" s="37">
        <f t="shared" si="5"/>
        <v>0.82533335944359476</v>
      </c>
      <c r="P29" s="37">
        <f t="shared" si="6"/>
        <v>5.3919810451758129E-2</v>
      </c>
      <c r="Q29" s="39">
        <f t="shared" si="16"/>
        <v>0.99551683302317717</v>
      </c>
      <c r="R29" s="39">
        <f t="shared" si="16"/>
        <v>0.97450817750689722</v>
      </c>
      <c r="S29" s="40">
        <f t="shared" si="16"/>
        <v>1.0353490252206536</v>
      </c>
      <c r="AG29" s="35">
        <f t="shared" si="7"/>
        <v>45118</v>
      </c>
      <c r="AH29" s="36">
        <f t="shared" si="0"/>
        <v>631771</v>
      </c>
      <c r="AI29" s="36">
        <f t="shared" si="0"/>
        <v>35407.33984375</v>
      </c>
      <c r="AJ29" s="37">
        <f t="shared" si="8"/>
        <v>14.002637528259232</v>
      </c>
      <c r="AK29" s="37">
        <f t="shared" si="9"/>
        <v>0.78477192791679595</v>
      </c>
      <c r="AL29" s="37">
        <f t="shared" si="10"/>
        <v>5.6044579196813403E-2</v>
      </c>
      <c r="AM29" s="39">
        <f t="shared" si="17"/>
        <v>0.98405635891731558</v>
      </c>
      <c r="AN29" s="39">
        <f t="shared" si="14"/>
        <v>0.96043898241698766</v>
      </c>
      <c r="AO29" s="40">
        <f t="shared" si="14"/>
        <v>1.0252819983063122</v>
      </c>
    </row>
    <row r="30" spans="1:41" x14ac:dyDescent="0.25">
      <c r="A30" s="9">
        <f t="shared" si="11"/>
        <v>41664</v>
      </c>
      <c r="B30" s="24">
        <v>8747</v>
      </c>
      <c r="C30" s="10">
        <v>86566</v>
      </c>
      <c r="D30" s="10">
        <v>3572.404296875</v>
      </c>
      <c r="E30" s="11">
        <f t="shared" si="1"/>
        <v>9.8966502800960328</v>
      </c>
      <c r="F30" s="11">
        <f t="shared" si="2"/>
        <v>0.40841480471876074</v>
      </c>
      <c r="G30" s="11">
        <f t="shared" si="3"/>
        <v>4.1267983929891644E-2</v>
      </c>
      <c r="H30" s="17">
        <f t="shared" ref="H30:J36" si="18">B30/B23</f>
        <v>0.97178091323186311</v>
      </c>
      <c r="I30" s="17">
        <f t="shared" si="18"/>
        <v>1.1399562801232586</v>
      </c>
      <c r="J30" s="18">
        <f t="shared" si="18"/>
        <v>1.0007558723732888</v>
      </c>
      <c r="K30" s="24">
        <v>29527</v>
      </c>
      <c r="L30" s="10">
        <v>450096</v>
      </c>
      <c r="M30" s="10">
        <v>16871.1650390625</v>
      </c>
      <c r="N30" s="11">
        <f t="shared" si="4"/>
        <v>15.243539811020423</v>
      </c>
      <c r="O30" s="11">
        <f t="shared" si="5"/>
        <v>0.57138094080206248</v>
      </c>
      <c r="P30" s="11">
        <f t="shared" si="6"/>
        <v>3.7483481388553778E-2</v>
      </c>
      <c r="Q30" s="17">
        <f t="shared" ref="Q30:S36" si="19">K30/K23</f>
        <v>0.9811590350235927</v>
      </c>
      <c r="R30" s="17">
        <f t="shared" si="19"/>
        <v>1.023736523677387</v>
      </c>
      <c r="S30" s="18">
        <f t="shared" si="19"/>
        <v>1.0002516250980578</v>
      </c>
      <c r="AG30" s="24">
        <f t="shared" si="7"/>
        <v>38274</v>
      </c>
      <c r="AH30" s="10">
        <f t="shared" si="0"/>
        <v>536662</v>
      </c>
      <c r="AI30" s="10">
        <f t="shared" si="0"/>
        <v>20443.5693359375</v>
      </c>
      <c r="AJ30" s="11">
        <f t="shared" si="8"/>
        <v>14.02158123007786</v>
      </c>
      <c r="AK30" s="11">
        <f t="shared" si="9"/>
        <v>0.53413725599460471</v>
      </c>
      <c r="AL30" s="11">
        <f t="shared" si="10"/>
        <v>3.809393870990959E-2</v>
      </c>
      <c r="AM30" s="17">
        <f t="shared" si="17"/>
        <v>0.97899987210640749</v>
      </c>
      <c r="AN30" s="17">
        <f t="shared" si="14"/>
        <v>1.0408535331789495</v>
      </c>
      <c r="AO30" s="18">
        <f t="shared" si="14"/>
        <v>1.0003397029670515</v>
      </c>
    </row>
    <row r="31" spans="1:41" x14ac:dyDescent="0.25">
      <c r="A31" s="9">
        <f t="shared" si="11"/>
        <v>41665</v>
      </c>
      <c r="B31" s="24">
        <v>8024</v>
      </c>
      <c r="C31" s="10">
        <v>73114</v>
      </c>
      <c r="D31" s="10">
        <v>2956.7919921875</v>
      </c>
      <c r="E31" s="11">
        <f t="shared" si="1"/>
        <v>9.1119142572283156</v>
      </c>
      <c r="F31" s="11">
        <f t="shared" si="2"/>
        <v>0.36849351846803341</v>
      </c>
      <c r="G31" s="11">
        <f t="shared" si="3"/>
        <v>4.0440845695591816E-2</v>
      </c>
      <c r="H31" s="17">
        <f t="shared" si="18"/>
        <v>0.9949163050216987</v>
      </c>
      <c r="I31" s="17">
        <f t="shared" si="18"/>
        <v>0.99357223422615404</v>
      </c>
      <c r="J31" s="18">
        <f t="shared" si="18"/>
        <v>1.0312822621106279</v>
      </c>
      <c r="K31" s="24">
        <v>25832</v>
      </c>
      <c r="L31" s="10">
        <v>343250</v>
      </c>
      <c r="M31" s="10">
        <v>13589.443359375</v>
      </c>
      <c r="N31" s="11">
        <f t="shared" si="4"/>
        <v>13.287782595230722</v>
      </c>
      <c r="O31" s="11">
        <f t="shared" si="5"/>
        <v>0.52607012075623261</v>
      </c>
      <c r="P31" s="11">
        <f t="shared" si="6"/>
        <v>3.9590512336125275E-2</v>
      </c>
      <c r="Q31" s="17">
        <f t="shared" si="19"/>
        <v>1.0005035051706108</v>
      </c>
      <c r="R31" s="17">
        <f t="shared" si="19"/>
        <v>1.0587730878851065</v>
      </c>
      <c r="S31" s="18">
        <f t="shared" si="19"/>
        <v>0.99341007621341704</v>
      </c>
      <c r="AG31" s="24">
        <f t="shared" si="7"/>
        <v>33856</v>
      </c>
      <c r="AH31" s="10">
        <f t="shared" si="0"/>
        <v>416364</v>
      </c>
      <c r="AI31" s="10">
        <f t="shared" si="0"/>
        <v>16546.2353515625</v>
      </c>
      <c r="AJ31" s="11">
        <f t="shared" si="8"/>
        <v>12.298086011342155</v>
      </c>
      <c r="AK31" s="11">
        <f t="shared" si="9"/>
        <v>0.48872387026117969</v>
      </c>
      <c r="AL31" s="11">
        <f t="shared" si="10"/>
        <v>3.9739831857611367E-2</v>
      </c>
      <c r="AM31" s="17">
        <f t="shared" si="17"/>
        <v>0.99917365128084057</v>
      </c>
      <c r="AN31" s="17">
        <f t="shared" si="14"/>
        <v>1.0467113979229881</v>
      </c>
      <c r="AO31" s="18">
        <f t="shared" si="14"/>
        <v>0.99997232028160843</v>
      </c>
    </row>
    <row r="32" spans="1:41" x14ac:dyDescent="0.25">
      <c r="A32" s="34">
        <f t="shared" si="11"/>
        <v>41666</v>
      </c>
      <c r="B32" s="35">
        <v>9388</v>
      </c>
      <c r="C32" s="36">
        <v>91931</v>
      </c>
      <c r="D32" s="36">
        <v>6063.6796875</v>
      </c>
      <c r="E32" s="37">
        <f t="shared" si="1"/>
        <v>9.7923945462292288</v>
      </c>
      <c r="F32" s="37">
        <f t="shared" si="2"/>
        <v>0.64589685635918193</v>
      </c>
      <c r="G32" s="37">
        <f t="shared" si="3"/>
        <v>6.595903109397265E-2</v>
      </c>
      <c r="H32" s="39">
        <f t="shared" si="18"/>
        <v>1.0432270252250251</v>
      </c>
      <c r="I32" s="39">
        <f t="shared" si="18"/>
        <v>0.93848321202160134</v>
      </c>
      <c r="J32" s="40">
        <f t="shared" si="18"/>
        <v>1.0578225735421014</v>
      </c>
      <c r="K32" s="35">
        <v>33254</v>
      </c>
      <c r="L32" s="36">
        <v>524772</v>
      </c>
      <c r="M32" s="36">
        <v>28539.3125</v>
      </c>
      <c r="N32" s="37">
        <f t="shared" si="4"/>
        <v>15.780718109099658</v>
      </c>
      <c r="O32" s="37">
        <f t="shared" si="5"/>
        <v>0.85822194322487522</v>
      </c>
      <c r="P32" s="37">
        <f t="shared" si="6"/>
        <v>5.4384213525111857E-2</v>
      </c>
      <c r="Q32" s="39">
        <f t="shared" si="19"/>
        <v>1.0313236571145019</v>
      </c>
      <c r="R32" s="39">
        <f t="shared" si="19"/>
        <v>1.0454000342641767</v>
      </c>
      <c r="S32" s="40">
        <f t="shared" si="19"/>
        <v>1.0887079060721234</v>
      </c>
      <c r="AG32" s="35">
        <f t="shared" si="7"/>
        <v>42642</v>
      </c>
      <c r="AH32" s="36">
        <f t="shared" si="0"/>
        <v>616703</v>
      </c>
      <c r="AI32" s="36">
        <f t="shared" si="0"/>
        <v>34602.9921875</v>
      </c>
      <c r="AJ32" s="37">
        <f t="shared" si="8"/>
        <v>14.462337601425824</v>
      </c>
      <c r="AK32" s="37">
        <f t="shared" si="9"/>
        <v>0.81147676439894945</v>
      </c>
      <c r="AL32" s="37">
        <f t="shared" si="10"/>
        <v>5.6109654383876842E-2</v>
      </c>
      <c r="AM32" s="39">
        <f t="shared" si="17"/>
        <v>1.033920907790413</v>
      </c>
      <c r="AN32" s="39">
        <f t="shared" si="14"/>
        <v>1.0279428408554869</v>
      </c>
      <c r="AO32" s="40">
        <f t="shared" si="14"/>
        <v>1.0831660265770058</v>
      </c>
    </row>
    <row r="33" spans="1:41" x14ac:dyDescent="0.25">
      <c r="A33" s="34">
        <f t="shared" si="11"/>
        <v>41667</v>
      </c>
      <c r="B33" s="35">
        <v>9465</v>
      </c>
      <c r="C33" s="36">
        <v>133021</v>
      </c>
      <c r="D33" s="36">
        <v>9445.8974609375</v>
      </c>
      <c r="E33" s="37">
        <f t="shared" si="1"/>
        <v>14.053988378235605</v>
      </c>
      <c r="F33" s="37">
        <f t="shared" si="2"/>
        <v>0.99798177083333328</v>
      </c>
      <c r="G33" s="37">
        <f t="shared" si="3"/>
        <v>7.1010573224810372E-2</v>
      </c>
      <c r="H33" s="39">
        <f t="shared" si="18"/>
        <v>0.94574340527577938</v>
      </c>
      <c r="I33" s="39">
        <f t="shared" si="18"/>
        <v>1.4054136863569611</v>
      </c>
      <c r="J33" s="40">
        <f t="shared" si="18"/>
        <v>1.4372331171970816</v>
      </c>
      <c r="K33" s="35">
        <v>34085</v>
      </c>
      <c r="L33" s="36">
        <v>592703</v>
      </c>
      <c r="M33" s="36">
        <v>42151.9814453125</v>
      </c>
      <c r="N33" s="37">
        <f t="shared" si="4"/>
        <v>17.388968754584127</v>
      </c>
      <c r="O33" s="37">
        <f t="shared" si="5"/>
        <v>1.2366724789588528</v>
      </c>
      <c r="P33" s="37">
        <f t="shared" si="6"/>
        <v>7.1118218475885051E-2</v>
      </c>
      <c r="Q33" s="39">
        <f t="shared" si="19"/>
        <v>0.96832386363636369</v>
      </c>
      <c r="R33" s="39">
        <f t="shared" si="19"/>
        <v>1.120315660145544</v>
      </c>
      <c r="S33" s="40">
        <f t="shared" si="19"/>
        <v>1.4215548348478897</v>
      </c>
      <c r="AG33" s="35">
        <f t="shared" si="7"/>
        <v>43550</v>
      </c>
      <c r="AH33" s="36">
        <f t="shared" si="0"/>
        <v>725724</v>
      </c>
      <c r="AI33" s="36">
        <f t="shared" si="0"/>
        <v>51597.87890625</v>
      </c>
      <c r="AJ33" s="37">
        <f t="shared" si="8"/>
        <v>16.664156142365098</v>
      </c>
      <c r="AK33" s="37">
        <f t="shared" si="9"/>
        <v>1.1847963009471871</v>
      </c>
      <c r="AL33" s="37">
        <f t="shared" si="10"/>
        <v>7.1098487725705636E-2</v>
      </c>
      <c r="AM33" s="39">
        <f t="shared" si="17"/>
        <v>0.96332507520792776</v>
      </c>
      <c r="AN33" s="39">
        <f t="shared" si="14"/>
        <v>1.1635805091879257</v>
      </c>
      <c r="AO33" s="40">
        <f t="shared" si="14"/>
        <v>1.4243993904192167</v>
      </c>
    </row>
    <row r="34" spans="1:41" x14ac:dyDescent="0.25">
      <c r="A34" s="34">
        <f t="shared" si="11"/>
        <v>41668</v>
      </c>
      <c r="B34" s="35">
        <v>9451</v>
      </c>
      <c r="C34" s="36">
        <v>262984</v>
      </c>
      <c r="D34" s="36">
        <v>17967.640625</v>
      </c>
      <c r="E34" s="37">
        <f t="shared" si="1"/>
        <v>27.826050153422919</v>
      </c>
      <c r="F34" s="37">
        <f t="shared" si="2"/>
        <v>1.9011364538144111</v>
      </c>
      <c r="G34" s="37">
        <f t="shared" si="3"/>
        <v>6.8322181672649293E-2</v>
      </c>
      <c r="H34" s="39">
        <f t="shared" si="18"/>
        <v>0.92957607947280418</v>
      </c>
      <c r="I34" s="39">
        <f t="shared" si="18"/>
        <v>2.649739543975254</v>
      </c>
      <c r="J34" s="40">
        <f t="shared" si="18"/>
        <v>2.7348218421113653</v>
      </c>
      <c r="K34" s="35">
        <v>34027</v>
      </c>
      <c r="L34" s="36">
        <v>1613007</v>
      </c>
      <c r="M34" s="36">
        <v>82289.59375</v>
      </c>
      <c r="N34" s="37">
        <f t="shared" si="4"/>
        <v>47.403738207893731</v>
      </c>
      <c r="O34" s="37">
        <f t="shared" si="5"/>
        <v>2.4183617054104092</v>
      </c>
      <c r="P34" s="37">
        <f t="shared" si="6"/>
        <v>5.1016265738462387E-2</v>
      </c>
      <c r="Q34" s="39">
        <f t="shared" si="19"/>
        <v>0.94385731325067268</v>
      </c>
      <c r="R34" s="39">
        <f t="shared" si="19"/>
        <v>2.8335154410989705</v>
      </c>
      <c r="S34" s="40">
        <f t="shared" si="19"/>
        <v>2.6188539734785872</v>
      </c>
      <c r="AG34" s="35">
        <f t="shared" si="7"/>
        <v>43478</v>
      </c>
      <c r="AH34" s="36">
        <f t="shared" si="0"/>
        <v>1875991</v>
      </c>
      <c r="AI34" s="36">
        <f t="shared" si="0"/>
        <v>100257.234375</v>
      </c>
      <c r="AJ34" s="37">
        <f t="shared" si="8"/>
        <v>43.148051888311329</v>
      </c>
      <c r="AK34" s="37">
        <f t="shared" si="9"/>
        <v>2.3059302262063572</v>
      </c>
      <c r="AL34" s="37">
        <f t="shared" si="10"/>
        <v>5.3442278974152858E-2</v>
      </c>
      <c r="AM34" s="39">
        <f t="shared" si="17"/>
        <v>0.94071573845687828</v>
      </c>
      <c r="AN34" s="39">
        <f t="shared" si="14"/>
        <v>2.8062314793069354</v>
      </c>
      <c r="AO34" s="40">
        <f t="shared" si="14"/>
        <v>2.6389083086146314</v>
      </c>
    </row>
    <row r="35" spans="1:41" x14ac:dyDescent="0.25">
      <c r="A35" s="34">
        <f t="shared" si="11"/>
        <v>41669</v>
      </c>
      <c r="B35" s="35">
        <v>9837</v>
      </c>
      <c r="C35" s="36">
        <v>217600</v>
      </c>
      <c r="D35" s="36">
        <v>12768.4033203125</v>
      </c>
      <c r="E35" s="37">
        <f t="shared" si="1"/>
        <v>22.120565212971435</v>
      </c>
      <c r="F35" s="37">
        <f t="shared" si="2"/>
        <v>1.297997694450798</v>
      </c>
      <c r="G35" s="37">
        <f t="shared" si="3"/>
        <v>5.8678324082318475E-2</v>
      </c>
      <c r="H35" s="39">
        <f t="shared" si="18"/>
        <v>0.97880597014925375</v>
      </c>
      <c r="I35" s="39">
        <f t="shared" si="18"/>
        <v>2.0873702588108896</v>
      </c>
      <c r="J35" s="40">
        <f t="shared" si="18"/>
        <v>1.894310698164996</v>
      </c>
      <c r="K35" s="35">
        <v>34942</v>
      </c>
      <c r="L35" s="36">
        <v>1300276</v>
      </c>
      <c r="M35" s="36">
        <v>60844.3662109375</v>
      </c>
      <c r="N35" s="37">
        <f t="shared" si="4"/>
        <v>37.21240913513823</v>
      </c>
      <c r="O35" s="37">
        <f t="shared" si="5"/>
        <v>1.7412960394636112</v>
      </c>
      <c r="P35" s="37">
        <f t="shared" si="6"/>
        <v>4.6793424019929232E-2</v>
      </c>
      <c r="Q35" s="39">
        <f t="shared" si="19"/>
        <v>0.96937246851245629</v>
      </c>
      <c r="R35" s="39">
        <f t="shared" si="19"/>
        <v>2.4304360585199545</v>
      </c>
      <c r="S35" s="40">
        <f t="shared" si="19"/>
        <v>1.9765711875029583</v>
      </c>
      <c r="AG35" s="35">
        <f t="shared" si="7"/>
        <v>44779</v>
      </c>
      <c r="AH35" s="36">
        <f t="shared" si="0"/>
        <v>1517876</v>
      </c>
      <c r="AI35" s="36">
        <f t="shared" si="0"/>
        <v>73612.76953125</v>
      </c>
      <c r="AJ35" s="37">
        <f t="shared" si="8"/>
        <v>33.897049956452804</v>
      </c>
      <c r="AK35" s="37">
        <f t="shared" si="9"/>
        <v>1.6439127611436164</v>
      </c>
      <c r="AL35" s="37">
        <f t="shared" si="10"/>
        <v>4.8497222125687474E-2</v>
      </c>
      <c r="AM35" s="39">
        <f t="shared" si="17"/>
        <v>0.97142919125303717</v>
      </c>
      <c r="AN35" s="39">
        <f t="shared" si="14"/>
        <v>2.3744898262476086</v>
      </c>
      <c r="AO35" s="40">
        <f t="shared" si="14"/>
        <v>1.9617945021849383</v>
      </c>
    </row>
    <row r="36" spans="1:41" ht="15.75" thickBot="1" x14ac:dyDescent="0.3">
      <c r="A36" s="41">
        <f t="shared" si="11"/>
        <v>41670</v>
      </c>
      <c r="B36" s="42">
        <v>10362</v>
      </c>
      <c r="C36" s="43">
        <v>224586</v>
      </c>
      <c r="D36" s="43">
        <v>13090.0732421875</v>
      </c>
      <c r="E36" s="44">
        <f t="shared" si="1"/>
        <v>21.674001158077591</v>
      </c>
      <c r="F36" s="44">
        <f t="shared" si="2"/>
        <v>1.2632767074104903</v>
      </c>
      <c r="G36" s="44">
        <f t="shared" si="3"/>
        <v>5.8285348339555891E-2</v>
      </c>
      <c r="H36" s="45">
        <f t="shared" si="18"/>
        <v>1.0561614514320661</v>
      </c>
      <c r="I36" s="45">
        <f t="shared" si="18"/>
        <v>2.4588451684950403</v>
      </c>
      <c r="J36" s="46">
        <f t="shared" si="18"/>
        <v>2.0886320821601476</v>
      </c>
      <c r="K36" s="42">
        <v>36184</v>
      </c>
      <c r="L36" s="43">
        <v>1250036</v>
      </c>
      <c r="M36" s="43">
        <v>60208.47265625</v>
      </c>
      <c r="N36" s="44">
        <f t="shared" si="4"/>
        <v>34.546650453239003</v>
      </c>
      <c r="O36" s="44">
        <f t="shared" si="5"/>
        <v>1.6639529254988392</v>
      </c>
      <c r="P36" s="44">
        <f t="shared" si="6"/>
        <v>4.8165390961740301E-2</v>
      </c>
      <c r="Q36" s="45">
        <f t="shared" si="19"/>
        <v>1.0248392670008779</v>
      </c>
      <c r="R36" s="45">
        <f t="shared" si="19"/>
        <v>2.3130267766772201</v>
      </c>
      <c r="S36" s="46">
        <f t="shared" si="19"/>
        <v>2.0661763843422354</v>
      </c>
      <c r="AG36" s="42">
        <f t="shared" si="7"/>
        <v>46546</v>
      </c>
      <c r="AH36" s="43">
        <f t="shared" si="0"/>
        <v>1474622</v>
      </c>
      <c r="AI36" s="43">
        <f t="shared" si="0"/>
        <v>73298.5458984375</v>
      </c>
      <c r="AJ36" s="44">
        <f t="shared" si="8"/>
        <v>31.680960769990978</v>
      </c>
      <c r="AK36" s="44">
        <f t="shared" si="9"/>
        <v>1.5747549928766704</v>
      </c>
      <c r="AL36" s="44">
        <f t="shared" si="10"/>
        <v>4.970666780940302E-2</v>
      </c>
      <c r="AM36" s="45">
        <f t="shared" si="17"/>
        <v>1.0316503391107761</v>
      </c>
      <c r="AN36" s="45">
        <f t="shared" si="14"/>
        <v>2.3341084032030595</v>
      </c>
      <c r="AO36" s="46">
        <f t="shared" si="14"/>
        <v>2.070151167015049</v>
      </c>
    </row>
    <row r="37" spans="1:41" ht="15.75" thickBot="1" x14ac:dyDescent="0.3">
      <c r="A37" s="33" t="s">
        <v>17</v>
      </c>
      <c r="B37" s="28">
        <v>37202</v>
      </c>
      <c r="C37" s="29">
        <f>SUM(C6:C36)</f>
        <v>3426967</v>
      </c>
      <c r="D37" s="29">
        <f t="shared" ref="D37" si="20">SUM(D6:D36)</f>
        <v>192846.80078125</v>
      </c>
      <c r="E37" s="30">
        <f t="shared" si="1"/>
        <v>92.117816246438366</v>
      </c>
      <c r="F37" s="30">
        <f t="shared" si="2"/>
        <v>5.1837750868568895</v>
      </c>
      <c r="G37" s="30">
        <f t="shared" si="3"/>
        <v>5.6273317128892691E-2</v>
      </c>
      <c r="H37" s="31">
        <f>B37/REP_HPPTT_DICIEMBRE13!B37</f>
        <v>0.85025369109110027</v>
      </c>
      <c r="I37" s="31">
        <f>C37/REP_HPPTT_DICIEMBRE13!C37</f>
        <v>1.0674300198973115</v>
      </c>
      <c r="J37" s="32">
        <f>D37/REP_HPPTT_DICIEMBRE13!D37</f>
        <v>1.0599833904638838</v>
      </c>
      <c r="K37" s="29">
        <v>127143</v>
      </c>
      <c r="L37" s="29">
        <f>SUM(L6:L36)</f>
        <v>18165338</v>
      </c>
      <c r="M37" s="29">
        <f t="shared" ref="M37" si="21">SUM(M6:M36)</f>
        <v>867445.6572265625</v>
      </c>
      <c r="N37" s="30">
        <f t="shared" si="4"/>
        <v>142.87328441203999</v>
      </c>
      <c r="O37" s="30">
        <f t="shared" si="5"/>
        <v>6.8225986269520345</v>
      </c>
      <c r="P37" s="30">
        <f t="shared" si="6"/>
        <v>4.7752794758157677E-2</v>
      </c>
      <c r="Q37" s="31">
        <f>K37/REP_HPPTT_DICIEMBRE13!K37</f>
        <v>0.87771388334702505</v>
      </c>
      <c r="R37" s="31">
        <f>L37/REP_HPPTT_DICIEMBRE13!L37</f>
        <v>1.091413311581978</v>
      </c>
      <c r="S37" s="32">
        <f>M37/REP_HPPTT_DICIEMBRE13!M37</f>
        <v>1.1585507892157181</v>
      </c>
      <c r="AG37" s="29">
        <f t="shared" si="7"/>
        <v>164345</v>
      </c>
      <c r="AH37" s="29">
        <f>SUM(AH6:AH36)</f>
        <v>21592305</v>
      </c>
      <c r="AI37" s="29">
        <f t="shared" ref="AI37" si="22">SUM(AI6:AI36)</f>
        <v>1060292.4580078125</v>
      </c>
      <c r="AJ37" s="30">
        <f t="shared" si="8"/>
        <v>131.38400924883629</v>
      </c>
      <c r="AK37" s="30">
        <f t="shared" si="9"/>
        <v>6.4516258967891478</v>
      </c>
      <c r="AL37" s="30">
        <f t="shared" si="10"/>
        <v>4.9105107491201727E-2</v>
      </c>
      <c r="AM37" s="31">
        <f>AG37/REP_HPPTT_DICIEMBRE13!AG37</f>
        <v>0.87134366500363181</v>
      </c>
      <c r="AN37" s="31">
        <f>AH37/REP_HPPTT_DICIEMBRE13!AH37</f>
        <v>1.0875351705024254</v>
      </c>
      <c r="AO37" s="32">
        <f>AI37/REP_HPPTT_DICIEMBRE13!AI37</f>
        <v>1.1392820954813274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AM13:AO36">
    <cfRule type="cellIs" dxfId="1777" priority="21" operator="greaterThan">
      <formula>1.2</formula>
    </cfRule>
    <cfRule type="cellIs" dxfId="1776" priority="22" operator="lessThan">
      <formula>0.8</formula>
    </cfRule>
  </conditionalFormatting>
  <conditionalFormatting sqref="Q13:S36">
    <cfRule type="cellIs" dxfId="1775" priority="15" operator="greaterThan">
      <formula>1.2</formula>
    </cfRule>
    <cfRule type="cellIs" dxfId="1774" priority="16" operator="lessThan">
      <formula>0.8</formula>
    </cfRule>
  </conditionalFormatting>
  <conditionalFormatting sqref="Q6:S12">
    <cfRule type="cellIs" dxfId="1773" priority="13" operator="greaterThan">
      <formula>1.2</formula>
    </cfRule>
    <cfRule type="cellIs" dxfId="1772" priority="14" operator="lessThan">
      <formula>0.8</formula>
    </cfRule>
  </conditionalFormatting>
  <conditionalFormatting sqref="Q37:S37">
    <cfRule type="cellIs" dxfId="1771" priority="11" operator="greaterThan">
      <formula>1.2</formula>
    </cfRule>
    <cfRule type="cellIs" dxfId="1770" priority="12" operator="lessThan">
      <formula>0.8</formula>
    </cfRule>
  </conditionalFormatting>
  <conditionalFormatting sqref="H13:J36">
    <cfRule type="cellIs" dxfId="1769" priority="9" operator="greaterThan">
      <formula>1.2</formula>
    </cfRule>
    <cfRule type="cellIs" dxfId="1768" priority="10" operator="lessThan">
      <formula>0.8</formula>
    </cfRule>
  </conditionalFormatting>
  <conditionalFormatting sqref="H6:J12">
    <cfRule type="cellIs" dxfId="1767" priority="7" operator="greaterThan">
      <formula>1.2</formula>
    </cfRule>
    <cfRule type="cellIs" dxfId="1766" priority="8" operator="lessThan">
      <formula>0.8</formula>
    </cfRule>
  </conditionalFormatting>
  <conditionalFormatting sqref="H37:J37">
    <cfRule type="cellIs" dxfId="1765" priority="5" operator="greaterThan">
      <formula>1.2</formula>
    </cfRule>
    <cfRule type="cellIs" dxfId="1764" priority="6" operator="lessThan">
      <formula>0.8</formula>
    </cfRule>
  </conditionalFormatting>
  <conditionalFormatting sqref="AM6:AO12">
    <cfRule type="cellIs" dxfId="1763" priority="3" operator="greaterThan">
      <formula>1.2</formula>
    </cfRule>
    <cfRule type="cellIs" dxfId="1762" priority="4" operator="lessThan">
      <formula>0.8</formula>
    </cfRule>
  </conditionalFormatting>
  <conditionalFormatting sqref="AM37:AO37">
    <cfRule type="cellIs" dxfId="1761" priority="1" operator="greaterThan">
      <formula>1.2</formula>
    </cfRule>
    <cfRule type="cellIs" dxfId="1760" priority="2" operator="lessThan">
      <formula>0.8</formula>
    </cfRule>
  </conditionalFormatting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6.5703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9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41671</v>
      </c>
      <c r="B6" s="24">
        <v>9140</v>
      </c>
      <c r="C6" s="10">
        <v>213746</v>
      </c>
      <c r="D6" s="10">
        <v>7525.2412109375</v>
      </c>
      <c r="E6" s="11">
        <f>C6/B6</f>
        <v>23.385776805251641</v>
      </c>
      <c r="F6" s="11">
        <f>D6/B6</f>
        <v>0.82333054824261487</v>
      </c>
      <c r="G6" s="11">
        <f>D6/C6</f>
        <v>3.5206465669240593E-2</v>
      </c>
      <c r="H6" s="17">
        <f>B6/REP_HPPTT_ENERO!B30</f>
        <v>1.04492969017949</v>
      </c>
      <c r="I6" s="17">
        <f>C6/REP_HPPTT_ENERO!C30</f>
        <v>2.4691680336390731</v>
      </c>
      <c r="J6" s="18">
        <f>D6/REP_HPPTT_ENERO!D30</f>
        <v>2.1064920388546975</v>
      </c>
      <c r="K6" s="24">
        <v>31477</v>
      </c>
      <c r="L6" s="10">
        <v>1139524</v>
      </c>
      <c r="M6" s="10">
        <v>36244.0087890625</v>
      </c>
      <c r="N6" s="11">
        <f>L6/K6</f>
        <v>36.20179813832322</v>
      </c>
      <c r="O6" s="11">
        <f>M6/K6</f>
        <v>1.1514441906491248</v>
      </c>
      <c r="P6" s="11">
        <f>M6/L6</f>
        <v>3.1806270678864594E-2</v>
      </c>
      <c r="Q6" s="17">
        <f>K6/REP_HPPTT_ENERO!K30</f>
        <v>1.0660412503810073</v>
      </c>
      <c r="R6" s="17">
        <f>L6/REP_HPPTT_ENERO!L30</f>
        <v>2.5317354519924637</v>
      </c>
      <c r="S6" s="18">
        <f>M6/REP_HPPTT_ENERO!M30</f>
        <v>2.1482813252757151</v>
      </c>
      <c r="AG6" s="24">
        <f>B6+K6</f>
        <v>40617</v>
      </c>
      <c r="AH6" s="10">
        <f t="shared" ref="AH6:AI36" si="0">C6+L6</f>
        <v>1353270</v>
      </c>
      <c r="AI6" s="10">
        <f t="shared" si="0"/>
        <v>43769.25</v>
      </c>
      <c r="AJ6" s="11">
        <f>AH6/AG6</f>
        <v>33.317822586601672</v>
      </c>
      <c r="AK6" s="11">
        <f>AI6/AG6</f>
        <v>1.077609129182362</v>
      </c>
      <c r="AL6" s="11">
        <f>AI6/AH6</f>
        <v>3.2343323948657694E-2</v>
      </c>
      <c r="AM6" s="17">
        <f>AG6/REP_HPPTT_ENERO!AG30</f>
        <v>1.0612164916131055</v>
      </c>
      <c r="AN6" s="17">
        <f>AH6/REP_HPPTT_ENERO!AH30</f>
        <v>2.5216430453432515</v>
      </c>
      <c r="AO6" s="18">
        <f>AI6/REP_HPPTT_ENERO!AI30</f>
        <v>2.1409788711924476</v>
      </c>
    </row>
    <row r="7" spans="1:41" x14ac:dyDescent="0.25">
      <c r="A7" s="9">
        <f>A6+1</f>
        <v>41672</v>
      </c>
      <c r="B7" s="24">
        <v>8062</v>
      </c>
      <c r="C7" s="10">
        <v>199792</v>
      </c>
      <c r="D7" s="10">
        <v>4962.1865234375</v>
      </c>
      <c r="E7" s="11">
        <f t="shared" ref="E7:E37" si="1">C7/B7</f>
        <v>24.781939965269164</v>
      </c>
      <c r="F7" s="11">
        <f t="shared" ref="F7:F37" si="2">D7/B7</f>
        <v>0.61550316589400889</v>
      </c>
      <c r="G7" s="11">
        <f t="shared" ref="G7:G37" si="3">D7/C7</f>
        <v>2.4836762850552075E-2</v>
      </c>
      <c r="H7" s="17">
        <f>B7/REP_HPPTT_ENERO!B31</f>
        <v>1.0047357926221336</v>
      </c>
      <c r="I7" s="17">
        <f>C7/REP_HPPTT_ENERO!C31</f>
        <v>2.7326093497825314</v>
      </c>
      <c r="J7" s="18">
        <f>D7/REP_HPPTT_ENERO!D31</f>
        <v>1.6782332123966437</v>
      </c>
      <c r="K7" s="24">
        <v>27177</v>
      </c>
      <c r="L7" s="10">
        <v>933509</v>
      </c>
      <c r="M7" s="10">
        <v>24622.0712890625</v>
      </c>
      <c r="N7" s="11">
        <f t="shared" ref="N7:N37" si="4">L7/K7</f>
        <v>34.349229127571107</v>
      </c>
      <c r="O7" s="11">
        <f t="shared" ref="O7:O37" si="5">M7/K7</f>
        <v>0.90598930305267322</v>
      </c>
      <c r="P7" s="11">
        <f t="shared" ref="P7:P37" si="6">M7/L7</f>
        <v>2.6375826359534296E-2</v>
      </c>
      <c r="Q7" s="17">
        <f>K7/REP_HPPTT_ENERO!K31</f>
        <v>1.0520672034685661</v>
      </c>
      <c r="R7" s="17">
        <f>L7/REP_HPPTT_ENERO!L31</f>
        <v>2.7196183539694099</v>
      </c>
      <c r="S7" s="18">
        <f>M7/REP_HPPTT_ENERO!M31</f>
        <v>1.8118528211883218</v>
      </c>
      <c r="AG7" s="24">
        <f t="shared" ref="AG7:AG37" si="7">B7+K7</f>
        <v>35239</v>
      </c>
      <c r="AH7" s="10">
        <f t="shared" si="0"/>
        <v>1133301</v>
      </c>
      <c r="AI7" s="10">
        <f t="shared" si="0"/>
        <v>29584.2578125</v>
      </c>
      <c r="AJ7" s="11">
        <f t="shared" ref="AJ7:AJ37" si="8">AH7/AG7</f>
        <v>32.160418854110503</v>
      </c>
      <c r="AK7" s="11">
        <f t="shared" ref="AK7:AK37" si="9">AI7/AG7</f>
        <v>0.83953170670280086</v>
      </c>
      <c r="AL7" s="11">
        <f t="shared" ref="AL7:AL37" si="10">AI7/AH7</f>
        <v>2.6104501639458537E-2</v>
      </c>
      <c r="AM7" s="17">
        <f>AG7/REP_HPPTT_ENERO!AG31</f>
        <v>1.0408494801512287</v>
      </c>
      <c r="AN7" s="17">
        <f>AH7/REP_HPPTT_ENERO!AH31</f>
        <v>2.721899587860622</v>
      </c>
      <c r="AO7" s="18">
        <f>AI7/REP_HPPTT_ENERO!AI31</f>
        <v>1.7879751607489549</v>
      </c>
    </row>
    <row r="8" spans="1:41" x14ac:dyDescent="0.25">
      <c r="A8" s="3">
        <f t="shared" ref="A8:A36" si="11">A7+1</f>
        <v>41673</v>
      </c>
      <c r="B8" s="25">
        <v>10086</v>
      </c>
      <c r="C8" s="4">
        <v>116450</v>
      </c>
      <c r="D8" s="4">
        <v>5157.5595703125</v>
      </c>
      <c r="E8" s="5">
        <f t="shared" si="1"/>
        <v>11.545706920483839</v>
      </c>
      <c r="F8" s="5">
        <f t="shared" si="2"/>
        <v>0.51135827585886373</v>
      </c>
      <c r="G8" s="5">
        <f t="shared" si="3"/>
        <v>4.4289906142657792E-2</v>
      </c>
      <c r="H8" s="19">
        <f>B8/REP_HPPTT_ENERO!B32</f>
        <v>1.0743502343417128</v>
      </c>
      <c r="I8" s="19">
        <f>C8/REP_HPPTT_ENERO!C32</f>
        <v>1.266710902742274</v>
      </c>
      <c r="J8" s="20">
        <f>D8/REP_HPPTT_ENERO!D32</f>
        <v>0.85056596590096512</v>
      </c>
      <c r="K8" s="25">
        <v>34521</v>
      </c>
      <c r="L8" s="4">
        <v>589183</v>
      </c>
      <c r="M8" s="4">
        <v>23646.3203125</v>
      </c>
      <c r="N8" s="5">
        <f t="shared" si="4"/>
        <v>17.067379276382493</v>
      </c>
      <c r="O8" s="5">
        <f t="shared" si="5"/>
        <v>0.68498364220329655</v>
      </c>
      <c r="P8" s="5">
        <f t="shared" si="6"/>
        <v>4.0134084507699647E-2</v>
      </c>
      <c r="Q8" s="19">
        <f>K8/REP_HPPTT_ENERO!K32</f>
        <v>1.0381006796174896</v>
      </c>
      <c r="R8" s="19">
        <f>L8/REP_HPPTT_ENERO!L32</f>
        <v>1.1227409236773302</v>
      </c>
      <c r="S8" s="20">
        <f>M8/REP_HPPTT_ENERO!M32</f>
        <v>0.82855255579474807</v>
      </c>
      <c r="AG8" s="35">
        <f t="shared" si="7"/>
        <v>44607</v>
      </c>
      <c r="AH8" s="36">
        <f t="shared" si="0"/>
        <v>705633</v>
      </c>
      <c r="AI8" s="36">
        <f t="shared" si="0"/>
        <v>28803.8798828125</v>
      </c>
      <c r="AJ8" s="37">
        <f t="shared" si="8"/>
        <v>15.818884928374471</v>
      </c>
      <c r="AK8" s="37">
        <f t="shared" si="9"/>
        <v>0.64572555614169302</v>
      </c>
      <c r="AL8" s="37">
        <f t="shared" si="10"/>
        <v>4.0819916136026091E-2</v>
      </c>
      <c r="AM8" s="19">
        <f>AG8/REP_HPPTT_ENERO!AG32</f>
        <v>1.0460813282679049</v>
      </c>
      <c r="AN8" s="19">
        <f>AH8/REP_HPPTT_ENERO!AH32</f>
        <v>1.1442023145663309</v>
      </c>
      <c r="AO8" s="20">
        <f>AI8/REP_HPPTT_ENERO!AI32</f>
        <v>0.83241009120643694</v>
      </c>
    </row>
    <row r="9" spans="1:41" x14ac:dyDescent="0.25">
      <c r="A9" s="3">
        <f t="shared" si="11"/>
        <v>41674</v>
      </c>
      <c r="B9" s="25">
        <v>9233</v>
      </c>
      <c r="C9" s="4">
        <v>94328</v>
      </c>
      <c r="D9" s="4">
        <v>6350.9375</v>
      </c>
      <c r="E9" s="5">
        <f t="shared" si="1"/>
        <v>10.216397703888227</v>
      </c>
      <c r="F9" s="5">
        <f t="shared" si="2"/>
        <v>0.68785199826708543</v>
      </c>
      <c r="G9" s="5">
        <f t="shared" si="3"/>
        <v>6.7328232338224075E-2</v>
      </c>
      <c r="H9" s="19">
        <f>B9/REP_HPPTT_ENERO!B33</f>
        <v>0.97548864236661381</v>
      </c>
      <c r="I9" s="19">
        <f>C9/REP_HPPTT_ENERO!C33</f>
        <v>0.70912111621473306</v>
      </c>
      <c r="J9" s="20">
        <f>D9/REP_HPPTT_ENERO!D33</f>
        <v>0.67234876582808822</v>
      </c>
      <c r="K9" s="25">
        <v>33442</v>
      </c>
      <c r="L9" s="4">
        <v>536440</v>
      </c>
      <c r="M9" s="4">
        <v>29836.1318359375</v>
      </c>
      <c r="N9" s="5">
        <f t="shared" si="4"/>
        <v>16.040906644339454</v>
      </c>
      <c r="O9" s="5">
        <f t="shared" si="5"/>
        <v>0.89217546306852158</v>
      </c>
      <c r="P9" s="5">
        <f t="shared" si="6"/>
        <v>5.5618767869542729E-2</v>
      </c>
      <c r="Q9" s="19">
        <f>K9/REP_HPPTT_ENERO!K33</f>
        <v>0.98113539680211237</v>
      </c>
      <c r="R9" s="19">
        <f>L9/REP_HPPTT_ENERO!L33</f>
        <v>0.90507387342395773</v>
      </c>
      <c r="S9" s="20">
        <f>M9/REP_HPPTT_ENERO!M33</f>
        <v>0.7078227597591481</v>
      </c>
      <c r="AG9" s="35">
        <f t="shared" si="7"/>
        <v>42675</v>
      </c>
      <c r="AH9" s="36">
        <f t="shared" si="0"/>
        <v>630768</v>
      </c>
      <c r="AI9" s="36">
        <f t="shared" si="0"/>
        <v>36187.0693359375</v>
      </c>
      <c r="AJ9" s="37">
        <f t="shared" si="8"/>
        <v>14.780738137082601</v>
      </c>
      <c r="AK9" s="37">
        <f t="shared" si="9"/>
        <v>0.84796881865114238</v>
      </c>
      <c r="AL9" s="37">
        <f t="shared" si="10"/>
        <v>5.7369856010351668E-2</v>
      </c>
      <c r="AM9" s="19">
        <f>AG9/REP_HPPTT_ENERO!AG33</f>
        <v>0.9799081515499426</v>
      </c>
      <c r="AN9" s="19">
        <f>AH9/REP_HPPTT_ENERO!AH33</f>
        <v>0.86915686955371463</v>
      </c>
      <c r="AO9" s="20">
        <f>AI9/REP_HPPTT_ENERO!AI33</f>
        <v>0.70132862247471561</v>
      </c>
    </row>
    <row r="10" spans="1:41" x14ac:dyDescent="0.25">
      <c r="A10" s="3">
        <f t="shared" si="11"/>
        <v>41675</v>
      </c>
      <c r="B10" s="25">
        <v>8976</v>
      </c>
      <c r="C10" s="4">
        <v>87528</v>
      </c>
      <c r="D10" s="4">
        <v>5690.703125</v>
      </c>
      <c r="E10" s="5">
        <f t="shared" si="1"/>
        <v>9.7513368983957225</v>
      </c>
      <c r="F10" s="5">
        <f t="shared" si="2"/>
        <v>0.63399098986185387</v>
      </c>
      <c r="G10" s="5">
        <f t="shared" si="3"/>
        <v>6.5015802086189567E-2</v>
      </c>
      <c r="H10" s="19">
        <f>B10/REP_HPPTT_ENERO!B34</f>
        <v>0.94974076817268016</v>
      </c>
      <c r="I10" s="19">
        <f>C10/REP_HPPTT_ENERO!C34</f>
        <v>0.33282633163994768</v>
      </c>
      <c r="J10" s="20">
        <f>D10/REP_HPPTT_ENERO!D34</f>
        <v>0.31671955398985502</v>
      </c>
      <c r="K10" s="25">
        <v>31811</v>
      </c>
      <c r="L10" s="4">
        <v>477003</v>
      </c>
      <c r="M10" s="4">
        <v>28432.8564453125</v>
      </c>
      <c r="N10" s="5">
        <f t="shared" si="4"/>
        <v>14.994907421960956</v>
      </c>
      <c r="O10" s="5">
        <f t="shared" si="5"/>
        <v>0.89380580444853985</v>
      </c>
      <c r="P10" s="5">
        <f t="shared" si="6"/>
        <v>5.9607290615179567E-2</v>
      </c>
      <c r="Q10" s="19">
        <f>K10/REP_HPPTT_ENERO!K34</f>
        <v>0.93487524612807471</v>
      </c>
      <c r="R10" s="19">
        <f>L10/REP_HPPTT_ENERO!L34</f>
        <v>0.29572283319291237</v>
      </c>
      <c r="S10" s="20">
        <f>M10/REP_HPPTT_ENERO!M34</f>
        <v>0.34552189589965621</v>
      </c>
      <c r="AG10" s="35">
        <f t="shared" si="7"/>
        <v>40787</v>
      </c>
      <c r="AH10" s="36">
        <f t="shared" si="0"/>
        <v>564531</v>
      </c>
      <c r="AI10" s="36">
        <f t="shared" si="0"/>
        <v>34123.5595703125</v>
      </c>
      <c r="AJ10" s="37">
        <f t="shared" si="8"/>
        <v>13.840954225611101</v>
      </c>
      <c r="AK10" s="37">
        <f t="shared" si="9"/>
        <v>0.83662832692555222</v>
      </c>
      <c r="AL10" s="37">
        <f t="shared" si="10"/>
        <v>6.0445856065145229E-2</v>
      </c>
      <c r="AM10" s="19">
        <f>AG10/REP_HPPTT_ENERO!AG34</f>
        <v>0.93810662863977179</v>
      </c>
      <c r="AN10" s="19">
        <f>AH10/REP_HPPTT_ENERO!AH34</f>
        <v>0.30092415155509805</v>
      </c>
      <c r="AO10" s="20">
        <f>AI10/REP_HPPTT_ENERO!AI34</f>
        <v>0.34036007259762896</v>
      </c>
    </row>
    <row r="11" spans="1:41" x14ac:dyDescent="0.25">
      <c r="A11" s="3">
        <f t="shared" si="11"/>
        <v>41676</v>
      </c>
      <c r="B11" s="25">
        <v>8939</v>
      </c>
      <c r="C11" s="4">
        <v>93681</v>
      </c>
      <c r="D11" s="4">
        <v>5868.869140625</v>
      </c>
      <c r="E11" s="5">
        <f t="shared" si="1"/>
        <v>10.480031323414252</v>
      </c>
      <c r="F11" s="5">
        <f t="shared" si="2"/>
        <v>0.65654649744098892</v>
      </c>
      <c r="G11" s="5">
        <f t="shared" si="3"/>
        <v>6.2647379304501441E-2</v>
      </c>
      <c r="H11" s="19">
        <f>B11/REP_HPPTT_ENERO!B35</f>
        <v>0.90871200569279253</v>
      </c>
      <c r="I11" s="19">
        <f>C11/REP_HPPTT_ENERO!C35</f>
        <v>0.43051930147058826</v>
      </c>
      <c r="J11" s="20">
        <f>D11/REP_HPPTT_ENERO!D35</f>
        <v>0.45964001867708565</v>
      </c>
      <c r="K11" s="25">
        <v>32549</v>
      </c>
      <c r="L11" s="4">
        <v>533846</v>
      </c>
      <c r="M11" s="4">
        <v>28713.10546875</v>
      </c>
      <c r="N11" s="5">
        <f t="shared" si="4"/>
        <v>16.401302651387141</v>
      </c>
      <c r="O11" s="5">
        <f t="shared" si="5"/>
        <v>0.88215015726289592</v>
      </c>
      <c r="P11" s="5">
        <f t="shared" si="6"/>
        <v>5.3785371565488925E-2</v>
      </c>
      <c r="Q11" s="19">
        <f>K11/REP_HPPTT_ENERO!K35</f>
        <v>0.93151508213611123</v>
      </c>
      <c r="R11" s="19">
        <f>L11/REP_HPPTT_ENERO!L35</f>
        <v>0.4105636034195817</v>
      </c>
      <c r="S11" s="20">
        <f>M11/REP_HPPTT_ENERO!M35</f>
        <v>0.47191066744300275</v>
      </c>
      <c r="AG11" s="35">
        <f t="shared" si="7"/>
        <v>41488</v>
      </c>
      <c r="AH11" s="36">
        <f t="shared" si="0"/>
        <v>627527</v>
      </c>
      <c r="AI11" s="36">
        <f t="shared" si="0"/>
        <v>34581.974609375</v>
      </c>
      <c r="AJ11" s="37">
        <f t="shared" si="8"/>
        <v>15.125506170458928</v>
      </c>
      <c r="AK11" s="37">
        <f t="shared" si="9"/>
        <v>0.83354161707903485</v>
      </c>
      <c r="AL11" s="37">
        <f t="shared" si="10"/>
        <v>5.5108345313229549E-2</v>
      </c>
      <c r="AM11" s="19">
        <f>AG11/REP_HPPTT_ENERO!AG35</f>
        <v>0.92650572813149024</v>
      </c>
      <c r="AN11" s="19">
        <f>AH11/REP_HPPTT_ENERO!AH35</f>
        <v>0.4134244167507754</v>
      </c>
      <c r="AO11" s="20">
        <f>AI11/REP_HPPTT_ENERO!AI35</f>
        <v>0.46978227866694111</v>
      </c>
    </row>
    <row r="12" spans="1:41" x14ac:dyDescent="0.25">
      <c r="A12" s="3">
        <f t="shared" si="11"/>
        <v>41677</v>
      </c>
      <c r="B12" s="25">
        <v>9010</v>
      </c>
      <c r="C12" s="4">
        <v>78904</v>
      </c>
      <c r="D12" s="4">
        <v>5649.748046875</v>
      </c>
      <c r="E12" s="5">
        <f t="shared" si="1"/>
        <v>8.7573806881243055</v>
      </c>
      <c r="F12" s="5">
        <f t="shared" si="2"/>
        <v>0.6270530573668146</v>
      </c>
      <c r="G12" s="5">
        <f t="shared" si="3"/>
        <v>7.1602809070199225E-2</v>
      </c>
      <c r="H12" s="19">
        <f>B12/REP_HPPTT_ENERO!B36</f>
        <v>0.86952325805828989</v>
      </c>
      <c r="I12" s="19">
        <f>C12/REP_HPPTT_ENERO!C36</f>
        <v>0.35133089328809453</v>
      </c>
      <c r="J12" s="20">
        <f>D12/REP_HPPTT_ENERO!D36</f>
        <v>0.43160553362426129</v>
      </c>
      <c r="K12" s="25">
        <v>33657</v>
      </c>
      <c r="L12" s="4">
        <v>448983</v>
      </c>
      <c r="M12" s="4">
        <v>27593.650390625</v>
      </c>
      <c r="N12" s="5">
        <f t="shared" si="4"/>
        <v>13.339958998128175</v>
      </c>
      <c r="O12" s="5">
        <f t="shared" si="5"/>
        <v>0.81984878006432538</v>
      </c>
      <c r="P12" s="5">
        <f t="shared" si="6"/>
        <v>6.1458118437947538E-2</v>
      </c>
      <c r="Q12" s="19">
        <f>K12/REP_HPPTT_ENERO!K36</f>
        <v>0.93016250276365242</v>
      </c>
      <c r="R12" s="19">
        <f>L12/REP_HPPTT_ENERO!L36</f>
        <v>0.35917605572959499</v>
      </c>
      <c r="S12" s="20">
        <f>M12/REP_HPPTT_ENERO!M36</f>
        <v>0.45830178334146154</v>
      </c>
      <c r="AG12" s="35">
        <f t="shared" si="7"/>
        <v>42667</v>
      </c>
      <c r="AH12" s="36">
        <f t="shared" si="0"/>
        <v>527887</v>
      </c>
      <c r="AI12" s="36">
        <f t="shared" si="0"/>
        <v>33243.3984375</v>
      </c>
      <c r="AJ12" s="37">
        <f t="shared" si="8"/>
        <v>12.372254904258561</v>
      </c>
      <c r="AK12" s="37">
        <f t="shared" si="9"/>
        <v>0.77913606387840717</v>
      </c>
      <c r="AL12" s="37">
        <f t="shared" si="10"/>
        <v>6.2974459377669836E-2</v>
      </c>
      <c r="AM12" s="19">
        <f>AG12/REP_HPPTT_ENERO!AG36</f>
        <v>0.91666308597946122</v>
      </c>
      <c r="AN12" s="19">
        <f>AH12/REP_HPPTT_ENERO!AH36</f>
        <v>0.35798123180042074</v>
      </c>
      <c r="AO12" s="20">
        <f>AI12/REP_HPPTT_ENERO!AI36</f>
        <v>0.4535342144926322</v>
      </c>
    </row>
    <row r="13" spans="1:41" x14ac:dyDescent="0.25">
      <c r="A13" s="9">
        <f t="shared" si="11"/>
        <v>41678</v>
      </c>
      <c r="B13" s="24">
        <v>8005</v>
      </c>
      <c r="C13" s="10">
        <v>76114</v>
      </c>
      <c r="D13" s="10">
        <v>3321.587890625</v>
      </c>
      <c r="E13" s="11">
        <f t="shared" si="1"/>
        <v>9.508307307932542</v>
      </c>
      <c r="F13" s="11">
        <f t="shared" si="2"/>
        <v>0.41493914935977516</v>
      </c>
      <c r="G13" s="11">
        <f t="shared" si="3"/>
        <v>4.3639644357476942E-2</v>
      </c>
      <c r="H13" s="17">
        <f>B13/B6</f>
        <v>0.87582056892778992</v>
      </c>
      <c r="I13" s="17">
        <f t="shared" ref="I13:J28" si="12">C13/C6</f>
        <v>0.35609555266531301</v>
      </c>
      <c r="J13" s="18">
        <f t="shared" si="12"/>
        <v>0.4413928799780219</v>
      </c>
      <c r="K13" s="24">
        <v>28923</v>
      </c>
      <c r="L13" s="10">
        <v>416875</v>
      </c>
      <c r="M13" s="10">
        <v>16421.6025390625</v>
      </c>
      <c r="N13" s="11">
        <f t="shared" si="4"/>
        <v>14.413269716142862</v>
      </c>
      <c r="O13" s="11">
        <f t="shared" si="5"/>
        <v>0.56776968291887076</v>
      </c>
      <c r="P13" s="11">
        <f t="shared" si="6"/>
        <v>3.9392150018740628E-2</v>
      </c>
      <c r="Q13" s="17">
        <f>K13/K6</f>
        <v>0.91886139085681606</v>
      </c>
      <c r="R13" s="17">
        <f t="shared" ref="R13:S28" si="13">L13/L6</f>
        <v>0.36583257570704963</v>
      </c>
      <c r="S13" s="18">
        <f t="shared" si="13"/>
        <v>0.45308460867656869</v>
      </c>
      <c r="AG13" s="24">
        <f t="shared" si="7"/>
        <v>36928</v>
      </c>
      <c r="AH13" s="10">
        <f t="shared" si="0"/>
        <v>492989</v>
      </c>
      <c r="AI13" s="10">
        <f t="shared" si="0"/>
        <v>19743.1904296875</v>
      </c>
      <c r="AJ13" s="11">
        <f t="shared" si="8"/>
        <v>13.35000541594454</v>
      </c>
      <c r="AK13" s="11">
        <f t="shared" si="9"/>
        <v>0.53464012212108702</v>
      </c>
      <c r="AL13" s="11">
        <f t="shared" si="10"/>
        <v>4.0047932975558281E-2</v>
      </c>
      <c r="AM13" s="17">
        <f>AG13/AG6</f>
        <v>0.90917596080458918</v>
      </c>
      <c r="AN13" s="17">
        <f t="shared" ref="AN13:AO36" si="14">AH13/AH6</f>
        <v>0.36429463447796817</v>
      </c>
      <c r="AO13" s="18">
        <f t="shared" si="14"/>
        <v>0.45107445134854951</v>
      </c>
    </row>
    <row r="14" spans="1:41" x14ac:dyDescent="0.25">
      <c r="A14" s="9">
        <f t="shared" si="11"/>
        <v>41679</v>
      </c>
      <c r="B14" s="24">
        <v>7251</v>
      </c>
      <c r="C14" s="10">
        <v>64911</v>
      </c>
      <c r="D14" s="10">
        <v>2681.6865234375</v>
      </c>
      <c r="E14" s="11">
        <f t="shared" si="1"/>
        <v>8.9520066197765829</v>
      </c>
      <c r="F14" s="11">
        <f t="shared" si="2"/>
        <v>0.36983678436594952</v>
      </c>
      <c r="G14" s="11">
        <f t="shared" si="3"/>
        <v>4.1313283163677959E-2</v>
      </c>
      <c r="H14" s="17">
        <f t="shared" ref="H14:J29" si="15">B14/B7</f>
        <v>0.8994046142396428</v>
      </c>
      <c r="I14" s="17">
        <f t="shared" si="12"/>
        <v>0.32489288860414833</v>
      </c>
      <c r="J14" s="18">
        <f t="shared" si="12"/>
        <v>0.54042436953373352</v>
      </c>
      <c r="K14" s="24">
        <v>25748</v>
      </c>
      <c r="L14" s="10">
        <v>330785</v>
      </c>
      <c r="M14" s="10">
        <v>13883.041015625</v>
      </c>
      <c r="N14" s="11">
        <f t="shared" si="4"/>
        <v>12.84701724405779</v>
      </c>
      <c r="O14" s="11">
        <f t="shared" si="5"/>
        <v>0.53918910267302311</v>
      </c>
      <c r="P14" s="11">
        <f t="shared" si="6"/>
        <v>4.1969983571277417E-2</v>
      </c>
      <c r="Q14" s="17">
        <f t="shared" ref="Q14:S29" si="16">K14/K7</f>
        <v>0.94741877322736134</v>
      </c>
      <c r="R14" s="17">
        <f t="shared" si="13"/>
        <v>0.35434580705702889</v>
      </c>
      <c r="S14" s="18">
        <f t="shared" si="13"/>
        <v>0.56384537485244224</v>
      </c>
      <c r="AG14" s="24">
        <f t="shared" si="7"/>
        <v>32999</v>
      </c>
      <c r="AH14" s="10">
        <f t="shared" si="0"/>
        <v>395696</v>
      </c>
      <c r="AI14" s="10">
        <f t="shared" si="0"/>
        <v>16564.7275390625</v>
      </c>
      <c r="AJ14" s="11">
        <f t="shared" si="8"/>
        <v>11.991151247007485</v>
      </c>
      <c r="AK14" s="11">
        <f t="shared" si="9"/>
        <v>0.50197665199134822</v>
      </c>
      <c r="AL14" s="11">
        <f t="shared" si="10"/>
        <v>4.1862256730071823E-2</v>
      </c>
      <c r="AM14" s="17">
        <f t="shared" ref="AM14:AM36" si="17">AG14/AG7</f>
        <v>0.9364340645307756</v>
      </c>
      <c r="AN14" s="17">
        <f t="shared" si="14"/>
        <v>0.34915349055546585</v>
      </c>
      <c r="AO14" s="18">
        <f t="shared" si="14"/>
        <v>0.55991695461981605</v>
      </c>
    </row>
    <row r="15" spans="1:41" x14ac:dyDescent="0.25">
      <c r="A15" s="3">
        <f t="shared" si="11"/>
        <v>41680</v>
      </c>
      <c r="B15" s="25">
        <v>8527</v>
      </c>
      <c r="C15" s="4">
        <v>80851</v>
      </c>
      <c r="D15" s="4">
        <v>5600.9140625</v>
      </c>
      <c r="E15" s="5">
        <f t="shared" si="1"/>
        <v>9.4817638090770497</v>
      </c>
      <c r="F15" s="5">
        <f t="shared" si="2"/>
        <v>0.65684461856455967</v>
      </c>
      <c r="G15" s="5">
        <f t="shared" si="3"/>
        <v>6.9274518095014281E-2</v>
      </c>
      <c r="H15" s="19">
        <f t="shared" si="15"/>
        <v>0.84542930795161608</v>
      </c>
      <c r="I15" s="19">
        <f t="shared" si="12"/>
        <v>0.69429798196650927</v>
      </c>
      <c r="J15" s="20">
        <f t="shared" si="12"/>
        <v>1.0859620691032827</v>
      </c>
      <c r="K15" s="25">
        <v>33701</v>
      </c>
      <c r="L15" s="4">
        <v>504765</v>
      </c>
      <c r="M15" s="4">
        <v>28009.1796875</v>
      </c>
      <c r="N15" s="5">
        <f t="shared" si="4"/>
        <v>14.977745467493547</v>
      </c>
      <c r="O15" s="5">
        <f t="shared" si="5"/>
        <v>0.83110826644609948</v>
      </c>
      <c r="P15" s="5">
        <f t="shared" si="6"/>
        <v>5.5489544020484782E-2</v>
      </c>
      <c r="Q15" s="19">
        <f t="shared" si="16"/>
        <v>0.97624634280582834</v>
      </c>
      <c r="R15" s="19">
        <f t="shared" si="13"/>
        <v>0.85672023802451869</v>
      </c>
      <c r="S15" s="20">
        <f t="shared" si="13"/>
        <v>1.1845047904850419</v>
      </c>
      <c r="AG15" s="35">
        <f t="shared" si="7"/>
        <v>42228</v>
      </c>
      <c r="AH15" s="36">
        <f t="shared" si="0"/>
        <v>585616</v>
      </c>
      <c r="AI15" s="36">
        <f t="shared" si="0"/>
        <v>33610.09375</v>
      </c>
      <c r="AJ15" s="37">
        <f t="shared" si="8"/>
        <v>13.867954911433172</v>
      </c>
      <c r="AK15" s="37">
        <f t="shared" si="9"/>
        <v>0.79591962086767076</v>
      </c>
      <c r="AL15" s="37">
        <f t="shared" si="10"/>
        <v>5.7392717668233111E-2</v>
      </c>
      <c r="AM15" s="39">
        <f t="shared" si="17"/>
        <v>0.94666756338691238</v>
      </c>
      <c r="AN15" s="39">
        <f t="shared" si="14"/>
        <v>0.82991583443518091</v>
      </c>
      <c r="AO15" s="40">
        <f t="shared" si="14"/>
        <v>1.1668599468801217</v>
      </c>
    </row>
    <row r="16" spans="1:41" x14ac:dyDescent="0.25">
      <c r="A16" s="3">
        <f t="shared" si="11"/>
        <v>41681</v>
      </c>
      <c r="B16" s="25">
        <v>8805</v>
      </c>
      <c r="C16" s="4">
        <v>82628</v>
      </c>
      <c r="D16" s="4">
        <v>6020.107421875</v>
      </c>
      <c r="E16" s="5">
        <f t="shared" si="1"/>
        <v>9.384213515048268</v>
      </c>
      <c r="F16" s="5">
        <f t="shared" si="2"/>
        <v>0.68371464189381037</v>
      </c>
      <c r="G16" s="5">
        <f t="shared" si="3"/>
        <v>7.2857958826003294E-2</v>
      </c>
      <c r="H16" s="19">
        <f t="shared" si="15"/>
        <v>0.95364453590382325</v>
      </c>
      <c r="I16" s="19">
        <f t="shared" si="12"/>
        <v>0.87596471885336269</v>
      </c>
      <c r="J16" s="20">
        <f t="shared" si="12"/>
        <v>0.94790846577769028</v>
      </c>
      <c r="K16" s="25">
        <v>34349</v>
      </c>
      <c r="L16" s="4">
        <v>523302</v>
      </c>
      <c r="M16" s="4">
        <v>29809.68359375</v>
      </c>
      <c r="N16" s="5">
        <f t="shared" si="4"/>
        <v>15.234853998660805</v>
      </c>
      <c r="O16" s="5">
        <f t="shared" si="5"/>
        <v>0.86784720352120881</v>
      </c>
      <c r="P16" s="5">
        <f t="shared" si="6"/>
        <v>5.6964589460292529E-2</v>
      </c>
      <c r="Q16" s="19">
        <f t="shared" si="16"/>
        <v>1.0271215836373422</v>
      </c>
      <c r="R16" s="19">
        <f t="shared" si="13"/>
        <v>0.9755089105957796</v>
      </c>
      <c r="S16" s="20">
        <f t="shared" si="13"/>
        <v>0.99911354989537737</v>
      </c>
      <c r="AG16" s="35">
        <f t="shared" si="7"/>
        <v>43154</v>
      </c>
      <c r="AH16" s="36">
        <f t="shared" si="0"/>
        <v>605930</v>
      </c>
      <c r="AI16" s="36">
        <f t="shared" si="0"/>
        <v>35829.791015625</v>
      </c>
      <c r="AJ16" s="37">
        <f t="shared" si="8"/>
        <v>14.041108587848171</v>
      </c>
      <c r="AK16" s="37">
        <f t="shared" si="9"/>
        <v>0.83027740222517032</v>
      </c>
      <c r="AL16" s="37">
        <f t="shared" si="10"/>
        <v>5.9131898099821764E-2</v>
      </c>
      <c r="AM16" s="39">
        <f t="shared" si="17"/>
        <v>1.0112243702401875</v>
      </c>
      <c r="AN16" s="39">
        <f t="shared" si="14"/>
        <v>0.96062260609288996</v>
      </c>
      <c r="AO16" s="40">
        <f t="shared" si="14"/>
        <v>0.99012690646496526</v>
      </c>
    </row>
    <row r="17" spans="1:41" x14ac:dyDescent="0.25">
      <c r="A17" s="3">
        <f t="shared" si="11"/>
        <v>41682</v>
      </c>
      <c r="B17" s="25">
        <v>9141</v>
      </c>
      <c r="C17" s="4">
        <v>83306</v>
      </c>
      <c r="D17" s="4">
        <v>6267.2216796875</v>
      </c>
      <c r="E17" s="5">
        <f t="shared" si="1"/>
        <v>9.11344491849907</v>
      </c>
      <c r="F17" s="5">
        <f t="shared" si="2"/>
        <v>0.68561663709523024</v>
      </c>
      <c r="G17" s="5">
        <f t="shared" si="3"/>
        <v>7.5231336034469312E-2</v>
      </c>
      <c r="H17" s="19">
        <f t="shared" si="15"/>
        <v>1.0183823529411764</v>
      </c>
      <c r="I17" s="19">
        <f t="shared" si="12"/>
        <v>0.95176400694634855</v>
      </c>
      <c r="J17" s="20">
        <f t="shared" si="12"/>
        <v>1.1013088439203196</v>
      </c>
      <c r="K17" s="25">
        <v>35542</v>
      </c>
      <c r="L17" s="4">
        <v>533226</v>
      </c>
      <c r="M17" s="4">
        <v>30244.052734375</v>
      </c>
      <c r="N17" s="5">
        <f t="shared" si="4"/>
        <v>15.002701029767598</v>
      </c>
      <c r="O17" s="5">
        <f t="shared" si="5"/>
        <v>0.85093840342060101</v>
      </c>
      <c r="P17" s="5">
        <f t="shared" si="6"/>
        <v>5.6719013578435784E-2</v>
      </c>
      <c r="Q17" s="19">
        <f t="shared" si="16"/>
        <v>1.1172864732325296</v>
      </c>
      <c r="R17" s="19">
        <f t="shared" si="13"/>
        <v>1.1178671832252627</v>
      </c>
      <c r="S17" s="20">
        <f t="shared" si="13"/>
        <v>1.0637008206525482</v>
      </c>
      <c r="AG17" s="35">
        <f t="shared" si="7"/>
        <v>44683</v>
      </c>
      <c r="AH17" s="36">
        <f t="shared" si="0"/>
        <v>616532</v>
      </c>
      <c r="AI17" s="36">
        <f t="shared" si="0"/>
        <v>36511.2744140625</v>
      </c>
      <c r="AJ17" s="37">
        <f t="shared" si="8"/>
        <v>13.797909719580154</v>
      </c>
      <c r="AK17" s="37">
        <f t="shared" si="9"/>
        <v>0.81711779455413691</v>
      </c>
      <c r="AL17" s="37">
        <f t="shared" si="10"/>
        <v>5.9220404478701028E-2</v>
      </c>
      <c r="AM17" s="39">
        <f t="shared" si="17"/>
        <v>1.0955206315737858</v>
      </c>
      <c r="AN17" s="39">
        <f t="shared" si="14"/>
        <v>1.0921136306066452</v>
      </c>
      <c r="AO17" s="40">
        <f t="shared" si="14"/>
        <v>1.0699726193227306</v>
      </c>
    </row>
    <row r="18" spans="1:41" x14ac:dyDescent="0.25">
      <c r="A18" s="3">
        <f t="shared" si="11"/>
        <v>41683</v>
      </c>
      <c r="B18" s="25">
        <v>9645</v>
      </c>
      <c r="C18" s="4">
        <v>86134</v>
      </c>
      <c r="D18" s="4">
        <v>6268.208984375</v>
      </c>
      <c r="E18" s="5">
        <f t="shared" si="1"/>
        <v>8.9304302747537587</v>
      </c>
      <c r="F18" s="5">
        <f t="shared" si="2"/>
        <v>0.64989206680922762</v>
      </c>
      <c r="G18" s="5">
        <f t="shared" si="3"/>
        <v>7.2772760865337724E-2</v>
      </c>
      <c r="H18" s="19">
        <f t="shared" si="15"/>
        <v>1.0789797516500728</v>
      </c>
      <c r="I18" s="19">
        <f t="shared" si="12"/>
        <v>0.91943937404596454</v>
      </c>
      <c r="J18" s="20">
        <f t="shared" si="12"/>
        <v>1.068043746449503</v>
      </c>
      <c r="K18" s="25">
        <v>36326</v>
      </c>
      <c r="L18" s="4">
        <v>547465</v>
      </c>
      <c r="M18" s="4">
        <v>30832.5908203125</v>
      </c>
      <c r="N18" s="5">
        <f t="shared" si="4"/>
        <v>15.070885866872212</v>
      </c>
      <c r="O18" s="5">
        <f t="shared" si="5"/>
        <v>0.84877472940352638</v>
      </c>
      <c r="P18" s="5">
        <f t="shared" si="6"/>
        <v>5.6318834665800552E-2</v>
      </c>
      <c r="Q18" s="19">
        <f t="shared" si="16"/>
        <v>1.1160404313496575</v>
      </c>
      <c r="R18" s="19">
        <f t="shared" si="13"/>
        <v>1.0255111024527672</v>
      </c>
      <c r="S18" s="20">
        <f t="shared" si="13"/>
        <v>1.073815956754286</v>
      </c>
      <c r="AG18" s="35">
        <f t="shared" si="7"/>
        <v>45971</v>
      </c>
      <c r="AH18" s="36">
        <f t="shared" si="0"/>
        <v>633599</v>
      </c>
      <c r="AI18" s="36">
        <f t="shared" si="0"/>
        <v>37100.7998046875</v>
      </c>
      <c r="AJ18" s="37">
        <f t="shared" si="8"/>
        <v>13.78258032237715</v>
      </c>
      <c r="AK18" s="37">
        <f t="shared" si="9"/>
        <v>0.80704791726713576</v>
      </c>
      <c r="AL18" s="37">
        <f t="shared" si="10"/>
        <v>5.8555647664670397E-2</v>
      </c>
      <c r="AM18" s="39">
        <f t="shared" si="17"/>
        <v>1.1080553413035095</v>
      </c>
      <c r="AN18" s="39">
        <f t="shared" si="14"/>
        <v>1.0096760776827132</v>
      </c>
      <c r="AO18" s="40">
        <f t="shared" si="14"/>
        <v>1.0728363612478524</v>
      </c>
    </row>
    <row r="19" spans="1:41" x14ac:dyDescent="0.25">
      <c r="A19" s="3">
        <f t="shared" si="11"/>
        <v>41684</v>
      </c>
      <c r="B19" s="25">
        <v>9469</v>
      </c>
      <c r="C19" s="4">
        <v>91727</v>
      </c>
      <c r="D19" s="4">
        <v>5897.9853515625</v>
      </c>
      <c r="E19" s="5">
        <f t="shared" si="1"/>
        <v>9.6870841693948666</v>
      </c>
      <c r="F19" s="5">
        <f t="shared" si="2"/>
        <v>0.62287309658490864</v>
      </c>
      <c r="G19" s="5">
        <f t="shared" si="3"/>
        <v>6.4299337725669647E-2</v>
      </c>
      <c r="H19" s="19">
        <f t="shared" si="15"/>
        <v>1.0509433962264152</v>
      </c>
      <c r="I19" s="19">
        <f t="shared" si="12"/>
        <v>1.1625139409915848</v>
      </c>
      <c r="J19" s="20">
        <f t="shared" si="12"/>
        <v>1.0439377654769588</v>
      </c>
      <c r="K19" s="25">
        <v>35764</v>
      </c>
      <c r="L19" s="4">
        <v>497769</v>
      </c>
      <c r="M19" s="4">
        <v>28506.6943359375</v>
      </c>
      <c r="N19" s="5">
        <f t="shared" si="4"/>
        <v>13.918157924169556</v>
      </c>
      <c r="O19" s="5">
        <f t="shared" si="5"/>
        <v>0.79707790895698183</v>
      </c>
      <c r="P19" s="5">
        <f t="shared" si="6"/>
        <v>5.7268922604536442E-2</v>
      </c>
      <c r="Q19" s="19">
        <f t="shared" si="16"/>
        <v>1.0626021332857949</v>
      </c>
      <c r="R19" s="19">
        <f t="shared" si="13"/>
        <v>1.1086589024528768</v>
      </c>
      <c r="S19" s="20">
        <f t="shared" si="13"/>
        <v>1.0330889147462239</v>
      </c>
      <c r="AG19" s="35">
        <f t="shared" si="7"/>
        <v>45233</v>
      </c>
      <c r="AH19" s="36">
        <f t="shared" si="0"/>
        <v>589496</v>
      </c>
      <c r="AI19" s="36">
        <f t="shared" si="0"/>
        <v>34404.6796875</v>
      </c>
      <c r="AJ19" s="37">
        <f t="shared" si="8"/>
        <v>13.032432073928327</v>
      </c>
      <c r="AK19" s="37">
        <f t="shared" si="9"/>
        <v>0.7606101670793447</v>
      </c>
      <c r="AL19" s="37">
        <f t="shared" si="10"/>
        <v>5.8362872161134255E-2</v>
      </c>
      <c r="AM19" s="39">
        <f t="shared" si="17"/>
        <v>1.0601401551550378</v>
      </c>
      <c r="AN19" s="39">
        <f t="shared" si="14"/>
        <v>1.1167086895490892</v>
      </c>
      <c r="AO19" s="40">
        <f t="shared" si="14"/>
        <v>1.0349326875284215</v>
      </c>
    </row>
    <row r="20" spans="1:41" x14ac:dyDescent="0.25">
      <c r="A20" s="9">
        <f t="shared" si="11"/>
        <v>41685</v>
      </c>
      <c r="B20" s="24">
        <v>8108</v>
      </c>
      <c r="C20" s="10">
        <v>75406</v>
      </c>
      <c r="D20" s="10">
        <v>3218.076171875</v>
      </c>
      <c r="E20" s="11">
        <f t="shared" si="1"/>
        <v>9.3001973359644801</v>
      </c>
      <c r="F20" s="11">
        <f t="shared" si="2"/>
        <v>0.39690135321595954</v>
      </c>
      <c r="G20" s="11">
        <f t="shared" si="3"/>
        <v>4.2676659309272474E-2</v>
      </c>
      <c r="H20" s="17">
        <f t="shared" si="15"/>
        <v>1.0128669581511556</v>
      </c>
      <c r="I20" s="17">
        <f t="shared" si="12"/>
        <v>0.99069816328139371</v>
      </c>
      <c r="J20" s="18">
        <f t="shared" si="12"/>
        <v>0.96883667626494063</v>
      </c>
      <c r="K20" s="24">
        <v>30043</v>
      </c>
      <c r="L20" s="10">
        <v>433682</v>
      </c>
      <c r="M20" s="10">
        <v>16709.818359375</v>
      </c>
      <c r="N20" s="11">
        <f t="shared" si="4"/>
        <v>14.435375961122391</v>
      </c>
      <c r="O20" s="11">
        <f t="shared" si="5"/>
        <v>0.55619672999950076</v>
      </c>
      <c r="P20" s="11">
        <f t="shared" si="6"/>
        <v>3.8530117365661934E-2</v>
      </c>
      <c r="Q20" s="17">
        <f t="shared" si="16"/>
        <v>1.0387235072433703</v>
      </c>
      <c r="R20" s="17">
        <f t="shared" si="13"/>
        <v>1.0403166416791605</v>
      </c>
      <c r="S20" s="18">
        <f t="shared" si="13"/>
        <v>1.0175510166944373</v>
      </c>
      <c r="AG20" s="24">
        <f t="shared" si="7"/>
        <v>38151</v>
      </c>
      <c r="AH20" s="10">
        <f t="shared" si="0"/>
        <v>509088</v>
      </c>
      <c r="AI20" s="10">
        <f t="shared" si="0"/>
        <v>19927.89453125</v>
      </c>
      <c r="AJ20" s="11">
        <f t="shared" si="8"/>
        <v>13.344027679484155</v>
      </c>
      <c r="AK20" s="11">
        <f t="shared" si="9"/>
        <v>0.52234265238787969</v>
      </c>
      <c r="AL20" s="11">
        <f t="shared" si="10"/>
        <v>3.9144302225253787E-2</v>
      </c>
      <c r="AM20" s="17">
        <f t="shared" si="17"/>
        <v>1.0331185008665511</v>
      </c>
      <c r="AN20" s="17">
        <f t="shared" si="14"/>
        <v>1.0326559010444452</v>
      </c>
      <c r="AO20" s="18">
        <f t="shared" si="14"/>
        <v>1.0093553320179074</v>
      </c>
    </row>
    <row r="21" spans="1:41" x14ac:dyDescent="0.25">
      <c r="A21" s="9">
        <f t="shared" si="11"/>
        <v>41686</v>
      </c>
      <c r="B21" s="24">
        <v>7739</v>
      </c>
      <c r="C21" s="10">
        <v>65299</v>
      </c>
      <c r="D21" s="10">
        <v>2648.603515625</v>
      </c>
      <c r="E21" s="11">
        <f t="shared" si="1"/>
        <v>8.4376534435973642</v>
      </c>
      <c r="F21" s="11">
        <f t="shared" si="2"/>
        <v>0.34224105383447473</v>
      </c>
      <c r="G21" s="11">
        <f t="shared" si="3"/>
        <v>4.0561165035069451E-2</v>
      </c>
      <c r="H21" s="17">
        <f t="shared" si="15"/>
        <v>1.0673010619224934</v>
      </c>
      <c r="I21" s="17">
        <f t="shared" si="12"/>
        <v>1.0059774152300842</v>
      </c>
      <c r="J21" s="18">
        <f t="shared" si="12"/>
        <v>0.98766335754632018</v>
      </c>
      <c r="K21" s="24">
        <v>26483</v>
      </c>
      <c r="L21" s="10">
        <v>330388</v>
      </c>
      <c r="M21" s="10">
        <v>13867.755859375</v>
      </c>
      <c r="N21" s="11">
        <f t="shared" si="4"/>
        <v>12.475474832911679</v>
      </c>
      <c r="O21" s="11">
        <f t="shared" si="5"/>
        <v>0.523647466653136</v>
      </c>
      <c r="P21" s="11">
        <f t="shared" si="6"/>
        <v>4.1974151177933218E-2</v>
      </c>
      <c r="Q21" s="17">
        <f t="shared" si="16"/>
        <v>1.028545906478173</v>
      </c>
      <c r="R21" s="17">
        <f t="shared" si="13"/>
        <v>0.998799824659522</v>
      </c>
      <c r="S21" s="18">
        <f t="shared" si="13"/>
        <v>0.99889900517957142</v>
      </c>
      <c r="AG21" s="24">
        <f t="shared" si="7"/>
        <v>34222</v>
      </c>
      <c r="AH21" s="10">
        <f t="shared" si="0"/>
        <v>395687</v>
      </c>
      <c r="AI21" s="10">
        <f t="shared" si="0"/>
        <v>16516.359375</v>
      </c>
      <c r="AJ21" s="11">
        <f t="shared" si="8"/>
        <v>11.562357547776283</v>
      </c>
      <c r="AK21" s="11">
        <f t="shared" si="9"/>
        <v>0.4826240247501607</v>
      </c>
      <c r="AL21" s="11">
        <f t="shared" si="10"/>
        <v>4.1740970451392134E-2</v>
      </c>
      <c r="AM21" s="17">
        <f t="shared" si="17"/>
        <v>1.0370617291433073</v>
      </c>
      <c r="AN21" s="17">
        <f t="shared" si="14"/>
        <v>0.99997725526666936</v>
      </c>
      <c r="AO21" s="18">
        <f t="shared" si="14"/>
        <v>0.9970800507313845</v>
      </c>
    </row>
    <row r="22" spans="1:41" x14ac:dyDescent="0.25">
      <c r="A22" s="3">
        <f t="shared" si="11"/>
        <v>41687</v>
      </c>
      <c r="B22" s="25">
        <v>8284</v>
      </c>
      <c r="C22" s="4">
        <v>77979</v>
      </c>
      <c r="D22" s="4">
        <v>5346.2275390625</v>
      </c>
      <c r="E22" s="5">
        <f t="shared" si="1"/>
        <v>9.4132061805890874</v>
      </c>
      <c r="F22" s="5">
        <f t="shared" si="2"/>
        <v>0.64536788255220912</v>
      </c>
      <c r="G22" s="5">
        <f t="shared" si="3"/>
        <v>6.8559837123616615E-2</v>
      </c>
      <c r="H22" s="19">
        <f t="shared" si="15"/>
        <v>0.97150228685352413</v>
      </c>
      <c r="I22" s="19">
        <f t="shared" si="12"/>
        <v>0.96447786669305269</v>
      </c>
      <c r="J22" s="20">
        <f t="shared" si="12"/>
        <v>0.95452768591064241</v>
      </c>
      <c r="K22" s="25">
        <v>32346</v>
      </c>
      <c r="L22" s="4">
        <v>468046</v>
      </c>
      <c r="M22" s="4">
        <v>26109.76953125</v>
      </c>
      <c r="N22" s="5">
        <f t="shared" si="4"/>
        <v>14.469980832251283</v>
      </c>
      <c r="O22" s="5">
        <f t="shared" si="5"/>
        <v>0.80720242166728495</v>
      </c>
      <c r="P22" s="5">
        <f t="shared" si="6"/>
        <v>5.5784622732060522E-2</v>
      </c>
      <c r="Q22" s="19">
        <f t="shared" si="16"/>
        <v>0.95979347793834013</v>
      </c>
      <c r="R22" s="19">
        <f t="shared" si="13"/>
        <v>0.92725525739700654</v>
      </c>
      <c r="S22" s="20">
        <f t="shared" si="13"/>
        <v>0.93218615548752848</v>
      </c>
      <c r="AG22" s="35">
        <f t="shared" si="7"/>
        <v>40630</v>
      </c>
      <c r="AH22" s="36">
        <f t="shared" si="0"/>
        <v>546025</v>
      </c>
      <c r="AI22" s="36">
        <f t="shared" si="0"/>
        <v>31455.9970703125</v>
      </c>
      <c r="AJ22" s="37">
        <f t="shared" si="8"/>
        <v>13.438961358602018</v>
      </c>
      <c r="AK22" s="37">
        <f t="shared" si="9"/>
        <v>0.77420617943176229</v>
      </c>
      <c r="AL22" s="37">
        <f t="shared" si="10"/>
        <v>5.7609078467675476E-2</v>
      </c>
      <c r="AM22" s="39">
        <f t="shared" si="17"/>
        <v>0.96215780998389699</v>
      </c>
      <c r="AN22" s="39">
        <f t="shared" si="14"/>
        <v>0.93239426518401136</v>
      </c>
      <c r="AO22" s="40">
        <f t="shared" si="14"/>
        <v>0.935909233228857</v>
      </c>
    </row>
    <row r="23" spans="1:41" x14ac:dyDescent="0.25">
      <c r="A23" s="3">
        <f t="shared" si="11"/>
        <v>41688</v>
      </c>
      <c r="B23" s="25">
        <v>9303</v>
      </c>
      <c r="C23" s="4">
        <v>89945</v>
      </c>
      <c r="D23" s="4">
        <v>6310.9306640625</v>
      </c>
      <c r="E23" s="5">
        <f t="shared" si="1"/>
        <v>9.6683865419757069</v>
      </c>
      <c r="F23" s="5">
        <f t="shared" si="2"/>
        <v>0.67837586413656881</v>
      </c>
      <c r="G23" s="5">
        <f t="shared" si="3"/>
        <v>7.0164330024598362E-2</v>
      </c>
      <c r="H23" s="19">
        <f t="shared" si="15"/>
        <v>1.0565587734241908</v>
      </c>
      <c r="I23" s="19">
        <f t="shared" si="12"/>
        <v>1.0885535169676139</v>
      </c>
      <c r="J23" s="20">
        <f t="shared" si="12"/>
        <v>1.0483086466415448</v>
      </c>
      <c r="K23" s="25">
        <v>35958</v>
      </c>
      <c r="L23" s="4">
        <v>532578</v>
      </c>
      <c r="M23" s="4">
        <v>31229.208984375</v>
      </c>
      <c r="N23" s="5">
        <f t="shared" si="4"/>
        <v>14.811112965125981</v>
      </c>
      <c r="O23" s="5">
        <f t="shared" si="5"/>
        <v>0.86849126715543135</v>
      </c>
      <c r="P23" s="5">
        <f t="shared" si="6"/>
        <v>5.8637812647865661E-2</v>
      </c>
      <c r="Q23" s="19">
        <f t="shared" si="16"/>
        <v>1.0468427028443332</v>
      </c>
      <c r="R23" s="19">
        <f t="shared" si="13"/>
        <v>1.0177259020603782</v>
      </c>
      <c r="S23" s="20">
        <f t="shared" si="13"/>
        <v>1.0476196060974838</v>
      </c>
      <c r="AG23" s="35">
        <f t="shared" si="7"/>
        <v>45261</v>
      </c>
      <c r="AH23" s="36">
        <f t="shared" si="0"/>
        <v>622523</v>
      </c>
      <c r="AI23" s="36">
        <f t="shared" si="0"/>
        <v>37540.1396484375</v>
      </c>
      <c r="AJ23" s="37">
        <f t="shared" si="8"/>
        <v>13.754070833609509</v>
      </c>
      <c r="AK23" s="37">
        <f t="shared" si="9"/>
        <v>0.8294147201439982</v>
      </c>
      <c r="AL23" s="37">
        <f t="shared" si="10"/>
        <v>6.0303217147699761E-2</v>
      </c>
      <c r="AM23" s="39">
        <f t="shared" si="17"/>
        <v>1.0488251378782962</v>
      </c>
      <c r="AN23" s="39">
        <f t="shared" si="14"/>
        <v>1.0273843513277112</v>
      </c>
      <c r="AO23" s="40">
        <f t="shared" si="14"/>
        <v>1.047735378419222</v>
      </c>
    </row>
    <row r="24" spans="1:41" x14ac:dyDescent="0.25">
      <c r="A24" s="3">
        <f t="shared" si="11"/>
        <v>41689</v>
      </c>
      <c r="B24" s="25">
        <v>9243</v>
      </c>
      <c r="C24" s="4">
        <v>82470</v>
      </c>
      <c r="D24" s="4">
        <v>6329.6728515625</v>
      </c>
      <c r="E24" s="5">
        <f t="shared" si="1"/>
        <v>8.9224277831872776</v>
      </c>
      <c r="F24" s="5">
        <f t="shared" si="2"/>
        <v>0.68480718939332463</v>
      </c>
      <c r="G24" s="5">
        <f t="shared" si="3"/>
        <v>7.6751216825057603E-2</v>
      </c>
      <c r="H24" s="19">
        <f t="shared" si="15"/>
        <v>1.0111585165736789</v>
      </c>
      <c r="I24" s="19">
        <f t="shared" si="12"/>
        <v>0.98996470842436324</v>
      </c>
      <c r="J24" s="20">
        <f t="shared" si="12"/>
        <v>1.0099647299978887</v>
      </c>
      <c r="K24" s="25">
        <v>36368</v>
      </c>
      <c r="L24" s="4">
        <v>550523</v>
      </c>
      <c r="M24" s="4">
        <v>30903.4501953125</v>
      </c>
      <c r="N24" s="5">
        <f t="shared" si="4"/>
        <v>15.137565992080951</v>
      </c>
      <c r="O24" s="5">
        <f t="shared" si="5"/>
        <v>0.84974291122174717</v>
      </c>
      <c r="P24" s="5">
        <f t="shared" si="6"/>
        <v>5.6134712256004742E-2</v>
      </c>
      <c r="Q24" s="19">
        <f t="shared" si="16"/>
        <v>1.0232401102920488</v>
      </c>
      <c r="R24" s="19">
        <f t="shared" si="13"/>
        <v>1.0324384032286498</v>
      </c>
      <c r="S24" s="20">
        <f t="shared" si="13"/>
        <v>1.0218025496360823</v>
      </c>
      <c r="AG24" s="35">
        <f t="shared" si="7"/>
        <v>45611</v>
      </c>
      <c r="AH24" s="36">
        <f t="shared" si="0"/>
        <v>632993</v>
      </c>
      <c r="AI24" s="36">
        <f t="shared" si="0"/>
        <v>37233.123046875</v>
      </c>
      <c r="AJ24" s="37">
        <f t="shared" si="8"/>
        <v>13.878077656705619</v>
      </c>
      <c r="AK24" s="37">
        <f t="shared" si="9"/>
        <v>0.8163189372492381</v>
      </c>
      <c r="AL24" s="37">
        <f t="shared" si="10"/>
        <v>5.8820750066548917E-2</v>
      </c>
      <c r="AM24" s="39">
        <f t="shared" si="17"/>
        <v>1.0207685249423719</v>
      </c>
      <c r="AN24" s="39">
        <f t="shared" si="14"/>
        <v>1.0266993440729759</v>
      </c>
      <c r="AO24" s="40">
        <f t="shared" si="14"/>
        <v>1.0197705679792561</v>
      </c>
    </row>
    <row r="25" spans="1:41" x14ac:dyDescent="0.25">
      <c r="A25" s="3">
        <f t="shared" si="11"/>
        <v>41690</v>
      </c>
      <c r="B25" s="25">
        <v>9105</v>
      </c>
      <c r="C25" s="4">
        <v>74295</v>
      </c>
      <c r="D25" s="4">
        <v>6202.939453125</v>
      </c>
      <c r="E25" s="5">
        <f t="shared" si="1"/>
        <v>8.1598023064250409</v>
      </c>
      <c r="F25" s="5">
        <f t="shared" si="2"/>
        <v>0.68126737541186166</v>
      </c>
      <c r="G25" s="5">
        <f t="shared" si="3"/>
        <v>8.3490671688875431E-2</v>
      </c>
      <c r="H25" s="19">
        <f t="shared" si="15"/>
        <v>0.94401244167962672</v>
      </c>
      <c r="I25" s="19">
        <f t="shared" si="12"/>
        <v>0.862551373441382</v>
      </c>
      <c r="J25" s="20">
        <f t="shared" si="12"/>
        <v>0.98958721200701827</v>
      </c>
      <c r="K25" s="25">
        <v>37029</v>
      </c>
      <c r="L25" s="4">
        <v>542343</v>
      </c>
      <c r="M25" s="4">
        <v>31220.02734375</v>
      </c>
      <c r="N25" s="5">
        <f t="shared" si="4"/>
        <v>14.646439277323179</v>
      </c>
      <c r="O25" s="5">
        <f t="shared" si="5"/>
        <v>0.84312369612330873</v>
      </c>
      <c r="P25" s="5">
        <f t="shared" si="6"/>
        <v>5.7565096892095963E-2</v>
      </c>
      <c r="Q25" s="19">
        <f t="shared" si="16"/>
        <v>1.0193525298684138</v>
      </c>
      <c r="R25" s="19">
        <f t="shared" si="13"/>
        <v>0.99064415076762902</v>
      </c>
      <c r="S25" s="20">
        <f t="shared" si="13"/>
        <v>1.0125658114718747</v>
      </c>
      <c r="AG25" s="35">
        <f t="shared" si="7"/>
        <v>46134</v>
      </c>
      <c r="AH25" s="36">
        <f t="shared" si="0"/>
        <v>616638</v>
      </c>
      <c r="AI25" s="36">
        <f t="shared" si="0"/>
        <v>37422.966796875</v>
      </c>
      <c r="AJ25" s="37">
        <f t="shared" si="8"/>
        <v>13.366237482117311</v>
      </c>
      <c r="AK25" s="37">
        <f t="shared" si="9"/>
        <v>0.81117975456008584</v>
      </c>
      <c r="AL25" s="37">
        <f t="shared" si="10"/>
        <v>6.068871330809162E-2</v>
      </c>
      <c r="AM25" s="39">
        <f t="shared" si="17"/>
        <v>1.0035457136020534</v>
      </c>
      <c r="AN25" s="39">
        <f t="shared" si="14"/>
        <v>0.97323070269997269</v>
      </c>
      <c r="AO25" s="40">
        <f t="shared" si="14"/>
        <v>1.0086835592193029</v>
      </c>
    </row>
    <row r="26" spans="1:41" x14ac:dyDescent="0.25">
      <c r="A26" s="3">
        <f t="shared" si="11"/>
        <v>41691</v>
      </c>
      <c r="B26" s="25">
        <v>15600</v>
      </c>
      <c r="C26" s="4">
        <v>94941</v>
      </c>
      <c r="D26" s="4">
        <v>8910.1201171875</v>
      </c>
      <c r="E26" s="5">
        <f t="shared" si="1"/>
        <v>6.0859615384615386</v>
      </c>
      <c r="F26" s="5">
        <f t="shared" si="2"/>
        <v>0.57116154597355773</v>
      </c>
      <c r="G26" s="5">
        <f t="shared" si="3"/>
        <v>9.384902325852372E-2</v>
      </c>
      <c r="H26" s="19">
        <f t="shared" si="15"/>
        <v>1.6474812546203401</v>
      </c>
      <c r="I26" s="19">
        <f t="shared" si="12"/>
        <v>1.0350387563094836</v>
      </c>
      <c r="J26" s="20">
        <f t="shared" si="12"/>
        <v>1.510705704758494</v>
      </c>
      <c r="K26" s="25">
        <v>35399</v>
      </c>
      <c r="L26" s="4">
        <v>567169</v>
      </c>
      <c r="M26" s="4">
        <v>26778.70703125</v>
      </c>
      <c r="N26" s="5">
        <f t="shared" si="4"/>
        <v>16.022175767677052</v>
      </c>
      <c r="O26" s="5">
        <f t="shared" si="5"/>
        <v>0.75648202014887422</v>
      </c>
      <c r="P26" s="5">
        <f t="shared" si="6"/>
        <v>4.7214687388150621E-2</v>
      </c>
      <c r="Q26" s="19">
        <f t="shared" si="16"/>
        <v>0.98979420646460126</v>
      </c>
      <c r="R26" s="19">
        <f t="shared" si="13"/>
        <v>1.1394221014165204</v>
      </c>
      <c r="S26" s="20">
        <f t="shared" si="13"/>
        <v>0.93938310474290665</v>
      </c>
      <c r="AG26" s="35">
        <f t="shared" si="7"/>
        <v>50999</v>
      </c>
      <c r="AH26" s="36">
        <f t="shared" si="0"/>
        <v>662110</v>
      </c>
      <c r="AI26" s="36">
        <f t="shared" si="0"/>
        <v>35688.8271484375</v>
      </c>
      <c r="AJ26" s="37">
        <f t="shared" si="8"/>
        <v>12.982803584384008</v>
      </c>
      <c r="AK26" s="37">
        <f t="shared" si="9"/>
        <v>0.6997946459428126</v>
      </c>
      <c r="AL26" s="37">
        <f t="shared" si="10"/>
        <v>5.3901658558906378E-2</v>
      </c>
      <c r="AM26" s="39">
        <f t="shared" si="17"/>
        <v>1.1274733048880243</v>
      </c>
      <c r="AN26" s="39">
        <f t="shared" si="14"/>
        <v>1.1231798010503888</v>
      </c>
      <c r="AO26" s="40">
        <f t="shared" si="14"/>
        <v>1.0373247904820362</v>
      </c>
    </row>
    <row r="27" spans="1:41" x14ac:dyDescent="0.25">
      <c r="A27" s="9">
        <f t="shared" si="11"/>
        <v>41692</v>
      </c>
      <c r="B27" s="24">
        <v>32118</v>
      </c>
      <c r="C27" s="10">
        <v>167710</v>
      </c>
      <c r="D27" s="10">
        <v>13391.0771484375</v>
      </c>
      <c r="E27" s="11">
        <f t="shared" si="1"/>
        <v>5.221682545613052</v>
      </c>
      <c r="F27" s="11">
        <f t="shared" si="2"/>
        <v>0.41693371780426863</v>
      </c>
      <c r="G27" s="11">
        <f t="shared" si="3"/>
        <v>7.9846623030454353E-2</v>
      </c>
      <c r="H27" s="17">
        <f t="shared" si="15"/>
        <v>3.9612728169708928</v>
      </c>
      <c r="I27" s="17">
        <f t="shared" si="12"/>
        <v>2.224093573455693</v>
      </c>
      <c r="J27" s="18">
        <f t="shared" si="12"/>
        <v>4.1612057742670645</v>
      </c>
      <c r="K27" s="24">
        <v>23505</v>
      </c>
      <c r="L27" s="10">
        <v>341881</v>
      </c>
      <c r="M27" s="10">
        <v>9413.2734375</v>
      </c>
      <c r="N27" s="11">
        <f t="shared" si="4"/>
        <v>14.545032971708148</v>
      </c>
      <c r="O27" s="11">
        <f t="shared" si="5"/>
        <v>0.40047961869814935</v>
      </c>
      <c r="P27" s="11">
        <f t="shared" si="6"/>
        <v>2.7533771802176782E-2</v>
      </c>
      <c r="Q27" s="17">
        <f t="shared" si="16"/>
        <v>0.78237859068668247</v>
      </c>
      <c r="R27" s="17">
        <f t="shared" si="13"/>
        <v>0.78832185795121767</v>
      </c>
      <c r="S27" s="18">
        <f t="shared" si="13"/>
        <v>0.56333786729756441</v>
      </c>
      <c r="AG27" s="24">
        <f t="shared" si="7"/>
        <v>55623</v>
      </c>
      <c r="AH27" s="10">
        <f t="shared" si="0"/>
        <v>509591</v>
      </c>
      <c r="AI27" s="10">
        <f t="shared" si="0"/>
        <v>22804.3505859375</v>
      </c>
      <c r="AJ27" s="11">
        <f t="shared" si="8"/>
        <v>9.1615159196735156</v>
      </c>
      <c r="AK27" s="11">
        <f t="shared" si="9"/>
        <v>0.40998059410563076</v>
      </c>
      <c r="AL27" s="11">
        <f t="shared" si="10"/>
        <v>4.4750300900010989E-2</v>
      </c>
      <c r="AM27" s="17">
        <f t="shared" si="17"/>
        <v>1.4579696469293073</v>
      </c>
      <c r="AN27" s="17">
        <f t="shared" si="14"/>
        <v>1.0009880413602363</v>
      </c>
      <c r="AO27" s="18">
        <f t="shared" si="14"/>
        <v>1.1443431994371898</v>
      </c>
    </row>
    <row r="28" spans="1:41" x14ac:dyDescent="0.25">
      <c r="A28" s="9">
        <f t="shared" si="11"/>
        <v>41693</v>
      </c>
      <c r="B28" s="24">
        <v>32074</v>
      </c>
      <c r="C28" s="10">
        <v>366997</v>
      </c>
      <c r="D28" s="10">
        <v>11821.306640625</v>
      </c>
      <c r="E28" s="11">
        <f t="shared" si="1"/>
        <v>11.442196171353745</v>
      </c>
      <c r="F28" s="11">
        <f t="shared" si="2"/>
        <v>0.36856352935789111</v>
      </c>
      <c r="G28" s="11">
        <f t="shared" si="3"/>
        <v>3.2210908101769221E-2</v>
      </c>
      <c r="H28" s="17">
        <f t="shared" si="15"/>
        <v>4.144463108928802</v>
      </c>
      <c r="I28" s="17">
        <f t="shared" si="12"/>
        <v>5.6202545215087518</v>
      </c>
      <c r="J28" s="18">
        <f t="shared" si="12"/>
        <v>4.4632224381215044</v>
      </c>
      <c r="K28" s="24">
        <v>9078</v>
      </c>
      <c r="L28" s="10">
        <v>12776</v>
      </c>
      <c r="M28" s="10">
        <v>4215.046875</v>
      </c>
      <c r="N28" s="11">
        <f t="shared" si="4"/>
        <v>1.4073584489975766</v>
      </c>
      <c r="O28" s="11">
        <f t="shared" si="5"/>
        <v>0.46431448281559817</v>
      </c>
      <c r="P28" s="11">
        <f t="shared" si="6"/>
        <v>0.32991913548841578</v>
      </c>
      <c r="Q28" s="17">
        <f t="shared" si="16"/>
        <v>0.34278593814900127</v>
      </c>
      <c r="R28" s="17">
        <f t="shared" si="13"/>
        <v>3.8669685339661246E-2</v>
      </c>
      <c r="S28" s="18">
        <f t="shared" si="13"/>
        <v>0.30394585236013566</v>
      </c>
      <c r="AG28" s="24">
        <f t="shared" si="7"/>
        <v>41152</v>
      </c>
      <c r="AH28" s="10">
        <f t="shared" si="0"/>
        <v>379773</v>
      </c>
      <c r="AI28" s="10">
        <f t="shared" si="0"/>
        <v>16036.353515625</v>
      </c>
      <c r="AJ28" s="11">
        <f t="shared" si="8"/>
        <v>9.2285429626749611</v>
      </c>
      <c r="AK28" s="11">
        <f t="shared" si="9"/>
        <v>0.38968588441934776</v>
      </c>
      <c r="AL28" s="11">
        <f t="shared" si="10"/>
        <v>4.2226154875741564E-2</v>
      </c>
      <c r="AM28" s="17">
        <f t="shared" si="17"/>
        <v>1.2025013149436035</v>
      </c>
      <c r="AN28" s="17">
        <f t="shared" si="14"/>
        <v>0.95978134232360424</v>
      </c>
      <c r="AO28" s="18">
        <f t="shared" si="14"/>
        <v>0.97093755055357045</v>
      </c>
    </row>
    <row r="29" spans="1:41" x14ac:dyDescent="0.25">
      <c r="A29" s="3">
        <f t="shared" si="11"/>
        <v>41694</v>
      </c>
      <c r="B29" s="25">
        <v>9504</v>
      </c>
      <c r="C29" s="4">
        <v>103195</v>
      </c>
      <c r="D29" s="4">
        <v>5749.478515625</v>
      </c>
      <c r="E29" s="5">
        <f t="shared" si="1"/>
        <v>10.858059764309765</v>
      </c>
      <c r="F29" s="5">
        <f t="shared" si="2"/>
        <v>0.60495354751946551</v>
      </c>
      <c r="G29" s="5">
        <f t="shared" si="3"/>
        <v>5.5714700476040505E-2</v>
      </c>
      <c r="H29" s="19">
        <f t="shared" si="15"/>
        <v>1.1472718493481411</v>
      </c>
      <c r="I29" s="19">
        <f t="shared" si="15"/>
        <v>1.3233691121968736</v>
      </c>
      <c r="J29" s="20">
        <f t="shared" si="15"/>
        <v>1.0754272005102898</v>
      </c>
      <c r="K29" s="25">
        <v>34408</v>
      </c>
      <c r="L29" s="4">
        <v>478993</v>
      </c>
      <c r="M29" s="4">
        <v>27956.712890625</v>
      </c>
      <c r="N29" s="5">
        <f t="shared" si="4"/>
        <v>13.920977679609393</v>
      </c>
      <c r="O29" s="5">
        <f t="shared" si="5"/>
        <v>0.8125061872420658</v>
      </c>
      <c r="P29" s="5">
        <f t="shared" si="6"/>
        <v>5.8365598016307127E-2</v>
      </c>
      <c r="Q29" s="19">
        <f t="shared" si="16"/>
        <v>1.0637482223458852</v>
      </c>
      <c r="R29" s="19">
        <f t="shared" si="16"/>
        <v>1.0233887267490802</v>
      </c>
      <c r="S29" s="20">
        <f t="shared" si="16"/>
        <v>1.0707376354725939</v>
      </c>
      <c r="AG29" s="35">
        <f t="shared" si="7"/>
        <v>43912</v>
      </c>
      <c r="AH29" s="36">
        <f t="shared" si="0"/>
        <v>582188</v>
      </c>
      <c r="AI29" s="36">
        <f t="shared" si="0"/>
        <v>33706.19140625</v>
      </c>
      <c r="AJ29" s="37">
        <f t="shared" si="8"/>
        <v>13.258061577700856</v>
      </c>
      <c r="AK29" s="37">
        <f t="shared" si="9"/>
        <v>0.76758497463677355</v>
      </c>
      <c r="AL29" s="37">
        <f t="shared" si="10"/>
        <v>5.7895716514682539E-2</v>
      </c>
      <c r="AM29" s="39">
        <f t="shared" si="17"/>
        <v>1.0807777504307161</v>
      </c>
      <c r="AN29" s="39">
        <f t="shared" si="14"/>
        <v>1.0662295682432124</v>
      </c>
      <c r="AO29" s="40">
        <f t="shared" si="14"/>
        <v>1.0715346689188621</v>
      </c>
    </row>
    <row r="30" spans="1:41" x14ac:dyDescent="0.25">
      <c r="A30" s="3">
        <f t="shared" si="11"/>
        <v>41695</v>
      </c>
      <c r="B30" s="25">
        <v>9791</v>
      </c>
      <c r="C30" s="4">
        <v>84604</v>
      </c>
      <c r="D30" s="4">
        <v>5293.255859375</v>
      </c>
      <c r="E30" s="5">
        <f t="shared" si="1"/>
        <v>8.6409968338269838</v>
      </c>
      <c r="F30" s="5">
        <f t="shared" si="2"/>
        <v>0.54062464093299967</v>
      </c>
      <c r="G30" s="5">
        <f t="shared" si="3"/>
        <v>6.2565078003108607E-2</v>
      </c>
      <c r="H30" s="19">
        <f t="shared" ref="H30:J36" si="18">B30/B23</f>
        <v>1.0524561969257229</v>
      </c>
      <c r="I30" s="19">
        <f t="shared" si="18"/>
        <v>0.94061926733003498</v>
      </c>
      <c r="J30" s="20">
        <f t="shared" si="18"/>
        <v>0.83874409990231169</v>
      </c>
      <c r="K30" s="25">
        <v>37179</v>
      </c>
      <c r="L30" s="4">
        <v>519512</v>
      </c>
      <c r="M30" s="4">
        <v>25379.1416015625</v>
      </c>
      <c r="N30" s="5">
        <f t="shared" si="4"/>
        <v>13.973264477258667</v>
      </c>
      <c r="O30" s="5">
        <f t="shared" si="5"/>
        <v>0.68262033948095702</v>
      </c>
      <c r="P30" s="5">
        <f t="shared" si="6"/>
        <v>4.8851887158645996E-2</v>
      </c>
      <c r="Q30" s="19">
        <f t="shared" ref="Q30:S36" si="19">K30/K23</f>
        <v>1.0339562823293842</v>
      </c>
      <c r="R30" s="19">
        <f t="shared" si="19"/>
        <v>0.97546650443690874</v>
      </c>
      <c r="S30" s="20">
        <f t="shared" si="19"/>
        <v>0.81267321289695549</v>
      </c>
      <c r="AG30" s="35">
        <f t="shared" si="7"/>
        <v>46970</v>
      </c>
      <c r="AH30" s="36">
        <f t="shared" si="0"/>
        <v>604116</v>
      </c>
      <c r="AI30" s="36">
        <f t="shared" si="0"/>
        <v>30672.3974609375</v>
      </c>
      <c r="AJ30" s="37">
        <f t="shared" si="8"/>
        <v>12.861741537151373</v>
      </c>
      <c r="AK30" s="37">
        <f t="shared" si="9"/>
        <v>0.65302102322626143</v>
      </c>
      <c r="AL30" s="37">
        <f t="shared" si="10"/>
        <v>5.0772364017734176E-2</v>
      </c>
      <c r="AM30" s="39">
        <f t="shared" si="17"/>
        <v>1.0377587768719205</v>
      </c>
      <c r="AN30" s="39">
        <f t="shared" si="14"/>
        <v>0.97043161457488314</v>
      </c>
      <c r="AO30" s="40">
        <f t="shared" si="14"/>
        <v>0.8170560298438887</v>
      </c>
    </row>
    <row r="31" spans="1:41" x14ac:dyDescent="0.25">
      <c r="A31" s="3">
        <f t="shared" si="11"/>
        <v>41696</v>
      </c>
      <c r="B31" s="25">
        <v>8945</v>
      </c>
      <c r="C31" s="4">
        <v>98025</v>
      </c>
      <c r="D31" s="4">
        <v>6909.2841796875</v>
      </c>
      <c r="E31" s="5">
        <f t="shared" si="1"/>
        <v>10.958636109558412</v>
      </c>
      <c r="F31" s="5">
        <f t="shared" si="2"/>
        <v>0.77241857794158753</v>
      </c>
      <c r="G31" s="5">
        <f t="shared" si="3"/>
        <v>7.0484918946059683E-2</v>
      </c>
      <c r="H31" s="19">
        <f t="shared" si="18"/>
        <v>0.96775938548090445</v>
      </c>
      <c r="I31" s="19">
        <f t="shared" si="18"/>
        <v>1.1886140414696253</v>
      </c>
      <c r="J31" s="20">
        <f t="shared" si="18"/>
        <v>1.0915705032025345</v>
      </c>
      <c r="K31" s="25">
        <v>36839</v>
      </c>
      <c r="L31" s="4">
        <v>612258</v>
      </c>
      <c r="M31" s="4">
        <v>35358.193359375</v>
      </c>
      <c r="N31" s="5">
        <f t="shared" si="4"/>
        <v>16.619832243003337</v>
      </c>
      <c r="O31" s="5">
        <f t="shared" si="5"/>
        <v>0.9598032888888135</v>
      </c>
      <c r="P31" s="5">
        <f t="shared" si="6"/>
        <v>5.7750479960041352E-2</v>
      </c>
      <c r="Q31" s="19">
        <f t="shared" si="19"/>
        <v>1.0129509458864936</v>
      </c>
      <c r="R31" s="19">
        <f t="shared" si="19"/>
        <v>1.1121388207213867</v>
      </c>
      <c r="S31" s="20">
        <f t="shared" si="19"/>
        <v>1.14415035007121</v>
      </c>
      <c r="AG31" s="35">
        <f t="shared" si="7"/>
        <v>45784</v>
      </c>
      <c r="AH31" s="36">
        <f t="shared" si="0"/>
        <v>710283</v>
      </c>
      <c r="AI31" s="36">
        <f t="shared" si="0"/>
        <v>42267.4775390625</v>
      </c>
      <c r="AJ31" s="37">
        <f t="shared" si="8"/>
        <v>15.513782107286389</v>
      </c>
      <c r="AK31" s="37">
        <f t="shared" si="9"/>
        <v>0.9231932015346519</v>
      </c>
      <c r="AL31" s="37">
        <f t="shared" si="10"/>
        <v>5.9507939144063E-2</v>
      </c>
      <c r="AM31" s="39">
        <f t="shared" si="17"/>
        <v>1.0037929446843963</v>
      </c>
      <c r="AN31" s="39">
        <f t="shared" si="14"/>
        <v>1.1221024561093094</v>
      </c>
      <c r="AO31" s="40">
        <f t="shared" si="14"/>
        <v>1.1352117168857807</v>
      </c>
    </row>
    <row r="32" spans="1:41" x14ac:dyDescent="0.25">
      <c r="A32" s="3">
        <f t="shared" si="11"/>
        <v>41697</v>
      </c>
      <c r="B32" s="25">
        <v>8976</v>
      </c>
      <c r="C32" s="4">
        <v>87522</v>
      </c>
      <c r="D32" s="4">
        <v>6029.791015625</v>
      </c>
      <c r="E32" s="5">
        <f t="shared" si="1"/>
        <v>9.7506684491978604</v>
      </c>
      <c r="F32" s="5">
        <f t="shared" si="2"/>
        <v>0.671768161277295</v>
      </c>
      <c r="G32" s="5">
        <f t="shared" si="3"/>
        <v>6.8894575256792573E-2</v>
      </c>
      <c r="H32" s="19">
        <f t="shared" si="18"/>
        <v>0.98583196046128496</v>
      </c>
      <c r="I32" s="19">
        <f t="shared" si="18"/>
        <v>1.178033515041389</v>
      </c>
      <c r="J32" s="20">
        <f t="shared" si="18"/>
        <v>0.9720860668061545</v>
      </c>
      <c r="K32" s="25">
        <v>35971</v>
      </c>
      <c r="L32" s="4">
        <v>564008</v>
      </c>
      <c r="M32" s="4">
        <v>31078.6845703125</v>
      </c>
      <c r="N32" s="5">
        <f t="shared" si="4"/>
        <v>15.679519613021601</v>
      </c>
      <c r="O32" s="5">
        <f t="shared" si="5"/>
        <v>0.86399278780997191</v>
      </c>
      <c r="P32" s="5">
        <f t="shared" si="6"/>
        <v>5.5103269049929259E-2</v>
      </c>
      <c r="Q32" s="19">
        <f t="shared" si="19"/>
        <v>0.97142779983256367</v>
      </c>
      <c r="R32" s="19">
        <f t="shared" si="19"/>
        <v>1.0399470445824874</v>
      </c>
      <c r="S32" s="20">
        <f t="shared" si="19"/>
        <v>0.99547268899283026</v>
      </c>
      <c r="AG32" s="35">
        <f t="shared" si="7"/>
        <v>44947</v>
      </c>
      <c r="AH32" s="36">
        <f t="shared" si="0"/>
        <v>651530</v>
      </c>
      <c r="AI32" s="36">
        <f t="shared" si="0"/>
        <v>37108.4755859375</v>
      </c>
      <c r="AJ32" s="37">
        <f t="shared" si="8"/>
        <v>14.495516942176341</v>
      </c>
      <c r="AK32" s="37">
        <f t="shared" si="9"/>
        <v>0.82560517022131619</v>
      </c>
      <c r="AL32" s="37">
        <f t="shared" si="10"/>
        <v>5.6955897020762668E-2</v>
      </c>
      <c r="AM32" s="39">
        <f t="shared" si="17"/>
        <v>0.9742706030259678</v>
      </c>
      <c r="AN32" s="39">
        <f t="shared" si="14"/>
        <v>1.0565842520246886</v>
      </c>
      <c r="AO32" s="40">
        <f t="shared" si="14"/>
        <v>0.99159630467983739</v>
      </c>
    </row>
    <row r="33" spans="1:41" x14ac:dyDescent="0.25">
      <c r="A33" s="3">
        <f t="shared" si="11"/>
        <v>41698</v>
      </c>
      <c r="B33" s="25">
        <v>9009</v>
      </c>
      <c r="C33" s="4">
        <v>81415</v>
      </c>
      <c r="D33" s="4">
        <v>5782.396484375</v>
      </c>
      <c r="E33" s="5">
        <f t="shared" si="1"/>
        <v>9.0370740370740368</v>
      </c>
      <c r="F33" s="5">
        <f t="shared" si="2"/>
        <v>0.64184665161227661</v>
      </c>
      <c r="G33" s="5">
        <f t="shared" si="3"/>
        <v>7.1023723937542221E-2</v>
      </c>
      <c r="H33" s="19">
        <f t="shared" si="18"/>
        <v>0.57750000000000001</v>
      </c>
      <c r="I33" s="19">
        <f t="shared" si="18"/>
        <v>0.85753257286104001</v>
      </c>
      <c r="J33" s="20">
        <f t="shared" si="18"/>
        <v>0.64896953220875619</v>
      </c>
      <c r="K33" s="25">
        <v>35939</v>
      </c>
      <c r="L33" s="4">
        <v>536608</v>
      </c>
      <c r="M33" s="4">
        <v>29161.197265625</v>
      </c>
      <c r="N33" s="5">
        <f t="shared" si="4"/>
        <v>14.931077659367261</v>
      </c>
      <c r="O33" s="5">
        <f t="shared" si="5"/>
        <v>0.81140814339923206</v>
      </c>
      <c r="P33" s="5">
        <f t="shared" si="6"/>
        <v>5.434357532057852E-2</v>
      </c>
      <c r="Q33" s="19">
        <f t="shared" si="19"/>
        <v>1.0152546682109664</v>
      </c>
      <c r="R33" s="19">
        <f t="shared" si="19"/>
        <v>0.94611658958793587</v>
      </c>
      <c r="S33" s="20">
        <f t="shared" si="19"/>
        <v>1.0889695768953558</v>
      </c>
      <c r="AG33" s="35">
        <f t="shared" si="7"/>
        <v>44948</v>
      </c>
      <c r="AH33" s="36">
        <f t="shared" si="0"/>
        <v>618023</v>
      </c>
      <c r="AI33" s="36">
        <f t="shared" si="0"/>
        <v>34943.59375</v>
      </c>
      <c r="AJ33" s="37">
        <f t="shared" si="8"/>
        <v>13.749733024828691</v>
      </c>
      <c r="AK33" s="37">
        <f t="shared" si="9"/>
        <v>0.77742266063006138</v>
      </c>
      <c r="AL33" s="37">
        <f t="shared" si="10"/>
        <v>5.6540927683921147E-2</v>
      </c>
      <c r="AM33" s="39">
        <f t="shared" si="17"/>
        <v>0.88135061471793563</v>
      </c>
      <c r="AN33" s="39">
        <f t="shared" si="14"/>
        <v>0.93341438733745152</v>
      </c>
      <c r="AO33" s="40">
        <f t="shared" si="14"/>
        <v>0.97911857973539129</v>
      </c>
    </row>
    <row r="34" spans="1:41" x14ac:dyDescent="0.25">
      <c r="A34" s="9">
        <f t="shared" si="11"/>
        <v>41699</v>
      </c>
      <c r="B34" s="24"/>
      <c r="C34" s="10"/>
      <c r="D34" s="10"/>
      <c r="E34" s="11" t="e">
        <f t="shared" si="1"/>
        <v>#DIV/0!</v>
      </c>
      <c r="F34" s="11" t="e">
        <f t="shared" si="2"/>
        <v>#DIV/0!</v>
      </c>
      <c r="G34" s="11" t="e">
        <f t="shared" si="3"/>
        <v>#DIV/0!</v>
      </c>
      <c r="H34" s="17">
        <f t="shared" si="18"/>
        <v>0</v>
      </c>
      <c r="I34" s="17">
        <f t="shared" si="18"/>
        <v>0</v>
      </c>
      <c r="J34" s="18">
        <f t="shared" si="18"/>
        <v>0</v>
      </c>
      <c r="K34" s="24"/>
      <c r="L34" s="10"/>
      <c r="M34" s="10"/>
      <c r="N34" s="11" t="e">
        <f t="shared" si="4"/>
        <v>#DIV/0!</v>
      </c>
      <c r="O34" s="11" t="e">
        <f t="shared" si="5"/>
        <v>#DIV/0!</v>
      </c>
      <c r="P34" s="11" t="e">
        <f t="shared" si="6"/>
        <v>#DIV/0!</v>
      </c>
      <c r="Q34" s="17">
        <f t="shared" si="19"/>
        <v>0</v>
      </c>
      <c r="R34" s="17">
        <f t="shared" si="19"/>
        <v>0</v>
      </c>
      <c r="S34" s="18">
        <f t="shared" si="19"/>
        <v>0</v>
      </c>
      <c r="AG34" s="24">
        <f t="shared" si="7"/>
        <v>0</v>
      </c>
      <c r="AH34" s="10">
        <f t="shared" si="0"/>
        <v>0</v>
      </c>
      <c r="AI34" s="10">
        <f t="shared" si="0"/>
        <v>0</v>
      </c>
      <c r="AJ34" s="11" t="e">
        <f t="shared" si="8"/>
        <v>#DIV/0!</v>
      </c>
      <c r="AK34" s="11" t="e">
        <f t="shared" si="9"/>
        <v>#DIV/0!</v>
      </c>
      <c r="AL34" s="11" t="e">
        <f t="shared" si="10"/>
        <v>#DIV/0!</v>
      </c>
      <c r="AM34" s="17">
        <f t="shared" si="17"/>
        <v>0</v>
      </c>
      <c r="AN34" s="17">
        <f t="shared" si="14"/>
        <v>0</v>
      </c>
      <c r="AO34" s="18">
        <f t="shared" si="14"/>
        <v>0</v>
      </c>
    </row>
    <row r="35" spans="1:41" x14ac:dyDescent="0.25">
      <c r="A35" s="9">
        <f t="shared" si="11"/>
        <v>41700</v>
      </c>
      <c r="B35" s="24"/>
      <c r="C35" s="10"/>
      <c r="D35" s="10"/>
      <c r="E35" s="11" t="e">
        <f t="shared" si="1"/>
        <v>#DIV/0!</v>
      </c>
      <c r="F35" s="11" t="e">
        <f t="shared" si="2"/>
        <v>#DIV/0!</v>
      </c>
      <c r="G35" s="11" t="e">
        <f t="shared" si="3"/>
        <v>#DIV/0!</v>
      </c>
      <c r="H35" s="17">
        <f t="shared" si="18"/>
        <v>0</v>
      </c>
      <c r="I35" s="17">
        <f t="shared" si="18"/>
        <v>0</v>
      </c>
      <c r="J35" s="18">
        <f t="shared" si="18"/>
        <v>0</v>
      </c>
      <c r="K35" s="24"/>
      <c r="L35" s="10"/>
      <c r="M35" s="10"/>
      <c r="N35" s="11" t="e">
        <f t="shared" si="4"/>
        <v>#DIV/0!</v>
      </c>
      <c r="O35" s="11" t="e">
        <f t="shared" si="5"/>
        <v>#DIV/0!</v>
      </c>
      <c r="P35" s="11" t="e">
        <f t="shared" si="6"/>
        <v>#DIV/0!</v>
      </c>
      <c r="Q35" s="17">
        <f t="shared" si="19"/>
        <v>0</v>
      </c>
      <c r="R35" s="17">
        <f t="shared" si="19"/>
        <v>0</v>
      </c>
      <c r="S35" s="18">
        <f t="shared" si="19"/>
        <v>0</v>
      </c>
      <c r="AG35" s="24">
        <f t="shared" si="7"/>
        <v>0</v>
      </c>
      <c r="AH35" s="10">
        <f t="shared" si="0"/>
        <v>0</v>
      </c>
      <c r="AI35" s="10">
        <f t="shared" si="0"/>
        <v>0</v>
      </c>
      <c r="AJ35" s="11" t="e">
        <f t="shared" si="8"/>
        <v>#DIV/0!</v>
      </c>
      <c r="AK35" s="11" t="e">
        <f t="shared" si="9"/>
        <v>#DIV/0!</v>
      </c>
      <c r="AL35" s="11" t="e">
        <f t="shared" si="10"/>
        <v>#DIV/0!</v>
      </c>
      <c r="AM35" s="17">
        <f t="shared" si="17"/>
        <v>0</v>
      </c>
      <c r="AN35" s="17">
        <f t="shared" si="14"/>
        <v>0</v>
      </c>
      <c r="AO35" s="18">
        <f t="shared" si="14"/>
        <v>0</v>
      </c>
    </row>
    <row r="36" spans="1:41" ht="15.75" thickBot="1" x14ac:dyDescent="0.3">
      <c r="A36" s="6">
        <f t="shared" si="11"/>
        <v>41701</v>
      </c>
      <c r="B36" s="26"/>
      <c r="C36" s="7"/>
      <c r="D36" s="7"/>
      <c r="E36" s="8" t="e">
        <f t="shared" si="1"/>
        <v>#DIV/0!</v>
      </c>
      <c r="F36" s="8" t="e">
        <f t="shared" si="2"/>
        <v>#DIV/0!</v>
      </c>
      <c r="G36" s="8" t="e">
        <f t="shared" si="3"/>
        <v>#DIV/0!</v>
      </c>
      <c r="H36" s="21">
        <f t="shared" si="18"/>
        <v>0</v>
      </c>
      <c r="I36" s="21">
        <f t="shared" si="18"/>
        <v>0</v>
      </c>
      <c r="J36" s="22">
        <f t="shared" si="18"/>
        <v>0</v>
      </c>
      <c r="K36" s="26"/>
      <c r="L36" s="7"/>
      <c r="M36" s="7"/>
      <c r="N36" s="8" t="e">
        <f t="shared" si="4"/>
        <v>#DIV/0!</v>
      </c>
      <c r="O36" s="8" t="e">
        <f t="shared" si="5"/>
        <v>#DIV/0!</v>
      </c>
      <c r="P36" s="8" t="e">
        <f t="shared" si="6"/>
        <v>#DIV/0!</v>
      </c>
      <c r="Q36" s="21">
        <f t="shared" si="19"/>
        <v>0</v>
      </c>
      <c r="R36" s="21">
        <f t="shared" si="19"/>
        <v>0</v>
      </c>
      <c r="S36" s="22">
        <f t="shared" si="19"/>
        <v>0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>
        <f t="shared" si="17"/>
        <v>0</v>
      </c>
      <c r="AN36" s="45">
        <f t="shared" si="14"/>
        <v>0</v>
      </c>
      <c r="AO36" s="46">
        <f t="shared" si="14"/>
        <v>0</v>
      </c>
    </row>
    <row r="37" spans="1:41" ht="15.75" thickBot="1" x14ac:dyDescent="0.3">
      <c r="A37" s="33" t="s">
        <v>17</v>
      </c>
      <c r="B37" s="28">
        <v>70176</v>
      </c>
      <c r="C37" s="29">
        <f>SUM(C6:C36)</f>
        <v>2999903</v>
      </c>
      <c r="D37" s="29">
        <f t="shared" ref="D37" si="20">SUM(D6:D36)</f>
        <v>171206.1171875</v>
      </c>
      <c r="E37" s="30">
        <f t="shared" si="1"/>
        <v>42.748275763793892</v>
      </c>
      <c r="F37" s="30">
        <f t="shared" si="2"/>
        <v>2.4396676525806544</v>
      </c>
      <c r="G37" s="30">
        <f t="shared" si="3"/>
        <v>5.7070551010316002E-2</v>
      </c>
      <c r="H37" s="31">
        <f>B37/REP_HPPTT_ENERO!B37</f>
        <v>1.8863501962260094</v>
      </c>
      <c r="I37" s="31">
        <f>C37/REP_HPPTT_ENERO!C37</f>
        <v>0.87538135033106534</v>
      </c>
      <c r="J37" s="32">
        <f>D37/REP_HPPTT_ENERO!D37</f>
        <v>0.88778303033246864</v>
      </c>
      <c r="K37" s="29">
        <v>121115</v>
      </c>
      <c r="L37" s="29">
        <f>SUM(L6:L36)</f>
        <v>14503440</v>
      </c>
      <c r="M37" s="29">
        <f t="shared" ref="M37" si="21">SUM(M6:M36)</f>
        <v>716175.9765625</v>
      </c>
      <c r="N37" s="30">
        <f t="shared" si="4"/>
        <v>119.74932914998142</v>
      </c>
      <c r="O37" s="30">
        <f t="shared" si="5"/>
        <v>5.9131897499277546</v>
      </c>
      <c r="P37" s="30">
        <f t="shared" si="6"/>
        <v>4.9379731743813882E-2</v>
      </c>
      <c r="Q37" s="31">
        <f>K37/REP_HPPTT_ENERO!K37</f>
        <v>0.95258881731593559</v>
      </c>
      <c r="R37" s="31">
        <f>L37/REP_HPPTT_ENERO!L37</f>
        <v>0.79841288942710564</v>
      </c>
      <c r="S37" s="32">
        <f>M37/REP_HPPTT_ENERO!M37</f>
        <v>0.82561480433516843</v>
      </c>
      <c r="AG37" s="29">
        <f t="shared" si="7"/>
        <v>191291</v>
      </c>
      <c r="AH37" s="29">
        <f>SUM(AH6:AH36)</f>
        <v>17503343</v>
      </c>
      <c r="AI37" s="29">
        <f t="shared" ref="AI37" si="22">SUM(AI6:AI36)</f>
        <v>887382.09375</v>
      </c>
      <c r="AJ37" s="30">
        <f t="shared" si="8"/>
        <v>91.501131783513074</v>
      </c>
      <c r="AK37" s="30">
        <f t="shared" si="9"/>
        <v>4.63891188686347</v>
      </c>
      <c r="AL37" s="30">
        <f t="shared" si="10"/>
        <v>5.0697863473851822E-2</v>
      </c>
      <c r="AM37" s="31">
        <f>AG37/REP_HPPTT_ENERO!AG37</f>
        <v>1.1639599622744836</v>
      </c>
      <c r="AN37" s="31">
        <f>AH37/REP_HPPTT_ENERO!AH37</f>
        <v>0.81062874019239728</v>
      </c>
      <c r="AO37" s="32">
        <f>AI37/REP_HPPTT_ENERO!AI37</f>
        <v>0.83692200868551447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AM13:AO36">
    <cfRule type="cellIs" dxfId="1759" priority="5" operator="greaterThan">
      <formula>1.2</formula>
    </cfRule>
    <cfRule type="cellIs" dxfId="1758" priority="6" operator="lessThan">
      <formula>0.8</formula>
    </cfRule>
  </conditionalFormatting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7" sqref="A7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9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41699</v>
      </c>
      <c r="B6" s="24">
        <v>7735</v>
      </c>
      <c r="C6" s="10">
        <v>73006</v>
      </c>
      <c r="D6" s="10">
        <v>3237.201171875</v>
      </c>
      <c r="E6" s="11">
        <f>C6/B6</f>
        <v>9.4383968972204269</v>
      </c>
      <c r="F6" s="11">
        <f>D6/B6</f>
        <v>0.4185134029573368</v>
      </c>
      <c r="G6" s="11">
        <f>D6/C6</f>
        <v>4.4341577019354574E-2</v>
      </c>
      <c r="H6" s="17">
        <f>B6/REP_HPPTT_FEBRERO!B27</f>
        <v>0.24083068684226913</v>
      </c>
      <c r="I6" s="17">
        <f>C6/REP_HPPTT_FEBRERO!C27</f>
        <v>0.43531095343151871</v>
      </c>
      <c r="J6" s="18">
        <f>D6/REP_HPPTT_FEBRERO!D27</f>
        <v>0.2417431500088642</v>
      </c>
      <c r="K6" s="24">
        <v>30057</v>
      </c>
      <c r="L6" s="10">
        <v>444058</v>
      </c>
      <c r="M6" s="10">
        <v>17990.279296875</v>
      </c>
      <c r="N6" s="11">
        <f>L6/K6</f>
        <v>14.773862993645407</v>
      </c>
      <c r="O6" s="11">
        <f>M6/K6</f>
        <v>0.59853875293192937</v>
      </c>
      <c r="P6" s="11">
        <f>M6/L6</f>
        <v>4.0513354779949919E-2</v>
      </c>
      <c r="Q6" s="17">
        <f>K6/REP_HPPTT_FEBRERO!K27</f>
        <v>1.2787492022973834</v>
      </c>
      <c r="R6" s="17">
        <f>L6/REP_HPPTT_FEBRERO!L27</f>
        <v>1.2988671496807369</v>
      </c>
      <c r="S6" s="18">
        <f>M6/REP_HPPTT_FEBRERO!M27</f>
        <v>1.9111608109891369</v>
      </c>
      <c r="AG6" s="24">
        <f>B6+K6</f>
        <v>37792</v>
      </c>
      <c r="AH6" s="10">
        <f t="shared" ref="AH6:AI36" si="0">C6+L6</f>
        <v>517064</v>
      </c>
      <c r="AI6" s="10">
        <f t="shared" si="0"/>
        <v>21227.48046875</v>
      </c>
      <c r="AJ6" s="11">
        <f>AH6/AG6</f>
        <v>13.681837425910246</v>
      </c>
      <c r="AK6" s="11">
        <f>AI6/AG6</f>
        <v>0.56169243407996405</v>
      </c>
      <c r="AL6" s="11">
        <f>AI6/AH6</f>
        <v>4.1053874314881715E-2</v>
      </c>
      <c r="AM6" s="17">
        <f>AG6/REP_HPPTT_FEBRERO!AG27</f>
        <v>0.67943117055894142</v>
      </c>
      <c r="AN6" s="17">
        <f>AH6/REP_HPPTT_FEBRERO!AH27</f>
        <v>1.0146647016921413</v>
      </c>
      <c r="AO6" s="18">
        <f>AI6/REP_HPPTT_FEBRERO!AI27</f>
        <v>0.9308522243926608</v>
      </c>
    </row>
    <row r="7" spans="1:41" x14ac:dyDescent="0.25">
      <c r="A7" s="9">
        <f>A6+1</f>
        <v>41700</v>
      </c>
      <c r="B7" s="24">
        <v>6956</v>
      </c>
      <c r="C7" s="10">
        <v>52080</v>
      </c>
      <c r="D7" s="10">
        <v>2499.6298828125</v>
      </c>
      <c r="E7" s="11">
        <f t="shared" ref="E7:E37" si="1">C7/B7</f>
        <v>7.4870615296147207</v>
      </c>
      <c r="F7" s="11">
        <f t="shared" ref="F7:F37" si="2">D7/B7</f>
        <v>0.35934874681030765</v>
      </c>
      <c r="G7" s="11">
        <f t="shared" ref="G7:G37" si="3">D7/C7</f>
        <v>4.7995965491791477E-2</v>
      </c>
      <c r="H7" s="17">
        <f>B7/REP_HPPTT_FEBRERO!B28</f>
        <v>0.21687348007732118</v>
      </c>
      <c r="I7" s="17">
        <f>C7/REP_HPPTT_FEBRERO!C28</f>
        <v>0.14190851696335394</v>
      </c>
      <c r="J7" s="18">
        <f>D7/REP_HPPTT_FEBRERO!D28</f>
        <v>0.21145123452108869</v>
      </c>
      <c r="K7" s="24">
        <v>26453</v>
      </c>
      <c r="L7" s="10">
        <v>347246</v>
      </c>
      <c r="M7" s="10">
        <v>14029.7646484375</v>
      </c>
      <c r="N7" s="11">
        <f t="shared" ref="N7:N37" si="4">L7/K7</f>
        <v>13.126904320870979</v>
      </c>
      <c r="O7" s="11">
        <f t="shared" ref="O7:O37" si="5">M7/K7</f>
        <v>0.53036572972583451</v>
      </c>
      <c r="P7" s="11">
        <f t="shared" ref="P7:P37" si="6">M7/L7</f>
        <v>4.0402955393114677E-2</v>
      </c>
      <c r="Q7" s="17">
        <f>K7/REP_HPPTT_FEBRERO!K28</f>
        <v>2.9139678343247413</v>
      </c>
      <c r="R7" s="17">
        <f>L7/REP_HPPTT_FEBRERO!L28</f>
        <v>27.179555416405762</v>
      </c>
      <c r="S7" s="18">
        <f>M7/REP_HPPTT_FEBRERO!M28</f>
        <v>3.328495521995233</v>
      </c>
      <c r="AG7" s="24">
        <f t="shared" ref="AG7:AG37" si="7">B7+K7</f>
        <v>33409</v>
      </c>
      <c r="AH7" s="10">
        <f t="shared" si="0"/>
        <v>399326</v>
      </c>
      <c r="AI7" s="10">
        <f t="shared" si="0"/>
        <v>16529.39453125</v>
      </c>
      <c r="AJ7" s="11">
        <f t="shared" ref="AJ7:AJ37" si="8">AH7/AG7</f>
        <v>11.952647490197252</v>
      </c>
      <c r="AK7" s="11">
        <f t="shared" ref="AK7:AK37" si="9">AI7/AG7</f>
        <v>0.4947587336122003</v>
      </c>
      <c r="AL7" s="11">
        <f t="shared" ref="AL7:AL37" si="10">AI7/AH7</f>
        <v>4.1393233927292487E-2</v>
      </c>
      <c r="AM7" s="17">
        <f>AG7/REP_HPPTT_FEBRERO!AG28</f>
        <v>0.81184389580093308</v>
      </c>
      <c r="AN7" s="17">
        <f>AH7/REP_HPPTT_FEBRERO!AH28</f>
        <v>1.0514860192799382</v>
      </c>
      <c r="AO7" s="18">
        <f>AI7/REP_HPPTT_FEBRERO!AI28</f>
        <v>1.0307452074528418</v>
      </c>
    </row>
    <row r="8" spans="1:41" x14ac:dyDescent="0.25">
      <c r="A8" s="3">
        <f t="shared" ref="A8:A36" si="11">A7+1</f>
        <v>41701</v>
      </c>
      <c r="B8" s="25">
        <v>8182</v>
      </c>
      <c r="C8" s="4">
        <v>76001</v>
      </c>
      <c r="D8" s="4">
        <v>5188.8291015625</v>
      </c>
      <c r="E8" s="5">
        <f t="shared" si="1"/>
        <v>9.2888046932290393</v>
      </c>
      <c r="F8" s="5">
        <f t="shared" si="2"/>
        <v>0.63417613072140067</v>
      </c>
      <c r="G8" s="5">
        <f t="shared" si="3"/>
        <v>6.8273168794654018E-2</v>
      </c>
      <c r="H8" s="19">
        <f>B8/REP_HPPTT_FEBRERO!B29</f>
        <v>0.86090067340067344</v>
      </c>
      <c r="I8" s="19">
        <f>C8/REP_HPPTT_FEBRERO!C29</f>
        <v>0.73647948059499002</v>
      </c>
      <c r="J8" s="20">
        <f>D8/REP_HPPTT_FEBRERO!D29</f>
        <v>0.90248691032780481</v>
      </c>
      <c r="K8" s="25">
        <v>32885</v>
      </c>
      <c r="L8" s="4">
        <v>512617</v>
      </c>
      <c r="M8" s="4">
        <v>26911.4970703125</v>
      </c>
      <c r="N8" s="5">
        <f t="shared" si="4"/>
        <v>15.588170898585981</v>
      </c>
      <c r="O8" s="5">
        <f t="shared" si="5"/>
        <v>0.81835174305344383</v>
      </c>
      <c r="P8" s="5">
        <f t="shared" si="6"/>
        <v>5.2498253218899296E-2</v>
      </c>
      <c r="Q8" s="19">
        <f>K8/REP_HPPTT_FEBRERO!K29</f>
        <v>0.95573703789816322</v>
      </c>
      <c r="R8" s="19">
        <f>L8/REP_HPPTT_FEBRERO!L29</f>
        <v>1.0701972680185305</v>
      </c>
      <c r="S8" s="20">
        <f>M8/REP_HPPTT_FEBRERO!M29</f>
        <v>0.96261306454726292</v>
      </c>
      <c r="AG8" s="35">
        <f t="shared" si="7"/>
        <v>41067</v>
      </c>
      <c r="AH8" s="36">
        <f t="shared" si="0"/>
        <v>588618</v>
      </c>
      <c r="AI8" s="36">
        <f t="shared" si="0"/>
        <v>32100.326171875</v>
      </c>
      <c r="AJ8" s="37">
        <f t="shared" si="8"/>
        <v>14.333114179268025</v>
      </c>
      <c r="AK8" s="37">
        <f t="shared" si="9"/>
        <v>0.78165744203070597</v>
      </c>
      <c r="AL8" s="37">
        <f t="shared" si="10"/>
        <v>5.4535073973060628E-2</v>
      </c>
      <c r="AM8" s="19">
        <f>AG8/REP_HPPTT_FEBRERO!AG29</f>
        <v>0.93521133175441795</v>
      </c>
      <c r="AN8" s="19">
        <f>AH8/REP_HPPTT_FEBRERO!AH29</f>
        <v>1.0110445423127925</v>
      </c>
      <c r="AO8" s="20">
        <f>AI8/REP_HPPTT_FEBRERO!AI29</f>
        <v>0.95235696566782002</v>
      </c>
    </row>
    <row r="9" spans="1:41" x14ac:dyDescent="0.25">
      <c r="A9" s="3">
        <f t="shared" si="11"/>
        <v>41702</v>
      </c>
      <c r="B9" s="25">
        <v>8685</v>
      </c>
      <c r="C9" s="4">
        <v>94168</v>
      </c>
      <c r="D9" s="4">
        <v>5705.6484375</v>
      </c>
      <c r="E9" s="5">
        <f t="shared" si="1"/>
        <v>10.842602187679908</v>
      </c>
      <c r="F9" s="5">
        <f t="shared" si="2"/>
        <v>0.65695433937823833</v>
      </c>
      <c r="G9" s="5">
        <f t="shared" si="3"/>
        <v>6.0590098945501658E-2</v>
      </c>
      <c r="H9" s="19">
        <f>B9/REP_HPPTT_FEBRERO!B30</f>
        <v>0.88703911755694009</v>
      </c>
      <c r="I9" s="19">
        <f>C9/REP_HPPTT_FEBRERO!C30</f>
        <v>1.1130443005058863</v>
      </c>
      <c r="J9" s="20">
        <f>D9/REP_HPPTT_FEBRERO!D30</f>
        <v>1.0779090580695438</v>
      </c>
      <c r="K9" s="25">
        <v>34393</v>
      </c>
      <c r="L9" s="4">
        <v>549677</v>
      </c>
      <c r="M9" s="4">
        <v>28665.39453125</v>
      </c>
      <c r="N9" s="5">
        <f t="shared" si="4"/>
        <v>15.982234757072661</v>
      </c>
      <c r="O9" s="5">
        <f t="shared" si="5"/>
        <v>0.83346595328264472</v>
      </c>
      <c r="P9" s="5">
        <f t="shared" si="6"/>
        <v>5.214952514158315E-2</v>
      </c>
      <c r="Q9" s="19">
        <f>K9/REP_HPPTT_FEBRERO!K30</f>
        <v>0.92506522499260335</v>
      </c>
      <c r="R9" s="19">
        <f>L9/REP_HPPTT_FEBRERO!L30</f>
        <v>1.0580641063151572</v>
      </c>
      <c r="S9" s="20">
        <f>M9/REP_HPPTT_FEBRERO!M30</f>
        <v>1.1294863703934406</v>
      </c>
      <c r="AG9" s="35">
        <f t="shared" si="7"/>
        <v>43078</v>
      </c>
      <c r="AH9" s="36">
        <f t="shared" si="0"/>
        <v>643845</v>
      </c>
      <c r="AI9" s="36">
        <f t="shared" si="0"/>
        <v>34371.04296875</v>
      </c>
      <c r="AJ9" s="37">
        <f t="shared" si="8"/>
        <v>14.946028135010911</v>
      </c>
      <c r="AK9" s="37">
        <f t="shared" si="9"/>
        <v>0.7978792647929337</v>
      </c>
      <c r="AL9" s="37">
        <f t="shared" si="10"/>
        <v>5.3384033375657183E-2</v>
      </c>
      <c r="AM9" s="19">
        <f>AG9/REP_HPPTT_FEBRERO!AG30</f>
        <v>0.91713859910581219</v>
      </c>
      <c r="AN9" s="19">
        <f>AH9/REP_HPPTT_FEBRERO!AH30</f>
        <v>1.0657638599209422</v>
      </c>
      <c r="AO9" s="20">
        <f>AI9/REP_HPPTT_FEBRERO!AI30</f>
        <v>1.1205854714331629</v>
      </c>
    </row>
    <row r="10" spans="1:41" x14ac:dyDescent="0.25">
      <c r="A10" s="3">
        <f t="shared" si="11"/>
        <v>41703</v>
      </c>
      <c r="B10" s="25">
        <v>8880</v>
      </c>
      <c r="C10" s="4">
        <v>96726</v>
      </c>
      <c r="D10" s="4">
        <v>5684.3388671875</v>
      </c>
      <c r="E10" s="5">
        <f t="shared" si="1"/>
        <v>10.892567567567568</v>
      </c>
      <c r="F10" s="5">
        <f t="shared" si="2"/>
        <v>0.64012825080940317</v>
      </c>
      <c r="G10" s="5">
        <f t="shared" si="3"/>
        <v>5.87674344766402E-2</v>
      </c>
      <c r="H10" s="19">
        <f>B10/REP_HPPTT_FEBRERO!B31</f>
        <v>0.99273337059809952</v>
      </c>
      <c r="I10" s="19">
        <f>C10/REP_HPPTT_FEBRERO!C31</f>
        <v>0.9867482785003826</v>
      </c>
      <c r="J10" s="20">
        <f>D10/REP_HPPTT_FEBRERO!D31</f>
        <v>0.82271024311010421</v>
      </c>
      <c r="K10" s="25">
        <v>35132</v>
      </c>
      <c r="L10" s="4">
        <v>554528</v>
      </c>
      <c r="M10" s="4">
        <v>29639.1640625</v>
      </c>
      <c r="N10" s="5">
        <f t="shared" si="4"/>
        <v>15.78412842992144</v>
      </c>
      <c r="O10" s="5">
        <f t="shared" si="5"/>
        <v>0.84365148760389386</v>
      </c>
      <c r="P10" s="5">
        <f t="shared" si="6"/>
        <v>5.3449355239951812E-2</v>
      </c>
      <c r="Q10" s="19">
        <f>K10/REP_HPPTT_FEBRERO!K31</f>
        <v>0.95366323733000358</v>
      </c>
      <c r="R10" s="19">
        <f>L10/REP_HPPTT_FEBRERO!L31</f>
        <v>0.9057096844794188</v>
      </c>
      <c r="S10" s="20">
        <f>M10/REP_HPPTT_FEBRERO!M31</f>
        <v>0.83825448210128539</v>
      </c>
      <c r="AG10" s="35">
        <f t="shared" si="7"/>
        <v>44012</v>
      </c>
      <c r="AH10" s="36">
        <f t="shared" si="0"/>
        <v>651254</v>
      </c>
      <c r="AI10" s="36">
        <f t="shared" si="0"/>
        <v>35323.5029296875</v>
      </c>
      <c r="AJ10" s="37">
        <f t="shared" si="8"/>
        <v>14.797191674997729</v>
      </c>
      <c r="AK10" s="37">
        <f t="shared" si="9"/>
        <v>0.80258799713004403</v>
      </c>
      <c r="AL10" s="37">
        <f t="shared" si="10"/>
        <v>5.4239210706863224E-2</v>
      </c>
      <c r="AM10" s="19">
        <f>AG10/REP_HPPTT_FEBRERO!AG31</f>
        <v>0.96129652280272582</v>
      </c>
      <c r="AN10" s="19">
        <f>AH10/REP_HPPTT_FEBRERO!AH31</f>
        <v>0.91689368885359779</v>
      </c>
      <c r="AO10" s="20">
        <f>AI10/REP_HPPTT_FEBRERO!AI31</f>
        <v>0.83571353168739348</v>
      </c>
    </row>
    <row r="11" spans="1:41" x14ac:dyDescent="0.25">
      <c r="A11" s="3">
        <f t="shared" si="11"/>
        <v>41704</v>
      </c>
      <c r="B11" s="25">
        <v>9134</v>
      </c>
      <c r="C11" s="4">
        <v>93628</v>
      </c>
      <c r="D11" s="4">
        <v>5829.2470703125</v>
      </c>
      <c r="E11" s="5">
        <f t="shared" si="1"/>
        <v>10.250492664768995</v>
      </c>
      <c r="F11" s="5">
        <f t="shared" si="2"/>
        <v>0.63819214695779503</v>
      </c>
      <c r="G11" s="5">
        <f t="shared" si="3"/>
        <v>6.2259655982318321E-2</v>
      </c>
      <c r="H11" s="19">
        <f>B11/REP_HPPTT_FEBRERO!B32</f>
        <v>1.017602495543672</v>
      </c>
      <c r="I11" s="19">
        <f>C11/REP_HPPTT_FEBRERO!C32</f>
        <v>1.0697653161490825</v>
      </c>
      <c r="J11" s="20">
        <f>D11/REP_HPPTT_FEBRERO!D32</f>
        <v>0.96674114495961294</v>
      </c>
      <c r="K11" s="25">
        <v>35679</v>
      </c>
      <c r="L11" s="4">
        <v>506229</v>
      </c>
      <c r="M11" s="4">
        <v>29926.1083984375</v>
      </c>
      <c r="N11" s="5">
        <f t="shared" si="4"/>
        <v>14.188430169006979</v>
      </c>
      <c r="O11" s="5">
        <f t="shared" si="5"/>
        <v>0.83875972976926205</v>
      </c>
      <c r="P11" s="5">
        <f t="shared" si="6"/>
        <v>5.9115752749126387E-2</v>
      </c>
      <c r="Q11" s="19">
        <f>K11/REP_HPPTT_FEBRERO!K32</f>
        <v>0.99188234967056799</v>
      </c>
      <c r="R11" s="19">
        <f>L11/REP_HPPTT_FEBRERO!L32</f>
        <v>0.89755641763946614</v>
      </c>
      <c r="S11" s="20">
        <f>M11/REP_HPPTT_FEBRERO!M32</f>
        <v>0.96291425496895122</v>
      </c>
      <c r="AG11" s="35">
        <f t="shared" si="7"/>
        <v>44813</v>
      </c>
      <c r="AH11" s="36">
        <f t="shared" si="0"/>
        <v>599857</v>
      </c>
      <c r="AI11" s="36">
        <f t="shared" si="0"/>
        <v>35755.35546875</v>
      </c>
      <c r="AJ11" s="37">
        <f t="shared" si="8"/>
        <v>13.38578091178899</v>
      </c>
      <c r="AK11" s="37">
        <f t="shared" si="9"/>
        <v>0.79787908572847166</v>
      </c>
      <c r="AL11" s="37">
        <f t="shared" si="10"/>
        <v>5.9606465322151782E-2</v>
      </c>
      <c r="AM11" s="19">
        <f>AG11/REP_HPPTT_FEBRERO!AG32</f>
        <v>0.99701871092620198</v>
      </c>
      <c r="AN11" s="19">
        <f>AH11/REP_HPPTT_FEBRERO!AH32</f>
        <v>0.92068976102405109</v>
      </c>
      <c r="AO11" s="20">
        <f>AI11/REP_HPPTT_FEBRERO!AI32</f>
        <v>0.96353608991417927</v>
      </c>
    </row>
    <row r="12" spans="1:41" x14ac:dyDescent="0.25">
      <c r="A12" s="3">
        <f t="shared" si="11"/>
        <v>41705</v>
      </c>
      <c r="B12" s="25">
        <v>9154</v>
      </c>
      <c r="C12" s="4">
        <v>105841</v>
      </c>
      <c r="D12" s="4">
        <v>5551.1083984375</v>
      </c>
      <c r="E12" s="5">
        <f t="shared" si="1"/>
        <v>11.562267861044353</v>
      </c>
      <c r="F12" s="5">
        <f t="shared" si="2"/>
        <v>0.60641341472989951</v>
      </c>
      <c r="G12" s="5">
        <f t="shared" si="3"/>
        <v>5.2447618582945173E-2</v>
      </c>
      <c r="H12" s="19">
        <f>B12/REP_HPPTT_FEBRERO!B33</f>
        <v>1.0160950160950162</v>
      </c>
      <c r="I12" s="19">
        <f>C12/REP_HPPTT_FEBRERO!C33</f>
        <v>1.3000184241233188</v>
      </c>
      <c r="J12" s="20">
        <f>D12/REP_HPPTT_FEBRERO!D33</f>
        <v>0.96000134432799977</v>
      </c>
      <c r="K12" s="25">
        <v>35447</v>
      </c>
      <c r="L12" s="4">
        <v>521942</v>
      </c>
      <c r="M12" s="4">
        <v>28049.6455078125</v>
      </c>
      <c r="N12" s="5">
        <f t="shared" si="4"/>
        <v>14.724574717183401</v>
      </c>
      <c r="O12" s="5">
        <f t="shared" si="5"/>
        <v>0.79131225513618919</v>
      </c>
      <c r="P12" s="5">
        <f t="shared" si="6"/>
        <v>5.3740924293911009E-2</v>
      </c>
      <c r="Q12" s="19">
        <f>K12/REP_HPPTT_FEBRERO!K33</f>
        <v>0.98631013662038458</v>
      </c>
      <c r="R12" s="19">
        <f>L12/REP_HPPTT_FEBRERO!L33</f>
        <v>0.97266906195956826</v>
      </c>
      <c r="S12" s="20">
        <f>M12/REP_HPPTT_FEBRERO!M33</f>
        <v>0.96188250613692095</v>
      </c>
      <c r="AG12" s="35">
        <f t="shared" si="7"/>
        <v>44601</v>
      </c>
      <c r="AH12" s="36">
        <f t="shared" si="0"/>
        <v>627783</v>
      </c>
      <c r="AI12" s="36">
        <f t="shared" si="0"/>
        <v>33600.75390625</v>
      </c>
      <c r="AJ12" s="37">
        <f t="shared" si="8"/>
        <v>14.075536422950158</v>
      </c>
      <c r="AK12" s="37">
        <f t="shared" si="9"/>
        <v>0.75336324087464401</v>
      </c>
      <c r="AL12" s="37">
        <f t="shared" si="10"/>
        <v>5.3522879571842499E-2</v>
      </c>
      <c r="AM12" s="19">
        <f>AG12/REP_HPPTT_FEBRERO!AG33</f>
        <v>0.99227996796297946</v>
      </c>
      <c r="AN12" s="19">
        <f>AH12/REP_HPPTT_FEBRERO!AH33</f>
        <v>1.0157922925198577</v>
      </c>
      <c r="AO12" s="20">
        <f>AI12/REP_HPPTT_FEBRERO!AI33</f>
        <v>0.96157121521738154</v>
      </c>
    </row>
    <row r="13" spans="1:41" x14ac:dyDescent="0.25">
      <c r="A13" s="9">
        <f t="shared" si="11"/>
        <v>41706</v>
      </c>
      <c r="B13" s="24">
        <v>7236</v>
      </c>
      <c r="C13" s="10">
        <v>83266</v>
      </c>
      <c r="D13" s="10">
        <v>2553.912109375</v>
      </c>
      <c r="E13" s="11">
        <f t="shared" si="1"/>
        <v>11.507186290768381</v>
      </c>
      <c r="F13" s="11">
        <f t="shared" si="2"/>
        <v>0.35294528874723602</v>
      </c>
      <c r="G13" s="11">
        <f t="shared" si="3"/>
        <v>3.0671728068779575E-2</v>
      </c>
      <c r="H13" s="17">
        <f>B13/B6</f>
        <v>0.93548804137039432</v>
      </c>
      <c r="I13" s="17">
        <f t="shared" ref="I13:J28" si="12">C13/C6</f>
        <v>1.1405363942689641</v>
      </c>
      <c r="J13" s="18">
        <f t="shared" si="12"/>
        <v>0.78892598074025899</v>
      </c>
      <c r="K13" s="24">
        <v>26311</v>
      </c>
      <c r="L13" s="10">
        <v>442483</v>
      </c>
      <c r="M13" s="10">
        <v>13766.6318359375</v>
      </c>
      <c r="N13" s="11">
        <f t="shared" si="4"/>
        <v>16.817414769488046</v>
      </c>
      <c r="O13" s="11">
        <f t="shared" si="5"/>
        <v>0.5232272371227813</v>
      </c>
      <c r="P13" s="11">
        <f t="shared" si="6"/>
        <v>3.1112227669622336E-2</v>
      </c>
      <c r="Q13" s="17">
        <f>K13/K6</f>
        <v>0.8753701300861696</v>
      </c>
      <c r="R13" s="17">
        <f t="shared" ref="R13:S28" si="13">L13/L6</f>
        <v>0.99645316602786127</v>
      </c>
      <c r="S13" s="18">
        <f t="shared" si="13"/>
        <v>0.76522613177711096</v>
      </c>
      <c r="AG13" s="24">
        <f t="shared" si="7"/>
        <v>33547</v>
      </c>
      <c r="AH13" s="10">
        <f t="shared" si="0"/>
        <v>525749</v>
      </c>
      <c r="AI13" s="10">
        <f t="shared" si="0"/>
        <v>16320.5439453125</v>
      </c>
      <c r="AJ13" s="11">
        <f t="shared" si="8"/>
        <v>15.672012400512713</v>
      </c>
      <c r="AK13" s="11">
        <f t="shared" si="9"/>
        <v>0.48649786703170178</v>
      </c>
      <c r="AL13" s="11">
        <f t="shared" si="10"/>
        <v>3.1042463124632668E-2</v>
      </c>
      <c r="AM13" s="17">
        <f>AG13/AG6</f>
        <v>0.88767464013547837</v>
      </c>
      <c r="AN13" s="17">
        <f t="shared" ref="AN13:AO36" si="14">AH13/AH6</f>
        <v>1.016796760168954</v>
      </c>
      <c r="AO13" s="18">
        <f t="shared" si="14"/>
        <v>0.76884037035571706</v>
      </c>
    </row>
    <row r="14" spans="1:41" x14ac:dyDescent="0.25">
      <c r="A14" s="9">
        <f t="shared" si="11"/>
        <v>41707</v>
      </c>
      <c r="B14" s="24">
        <v>4454</v>
      </c>
      <c r="C14" s="10">
        <v>50673</v>
      </c>
      <c r="D14" s="10">
        <v>1589.337890625</v>
      </c>
      <c r="E14" s="11">
        <f t="shared" si="1"/>
        <v>11.376964526268523</v>
      </c>
      <c r="F14" s="11">
        <f t="shared" si="2"/>
        <v>0.35683383265042656</v>
      </c>
      <c r="G14" s="11">
        <f t="shared" si="3"/>
        <v>3.1364590425374463E-2</v>
      </c>
      <c r="H14" s="17">
        <f t="shared" ref="H14:J29" si="15">B14/B7</f>
        <v>0.64031052328924665</v>
      </c>
      <c r="I14" s="17">
        <f t="shared" si="12"/>
        <v>0.97298387096774197</v>
      </c>
      <c r="J14" s="18">
        <f t="shared" si="12"/>
        <v>0.63582928878923872</v>
      </c>
      <c r="K14" s="24">
        <v>17441</v>
      </c>
      <c r="L14" s="10">
        <v>361568</v>
      </c>
      <c r="M14" s="10">
        <v>9491.0498046875</v>
      </c>
      <c r="N14" s="11">
        <f t="shared" si="4"/>
        <v>20.73092139212201</v>
      </c>
      <c r="O14" s="11">
        <f t="shared" si="5"/>
        <v>0.54418036836692274</v>
      </c>
      <c r="P14" s="11">
        <f t="shared" si="6"/>
        <v>2.6249695229355198E-2</v>
      </c>
      <c r="Q14" s="17">
        <f t="shared" ref="Q14:S29" si="16">K14/K7</f>
        <v>0.6593203039352814</v>
      </c>
      <c r="R14" s="17">
        <f t="shared" si="13"/>
        <v>1.0412445355742039</v>
      </c>
      <c r="S14" s="18">
        <f t="shared" si="13"/>
        <v>0.67649387160208152</v>
      </c>
      <c r="AG14" s="24">
        <f t="shared" si="7"/>
        <v>21895</v>
      </c>
      <c r="AH14" s="10">
        <f t="shared" si="0"/>
        <v>412241</v>
      </c>
      <c r="AI14" s="10">
        <f t="shared" si="0"/>
        <v>11080.3876953125</v>
      </c>
      <c r="AJ14" s="11">
        <f t="shared" si="8"/>
        <v>18.82808860470427</v>
      </c>
      <c r="AK14" s="11">
        <f t="shared" si="9"/>
        <v>0.50606931698161683</v>
      </c>
      <c r="AL14" s="11">
        <f t="shared" si="10"/>
        <v>2.6878422319256211E-2</v>
      </c>
      <c r="AM14" s="17">
        <f t="shared" ref="AM14:AM36" si="17">AG14/AG7</f>
        <v>0.65536232751653745</v>
      </c>
      <c r="AN14" s="17">
        <f t="shared" si="14"/>
        <v>1.0323419962637044</v>
      </c>
      <c r="AO14" s="18">
        <f t="shared" si="14"/>
        <v>0.67034443847076408</v>
      </c>
    </row>
    <row r="15" spans="1:41" x14ac:dyDescent="0.25">
      <c r="A15" s="3">
        <f t="shared" si="11"/>
        <v>41708</v>
      </c>
      <c r="B15" s="25">
        <v>6408</v>
      </c>
      <c r="C15" s="4">
        <v>59588</v>
      </c>
      <c r="D15" s="4">
        <v>3345.919921875</v>
      </c>
      <c r="E15" s="5">
        <f t="shared" si="1"/>
        <v>9.2990012484394509</v>
      </c>
      <c r="F15" s="5">
        <f t="shared" si="2"/>
        <v>0.52214730366338946</v>
      </c>
      <c r="G15" s="5">
        <f t="shared" si="3"/>
        <v>5.6150901555262804E-2</v>
      </c>
      <c r="H15" s="19">
        <f t="shared" si="15"/>
        <v>0.78318259594231243</v>
      </c>
      <c r="I15" s="19">
        <f t="shared" si="12"/>
        <v>0.7840423152326943</v>
      </c>
      <c r="J15" s="20">
        <f t="shared" si="12"/>
        <v>0.64483139767841857</v>
      </c>
      <c r="K15" s="25">
        <v>21907</v>
      </c>
      <c r="L15" s="4">
        <v>317499</v>
      </c>
      <c r="M15" s="4">
        <v>17645.17578125</v>
      </c>
      <c r="N15" s="5">
        <f t="shared" si="4"/>
        <v>14.493038754735929</v>
      </c>
      <c r="O15" s="5">
        <f t="shared" si="5"/>
        <v>0.80545833666179756</v>
      </c>
      <c r="P15" s="5">
        <f t="shared" si="6"/>
        <v>5.5575531832383722E-2</v>
      </c>
      <c r="Q15" s="19">
        <f t="shared" si="16"/>
        <v>0.66616998631594948</v>
      </c>
      <c r="R15" s="19">
        <f t="shared" si="13"/>
        <v>0.61936884652674418</v>
      </c>
      <c r="S15" s="20">
        <f t="shared" si="13"/>
        <v>0.6556742545815234</v>
      </c>
      <c r="AG15" s="35">
        <f t="shared" si="7"/>
        <v>28315</v>
      </c>
      <c r="AH15" s="36">
        <f t="shared" si="0"/>
        <v>377087</v>
      </c>
      <c r="AI15" s="36">
        <f t="shared" si="0"/>
        <v>20991.095703125</v>
      </c>
      <c r="AJ15" s="37">
        <f t="shared" si="8"/>
        <v>13.317570192477486</v>
      </c>
      <c r="AK15" s="37">
        <f t="shared" si="9"/>
        <v>0.74134189309994702</v>
      </c>
      <c r="AL15" s="37">
        <f t="shared" si="10"/>
        <v>5.5666452842778991E-2</v>
      </c>
      <c r="AM15" s="39">
        <f t="shared" si="17"/>
        <v>0.68948303991039028</v>
      </c>
      <c r="AN15" s="39">
        <f t="shared" si="14"/>
        <v>0.64063110540282497</v>
      </c>
      <c r="AO15" s="40">
        <f t="shared" si="14"/>
        <v>0.65392157047664345</v>
      </c>
    </row>
    <row r="16" spans="1:41" x14ac:dyDescent="0.25">
      <c r="A16" s="3">
        <f t="shared" si="11"/>
        <v>41709</v>
      </c>
      <c r="B16" s="25">
        <v>8351</v>
      </c>
      <c r="C16" s="4">
        <v>86232</v>
      </c>
      <c r="D16" s="4">
        <v>5446.234375</v>
      </c>
      <c r="E16" s="5">
        <f t="shared" si="1"/>
        <v>10.325948988145132</v>
      </c>
      <c r="F16" s="5">
        <f t="shared" si="2"/>
        <v>0.65216553406777633</v>
      </c>
      <c r="G16" s="5">
        <f t="shared" si="3"/>
        <v>6.3157927161610533E-2</v>
      </c>
      <c r="H16" s="19">
        <f t="shared" si="15"/>
        <v>0.96154289004029936</v>
      </c>
      <c r="I16" s="19">
        <f t="shared" si="12"/>
        <v>0.91572508707841305</v>
      </c>
      <c r="J16" s="20">
        <f t="shared" si="12"/>
        <v>0.95453381585955799</v>
      </c>
      <c r="K16" s="25">
        <v>34406</v>
      </c>
      <c r="L16" s="4">
        <v>489284</v>
      </c>
      <c r="M16" s="4">
        <v>28922.9619140625</v>
      </c>
      <c r="N16" s="5">
        <f t="shared" si="4"/>
        <v>14.220891704935186</v>
      </c>
      <c r="O16" s="5">
        <f t="shared" si="5"/>
        <v>0.8406371538121985</v>
      </c>
      <c r="P16" s="5">
        <f t="shared" si="6"/>
        <v>5.9112830000700001E-2</v>
      </c>
      <c r="Q16" s="19">
        <f t="shared" si="16"/>
        <v>1.000377983892071</v>
      </c>
      <c r="R16" s="19">
        <f t="shared" si="13"/>
        <v>0.89013002181281009</v>
      </c>
      <c r="S16" s="20">
        <f t="shared" si="13"/>
        <v>1.0089853074421045</v>
      </c>
      <c r="AG16" s="35">
        <f t="shared" si="7"/>
        <v>42757</v>
      </c>
      <c r="AH16" s="36">
        <f t="shared" si="0"/>
        <v>575516</v>
      </c>
      <c r="AI16" s="36">
        <f t="shared" si="0"/>
        <v>34369.1962890625</v>
      </c>
      <c r="AJ16" s="37">
        <f t="shared" si="8"/>
        <v>13.460158570526463</v>
      </c>
      <c r="AK16" s="37">
        <f t="shared" si="9"/>
        <v>0.80382618726904365</v>
      </c>
      <c r="AL16" s="37">
        <f t="shared" si="10"/>
        <v>5.9718924042185623E-2</v>
      </c>
      <c r="AM16" s="39">
        <f t="shared" si="17"/>
        <v>0.99254840057569993</v>
      </c>
      <c r="AN16" s="39">
        <f t="shared" si="14"/>
        <v>0.8938735254603204</v>
      </c>
      <c r="AO16" s="40">
        <f t="shared" si="14"/>
        <v>0.99994627222429122</v>
      </c>
    </row>
    <row r="17" spans="1:41" x14ac:dyDescent="0.25">
      <c r="A17" s="3">
        <f t="shared" si="11"/>
        <v>41710</v>
      </c>
      <c r="B17" s="25">
        <v>8620</v>
      </c>
      <c r="C17" s="4">
        <v>94492</v>
      </c>
      <c r="D17" s="4">
        <v>5626.681640625</v>
      </c>
      <c r="E17" s="5">
        <f t="shared" si="1"/>
        <v>10.961948955916473</v>
      </c>
      <c r="F17" s="5">
        <f t="shared" si="2"/>
        <v>0.65274729009570764</v>
      </c>
      <c r="G17" s="5">
        <f t="shared" si="3"/>
        <v>5.9546645648573426E-2</v>
      </c>
      <c r="H17" s="19">
        <f t="shared" si="15"/>
        <v>0.97072072072072069</v>
      </c>
      <c r="I17" s="19">
        <f t="shared" si="12"/>
        <v>0.97690383144139115</v>
      </c>
      <c r="J17" s="20">
        <f t="shared" si="12"/>
        <v>0.98985682804814423</v>
      </c>
      <c r="K17" s="25">
        <v>35493</v>
      </c>
      <c r="L17" s="4">
        <v>522019</v>
      </c>
      <c r="M17" s="4">
        <v>30331.0771484375</v>
      </c>
      <c r="N17" s="5">
        <f t="shared" si="4"/>
        <v>14.707660665483335</v>
      </c>
      <c r="O17" s="5">
        <f t="shared" si="5"/>
        <v>0.8545650451761615</v>
      </c>
      <c r="P17" s="5">
        <f t="shared" si="6"/>
        <v>5.8103396904015947E-2</v>
      </c>
      <c r="Q17" s="19">
        <f t="shared" si="16"/>
        <v>1.0102755322782648</v>
      </c>
      <c r="R17" s="19">
        <f t="shared" si="13"/>
        <v>0.94137536788043163</v>
      </c>
      <c r="S17" s="20">
        <f t="shared" si="13"/>
        <v>1.0233445546736226</v>
      </c>
      <c r="AG17" s="35">
        <f t="shared" si="7"/>
        <v>44113</v>
      </c>
      <c r="AH17" s="36">
        <f t="shared" si="0"/>
        <v>616511</v>
      </c>
      <c r="AI17" s="36">
        <f t="shared" si="0"/>
        <v>35957.7587890625</v>
      </c>
      <c r="AJ17" s="37">
        <f t="shared" si="8"/>
        <v>13.975721442658626</v>
      </c>
      <c r="AK17" s="37">
        <f t="shared" si="9"/>
        <v>0.81512839274278559</v>
      </c>
      <c r="AL17" s="37">
        <f t="shared" si="10"/>
        <v>5.8324602138587145E-2</v>
      </c>
      <c r="AM17" s="39">
        <f t="shared" si="17"/>
        <v>1.0022948286830864</v>
      </c>
      <c r="AN17" s="39">
        <f t="shared" si="14"/>
        <v>0.94665215108083789</v>
      </c>
      <c r="AO17" s="40">
        <f t="shared" si="14"/>
        <v>1.0179556331272555</v>
      </c>
    </row>
    <row r="18" spans="1:41" x14ac:dyDescent="0.25">
      <c r="A18" s="3">
        <f t="shared" si="11"/>
        <v>41711</v>
      </c>
      <c r="B18" s="25">
        <v>8746</v>
      </c>
      <c r="C18" s="4">
        <v>95400</v>
      </c>
      <c r="D18" s="4">
        <v>5774.83203125</v>
      </c>
      <c r="E18" s="5">
        <f t="shared" si="1"/>
        <v>10.907843585639149</v>
      </c>
      <c r="F18" s="5">
        <f t="shared" si="2"/>
        <v>0.66028264706723072</v>
      </c>
      <c r="G18" s="5">
        <f t="shared" si="3"/>
        <v>6.0532830516247381E-2</v>
      </c>
      <c r="H18" s="19">
        <f t="shared" si="15"/>
        <v>0.9575213488066564</v>
      </c>
      <c r="I18" s="19">
        <f t="shared" si="12"/>
        <v>1.0189259623189644</v>
      </c>
      <c r="J18" s="20">
        <f t="shared" si="12"/>
        <v>0.99066516851899655</v>
      </c>
      <c r="K18" s="25">
        <v>36044</v>
      </c>
      <c r="L18" s="4">
        <v>527079</v>
      </c>
      <c r="M18" s="4">
        <v>30891.0927734375</v>
      </c>
      <c r="N18" s="5">
        <f t="shared" si="4"/>
        <v>14.623210520474975</v>
      </c>
      <c r="O18" s="5">
        <f t="shared" si="5"/>
        <v>0.85703841897229771</v>
      </c>
      <c r="P18" s="5">
        <f t="shared" si="6"/>
        <v>5.8608088680136186E-2</v>
      </c>
      <c r="Q18" s="19">
        <f t="shared" si="16"/>
        <v>1.010230107346058</v>
      </c>
      <c r="R18" s="19">
        <f t="shared" si="13"/>
        <v>1.0411868936785527</v>
      </c>
      <c r="S18" s="20">
        <f t="shared" si="13"/>
        <v>1.0322455683897203</v>
      </c>
      <c r="AG18" s="35">
        <f t="shared" si="7"/>
        <v>44790</v>
      </c>
      <c r="AH18" s="36">
        <f t="shared" si="0"/>
        <v>622479</v>
      </c>
      <c r="AI18" s="36">
        <f t="shared" si="0"/>
        <v>36665.9248046875</v>
      </c>
      <c r="AJ18" s="37">
        <f t="shared" si="8"/>
        <v>13.897722705961153</v>
      </c>
      <c r="AK18" s="37">
        <f t="shared" si="9"/>
        <v>0.81861854888786556</v>
      </c>
      <c r="AL18" s="37">
        <f t="shared" si="10"/>
        <v>5.8903071115150071E-2</v>
      </c>
      <c r="AM18" s="39">
        <f t="shared" si="17"/>
        <v>0.99948675607524606</v>
      </c>
      <c r="AN18" s="39">
        <f t="shared" si="14"/>
        <v>1.0377123214366091</v>
      </c>
      <c r="AO18" s="40">
        <f t="shared" si="14"/>
        <v>1.025466655945662</v>
      </c>
    </row>
    <row r="19" spans="1:41" x14ac:dyDescent="0.25">
      <c r="A19" s="3">
        <f t="shared" si="11"/>
        <v>41712</v>
      </c>
      <c r="B19" s="25">
        <v>9090</v>
      </c>
      <c r="C19" s="4">
        <v>102276</v>
      </c>
      <c r="D19" s="4">
        <v>5620.0390625</v>
      </c>
      <c r="E19" s="5">
        <f t="shared" si="1"/>
        <v>11.251485148514851</v>
      </c>
      <c r="F19" s="5">
        <f t="shared" si="2"/>
        <v>0.61826612348734877</v>
      </c>
      <c r="G19" s="5">
        <f t="shared" si="3"/>
        <v>5.4949734664046304E-2</v>
      </c>
      <c r="H19" s="19">
        <f t="shared" si="15"/>
        <v>0.99300852086519553</v>
      </c>
      <c r="I19" s="19">
        <f t="shared" si="12"/>
        <v>0.96631740062924576</v>
      </c>
      <c r="J19" s="20">
        <f t="shared" si="12"/>
        <v>1.0124174595621123</v>
      </c>
      <c r="K19" s="25">
        <v>37066</v>
      </c>
      <c r="L19" s="4">
        <v>507263</v>
      </c>
      <c r="M19" s="4">
        <v>29402.7177734375</v>
      </c>
      <c r="N19" s="5">
        <f t="shared" si="4"/>
        <v>13.685399017967949</v>
      </c>
      <c r="O19" s="5">
        <f t="shared" si="5"/>
        <v>0.79325305599302598</v>
      </c>
      <c r="P19" s="5">
        <f t="shared" si="6"/>
        <v>5.7963458350870259E-2</v>
      </c>
      <c r="Q19" s="19">
        <f t="shared" si="16"/>
        <v>1.0456738228905127</v>
      </c>
      <c r="R19" s="19">
        <f t="shared" si="13"/>
        <v>0.97187618547654719</v>
      </c>
      <c r="S19" s="20">
        <f t="shared" si="13"/>
        <v>1.0482384800637903</v>
      </c>
      <c r="AG19" s="35">
        <f t="shared" si="7"/>
        <v>46156</v>
      </c>
      <c r="AH19" s="36">
        <f t="shared" si="0"/>
        <v>609539</v>
      </c>
      <c r="AI19" s="36">
        <f t="shared" si="0"/>
        <v>35022.7568359375</v>
      </c>
      <c r="AJ19" s="37">
        <f t="shared" si="8"/>
        <v>13.206062050437646</v>
      </c>
      <c r="AK19" s="37">
        <f t="shared" si="9"/>
        <v>0.75879098786587873</v>
      </c>
      <c r="AL19" s="37">
        <f t="shared" si="10"/>
        <v>5.7457778478386942E-2</v>
      </c>
      <c r="AM19" s="39">
        <f t="shared" si="17"/>
        <v>1.0348646891325306</v>
      </c>
      <c r="AN19" s="39">
        <f t="shared" si="14"/>
        <v>0.97093900280829526</v>
      </c>
      <c r="AO19" s="40">
        <f t="shared" si="14"/>
        <v>1.042320566188933</v>
      </c>
    </row>
    <row r="20" spans="1:41" x14ac:dyDescent="0.25">
      <c r="A20" s="9">
        <f t="shared" si="11"/>
        <v>41713</v>
      </c>
      <c r="B20" s="24">
        <v>8261</v>
      </c>
      <c r="C20" s="10">
        <v>90389</v>
      </c>
      <c r="D20" s="10">
        <v>3209.720703125</v>
      </c>
      <c r="E20" s="11">
        <f t="shared" si="1"/>
        <v>10.941653552838639</v>
      </c>
      <c r="F20" s="11">
        <f t="shared" si="2"/>
        <v>0.38853900292034865</v>
      </c>
      <c r="G20" s="11">
        <f t="shared" si="3"/>
        <v>3.5510080907245348E-2</v>
      </c>
      <c r="H20" s="17">
        <f t="shared" si="15"/>
        <v>1.1416528468767275</v>
      </c>
      <c r="I20" s="17">
        <f t="shared" si="12"/>
        <v>1.0855451204573294</v>
      </c>
      <c r="J20" s="18">
        <f t="shared" si="12"/>
        <v>1.2567858899069519</v>
      </c>
      <c r="K20" s="24">
        <v>32762</v>
      </c>
      <c r="L20" s="10">
        <v>465733</v>
      </c>
      <c r="M20" s="10">
        <v>18136.6552734375</v>
      </c>
      <c r="N20" s="11">
        <f t="shared" si="4"/>
        <v>14.215646175447164</v>
      </c>
      <c r="O20" s="11">
        <f t="shared" si="5"/>
        <v>0.55358815925271654</v>
      </c>
      <c r="P20" s="11">
        <f t="shared" si="6"/>
        <v>3.8942173462987374E-2</v>
      </c>
      <c r="Q20" s="17">
        <f t="shared" si="16"/>
        <v>1.2451826232374292</v>
      </c>
      <c r="R20" s="17">
        <f t="shared" si="13"/>
        <v>1.052544391535946</v>
      </c>
      <c r="S20" s="18">
        <f t="shared" si="13"/>
        <v>1.3174359196627998</v>
      </c>
      <c r="AG20" s="24">
        <f t="shared" si="7"/>
        <v>41023</v>
      </c>
      <c r="AH20" s="10">
        <f t="shared" si="0"/>
        <v>556122</v>
      </c>
      <c r="AI20" s="10">
        <f t="shared" si="0"/>
        <v>21346.3759765625</v>
      </c>
      <c r="AJ20" s="11">
        <f t="shared" si="8"/>
        <v>13.556346439802063</v>
      </c>
      <c r="AK20" s="11">
        <f t="shared" si="9"/>
        <v>0.52035141205086166</v>
      </c>
      <c r="AL20" s="11">
        <f t="shared" si="10"/>
        <v>3.8384340084662176E-2</v>
      </c>
      <c r="AM20" s="17">
        <f t="shared" si="17"/>
        <v>1.2228515217456106</v>
      </c>
      <c r="AN20" s="17">
        <f t="shared" si="14"/>
        <v>1.0577709134967446</v>
      </c>
      <c r="AO20" s="18">
        <f t="shared" si="14"/>
        <v>1.3079451302659244</v>
      </c>
    </row>
    <row r="21" spans="1:41" x14ac:dyDescent="0.25">
      <c r="A21" s="9">
        <f t="shared" si="11"/>
        <v>41714</v>
      </c>
      <c r="B21" s="24">
        <v>7531</v>
      </c>
      <c r="C21" s="10">
        <v>79897</v>
      </c>
      <c r="D21" s="10">
        <v>2630.228515625</v>
      </c>
      <c r="E21" s="11">
        <f t="shared" si="1"/>
        <v>10.60908245916877</v>
      </c>
      <c r="F21" s="11">
        <f t="shared" si="2"/>
        <v>0.34925355405988578</v>
      </c>
      <c r="G21" s="11">
        <f t="shared" si="3"/>
        <v>3.292024125592951E-2</v>
      </c>
      <c r="H21" s="17">
        <f t="shared" si="15"/>
        <v>1.6908396946564885</v>
      </c>
      <c r="I21" s="17">
        <f t="shared" si="12"/>
        <v>1.5767173840112092</v>
      </c>
      <c r="J21" s="18">
        <f t="shared" si="12"/>
        <v>1.6549209146399162</v>
      </c>
      <c r="K21" s="24">
        <v>29671</v>
      </c>
      <c r="L21" s="10">
        <v>381897</v>
      </c>
      <c r="M21" s="10">
        <v>14651.3759765625</v>
      </c>
      <c r="N21" s="11">
        <f t="shared" si="4"/>
        <v>12.871052542886995</v>
      </c>
      <c r="O21" s="11">
        <f t="shared" si="5"/>
        <v>0.49379447866814397</v>
      </c>
      <c r="P21" s="11">
        <f t="shared" si="6"/>
        <v>3.8364731790410764E-2</v>
      </c>
      <c r="Q21" s="17">
        <f t="shared" si="16"/>
        <v>1.701221260248839</v>
      </c>
      <c r="R21" s="17">
        <f t="shared" si="13"/>
        <v>1.056224555270378</v>
      </c>
      <c r="S21" s="18">
        <f t="shared" si="13"/>
        <v>1.5437044666361761</v>
      </c>
      <c r="AG21" s="24">
        <f t="shared" si="7"/>
        <v>37202</v>
      </c>
      <c r="AH21" s="10">
        <f t="shared" si="0"/>
        <v>461794</v>
      </c>
      <c r="AI21" s="10">
        <f t="shared" si="0"/>
        <v>17281.6044921875</v>
      </c>
      <c r="AJ21" s="11">
        <f t="shared" si="8"/>
        <v>12.413149830654266</v>
      </c>
      <c r="AK21" s="11">
        <f t="shared" si="9"/>
        <v>0.46453428558108434</v>
      </c>
      <c r="AL21" s="11">
        <f t="shared" si="10"/>
        <v>3.7422756666798403E-2</v>
      </c>
      <c r="AM21" s="17">
        <f t="shared" si="17"/>
        <v>1.6991093857044988</v>
      </c>
      <c r="AN21" s="17">
        <f t="shared" si="14"/>
        <v>1.1202039583641608</v>
      </c>
      <c r="AO21" s="18">
        <f t="shared" si="14"/>
        <v>1.5596570235081568</v>
      </c>
    </row>
    <row r="22" spans="1:41" x14ac:dyDescent="0.25">
      <c r="A22" s="3">
        <f t="shared" si="11"/>
        <v>41715</v>
      </c>
      <c r="B22" s="25">
        <v>9515</v>
      </c>
      <c r="C22" s="4">
        <v>106587</v>
      </c>
      <c r="D22" s="4">
        <v>4618.9033203125</v>
      </c>
      <c r="E22" s="5">
        <f t="shared" si="1"/>
        <v>11.201996847083553</v>
      </c>
      <c r="F22" s="5">
        <f t="shared" si="2"/>
        <v>0.48543387496715712</v>
      </c>
      <c r="G22" s="5">
        <f t="shared" si="3"/>
        <v>4.3334584145463331E-2</v>
      </c>
      <c r="H22" s="19">
        <f t="shared" si="15"/>
        <v>1.4848626716604245</v>
      </c>
      <c r="I22" s="19">
        <f t="shared" si="12"/>
        <v>1.7887326307310196</v>
      </c>
      <c r="J22" s="20">
        <f t="shared" si="12"/>
        <v>1.3804584174639005</v>
      </c>
      <c r="K22" s="25">
        <v>37687</v>
      </c>
      <c r="L22" s="4">
        <v>575854</v>
      </c>
      <c r="M22" s="4">
        <v>24971.5869140625</v>
      </c>
      <c r="N22" s="5">
        <f t="shared" si="4"/>
        <v>15.27991084458832</v>
      </c>
      <c r="O22" s="5">
        <f t="shared" si="5"/>
        <v>0.66260479512995196</v>
      </c>
      <c r="P22" s="5">
        <f t="shared" si="6"/>
        <v>4.3364441184853282E-2</v>
      </c>
      <c r="Q22" s="19">
        <f t="shared" si="16"/>
        <v>1.7203177066691011</v>
      </c>
      <c r="R22" s="19">
        <f t="shared" si="13"/>
        <v>1.8137190983278688</v>
      </c>
      <c r="S22" s="20">
        <f t="shared" si="13"/>
        <v>1.4152076025560278</v>
      </c>
      <c r="AG22" s="35">
        <f t="shared" si="7"/>
        <v>47202</v>
      </c>
      <c r="AH22" s="36">
        <f t="shared" si="0"/>
        <v>682441</v>
      </c>
      <c r="AI22" s="36">
        <f t="shared" si="0"/>
        <v>29590.490234375</v>
      </c>
      <c r="AJ22" s="37">
        <f t="shared" si="8"/>
        <v>14.457883140544892</v>
      </c>
      <c r="AK22" s="37">
        <f t="shared" si="9"/>
        <v>0.62689060282138465</v>
      </c>
      <c r="AL22" s="37">
        <f t="shared" si="10"/>
        <v>4.3359777965238024E-2</v>
      </c>
      <c r="AM22" s="39">
        <f t="shared" si="17"/>
        <v>1.6670316086879746</v>
      </c>
      <c r="AN22" s="39">
        <f t="shared" si="14"/>
        <v>1.8097706895225769</v>
      </c>
      <c r="AO22" s="40">
        <f t="shared" si="14"/>
        <v>1.409668682991607</v>
      </c>
    </row>
    <row r="23" spans="1:41" x14ac:dyDescent="0.25">
      <c r="A23" s="3">
        <f t="shared" si="11"/>
        <v>41716</v>
      </c>
      <c r="B23" s="25">
        <v>8709</v>
      </c>
      <c r="C23" s="4">
        <v>105699</v>
      </c>
      <c r="D23" s="4">
        <v>5616.5751953125</v>
      </c>
      <c r="E23" s="5">
        <f t="shared" si="1"/>
        <v>12.13675508095074</v>
      </c>
      <c r="F23" s="5">
        <f t="shared" si="2"/>
        <v>0.64491620109226089</v>
      </c>
      <c r="G23" s="5">
        <f t="shared" si="3"/>
        <v>5.313744874892383E-2</v>
      </c>
      <c r="H23" s="19">
        <f t="shared" si="15"/>
        <v>1.0428691174709617</v>
      </c>
      <c r="I23" s="19">
        <f t="shared" si="12"/>
        <v>1.225751461174506</v>
      </c>
      <c r="J23" s="20">
        <f t="shared" si="12"/>
        <v>1.0312768067959801</v>
      </c>
      <c r="K23" s="25">
        <v>36484</v>
      </c>
      <c r="L23" s="4">
        <v>577615</v>
      </c>
      <c r="M23" s="4">
        <v>30084.4228515625</v>
      </c>
      <c r="N23" s="5">
        <f t="shared" si="4"/>
        <v>15.832008551693892</v>
      </c>
      <c r="O23" s="5">
        <f t="shared" si="5"/>
        <v>0.82459222814281607</v>
      </c>
      <c r="P23" s="5">
        <f t="shared" si="6"/>
        <v>5.2083867024856526E-2</v>
      </c>
      <c r="Q23" s="19">
        <f t="shared" si="16"/>
        <v>1.0603964424809627</v>
      </c>
      <c r="R23" s="19">
        <f t="shared" si="13"/>
        <v>1.18053114346678</v>
      </c>
      <c r="S23" s="20">
        <f t="shared" si="13"/>
        <v>1.0401570537952163</v>
      </c>
      <c r="AG23" s="35">
        <f t="shared" si="7"/>
        <v>45193</v>
      </c>
      <c r="AH23" s="36">
        <f t="shared" si="0"/>
        <v>683314</v>
      </c>
      <c r="AI23" s="36">
        <f t="shared" si="0"/>
        <v>35700.998046875</v>
      </c>
      <c r="AJ23" s="37">
        <f t="shared" si="8"/>
        <v>15.119907950346292</v>
      </c>
      <c r="AK23" s="37">
        <f t="shared" si="9"/>
        <v>0.78996742962129096</v>
      </c>
      <c r="AL23" s="37">
        <f t="shared" si="10"/>
        <v>5.2246841198738792E-2</v>
      </c>
      <c r="AM23" s="39">
        <f t="shared" si="17"/>
        <v>1.0569731272072409</v>
      </c>
      <c r="AN23" s="39">
        <f t="shared" si="14"/>
        <v>1.1873066952091689</v>
      </c>
      <c r="AO23" s="40">
        <f t="shared" si="14"/>
        <v>1.0387498662061041</v>
      </c>
    </row>
    <row r="24" spans="1:41" x14ac:dyDescent="0.25">
      <c r="A24" s="3">
        <f t="shared" si="11"/>
        <v>41717</v>
      </c>
      <c r="B24" s="25">
        <v>8936</v>
      </c>
      <c r="C24" s="4">
        <v>101273</v>
      </c>
      <c r="D24" s="4">
        <v>5891.216796875</v>
      </c>
      <c r="E24" s="5">
        <f t="shared" si="1"/>
        <v>11.333146821844226</v>
      </c>
      <c r="F24" s="5">
        <f t="shared" si="2"/>
        <v>0.65926777046497309</v>
      </c>
      <c r="G24" s="5">
        <f t="shared" si="3"/>
        <v>5.8171642953946265E-2</v>
      </c>
      <c r="H24" s="19">
        <f t="shared" si="15"/>
        <v>1.0366589327146172</v>
      </c>
      <c r="I24" s="19">
        <f t="shared" si="12"/>
        <v>1.0717626889048808</v>
      </c>
      <c r="J24" s="20">
        <f t="shared" si="12"/>
        <v>1.047014416870512</v>
      </c>
      <c r="K24" s="25">
        <v>37195</v>
      </c>
      <c r="L24" s="4">
        <v>562917</v>
      </c>
      <c r="M24" s="4">
        <v>31759.9736328125</v>
      </c>
      <c r="N24" s="5">
        <f t="shared" si="4"/>
        <v>15.134211587578976</v>
      </c>
      <c r="O24" s="5">
        <f t="shared" si="5"/>
        <v>0.85387750054610834</v>
      </c>
      <c r="P24" s="5">
        <f t="shared" si="6"/>
        <v>5.6420349061784419E-2</v>
      </c>
      <c r="Q24" s="19">
        <f t="shared" si="16"/>
        <v>1.0479531175161299</v>
      </c>
      <c r="R24" s="19">
        <f t="shared" si="13"/>
        <v>1.0783458073365146</v>
      </c>
      <c r="S24" s="20">
        <f t="shared" si="13"/>
        <v>1.0471099815341907</v>
      </c>
      <c r="AG24" s="35">
        <f t="shared" si="7"/>
        <v>46131</v>
      </c>
      <c r="AH24" s="36">
        <f t="shared" si="0"/>
        <v>664190</v>
      </c>
      <c r="AI24" s="36">
        <f t="shared" si="0"/>
        <v>37651.1904296875</v>
      </c>
      <c r="AJ24" s="37">
        <f t="shared" si="8"/>
        <v>14.397910298931304</v>
      </c>
      <c r="AK24" s="37">
        <f t="shared" si="9"/>
        <v>0.81617980164504345</v>
      </c>
      <c r="AL24" s="37">
        <f t="shared" si="10"/>
        <v>5.6687379258476493E-2</v>
      </c>
      <c r="AM24" s="39">
        <f t="shared" si="17"/>
        <v>1.0457461519280031</v>
      </c>
      <c r="AN24" s="39">
        <f t="shared" si="14"/>
        <v>1.0773368196187902</v>
      </c>
      <c r="AO24" s="40">
        <f t="shared" si="14"/>
        <v>1.0470950275449342</v>
      </c>
    </row>
    <row r="25" spans="1:41" x14ac:dyDescent="0.25">
      <c r="A25" s="3">
        <f t="shared" si="11"/>
        <v>41718</v>
      </c>
      <c r="B25" s="25">
        <v>8892</v>
      </c>
      <c r="C25" s="4">
        <v>96201</v>
      </c>
      <c r="D25" s="4">
        <v>5869.1640625</v>
      </c>
      <c r="E25" s="5">
        <f t="shared" si="1"/>
        <v>10.818825910931174</v>
      </c>
      <c r="F25" s="5">
        <f t="shared" si="2"/>
        <v>0.66004993955240665</v>
      </c>
      <c r="G25" s="5">
        <f t="shared" si="3"/>
        <v>6.1009387246494316E-2</v>
      </c>
      <c r="H25" s="19">
        <f t="shared" si="15"/>
        <v>1.016693345529385</v>
      </c>
      <c r="I25" s="19">
        <f t="shared" si="12"/>
        <v>1.0083962264150943</v>
      </c>
      <c r="J25" s="20">
        <f t="shared" si="12"/>
        <v>1.0163350259781636</v>
      </c>
      <c r="K25" s="25">
        <v>37639</v>
      </c>
      <c r="L25" s="4">
        <v>536448</v>
      </c>
      <c r="M25" s="4">
        <v>32076.146484375</v>
      </c>
      <c r="N25" s="5">
        <f t="shared" si="4"/>
        <v>14.252450915274052</v>
      </c>
      <c r="O25" s="5">
        <f t="shared" si="5"/>
        <v>0.85220506613818114</v>
      </c>
      <c r="P25" s="5">
        <f t="shared" si="6"/>
        <v>5.9793580150126389E-2</v>
      </c>
      <c r="Q25" s="19">
        <f t="shared" si="16"/>
        <v>1.0442514704250361</v>
      </c>
      <c r="R25" s="19">
        <f t="shared" si="13"/>
        <v>1.0177753240026637</v>
      </c>
      <c r="S25" s="20">
        <f t="shared" si="13"/>
        <v>1.0383623110917106</v>
      </c>
      <c r="AG25" s="35">
        <f t="shared" si="7"/>
        <v>46531</v>
      </c>
      <c r="AH25" s="36">
        <f t="shared" si="0"/>
        <v>632649</v>
      </c>
      <c r="AI25" s="36">
        <f t="shared" si="0"/>
        <v>37945.310546875</v>
      </c>
      <c r="AJ25" s="37">
        <f t="shared" si="8"/>
        <v>13.596290644946381</v>
      </c>
      <c r="AK25" s="37">
        <f t="shared" si="9"/>
        <v>0.81548452745212874</v>
      </c>
      <c r="AL25" s="37">
        <f t="shared" si="10"/>
        <v>5.9978456532571771E-2</v>
      </c>
      <c r="AM25" s="39">
        <f t="shared" si="17"/>
        <v>1.0388702835454342</v>
      </c>
      <c r="AN25" s="39">
        <f t="shared" si="14"/>
        <v>1.0163379005556814</v>
      </c>
      <c r="AO25" s="40">
        <f t="shared" si="14"/>
        <v>1.0348930444002857</v>
      </c>
    </row>
    <row r="26" spans="1:41" x14ac:dyDescent="0.25">
      <c r="A26" s="3">
        <f t="shared" si="11"/>
        <v>41719</v>
      </c>
      <c r="B26" s="25">
        <v>9144</v>
      </c>
      <c r="C26" s="4">
        <v>102346</v>
      </c>
      <c r="D26" s="4">
        <v>5870.2724609375</v>
      </c>
      <c r="E26" s="5">
        <f t="shared" si="1"/>
        <v>11.192694663167105</v>
      </c>
      <c r="F26" s="5">
        <f t="shared" si="2"/>
        <v>0.64198080281468728</v>
      </c>
      <c r="G26" s="5">
        <f t="shared" si="3"/>
        <v>5.7357126423480155E-2</v>
      </c>
      <c r="H26" s="19">
        <f t="shared" si="15"/>
        <v>1.0059405940594059</v>
      </c>
      <c r="I26" s="19">
        <f t="shared" si="12"/>
        <v>1.000684422542923</v>
      </c>
      <c r="J26" s="20">
        <f t="shared" si="12"/>
        <v>1.0445252062582973</v>
      </c>
      <c r="K26" s="25">
        <v>38126</v>
      </c>
      <c r="L26" s="4">
        <v>531373</v>
      </c>
      <c r="M26" s="4">
        <v>30475.6748046875</v>
      </c>
      <c r="N26" s="5">
        <f t="shared" si="4"/>
        <v>13.937286890835651</v>
      </c>
      <c r="O26" s="5">
        <f t="shared" si="5"/>
        <v>0.79934099576896345</v>
      </c>
      <c r="P26" s="5">
        <f t="shared" si="6"/>
        <v>5.7352697266679901E-2</v>
      </c>
      <c r="Q26" s="19">
        <f t="shared" si="16"/>
        <v>1.0285976366481411</v>
      </c>
      <c r="R26" s="19">
        <f t="shared" si="13"/>
        <v>1.0475295852447351</v>
      </c>
      <c r="S26" s="20">
        <f t="shared" si="13"/>
        <v>1.0364917637722357</v>
      </c>
      <c r="AG26" s="35">
        <f t="shared" si="7"/>
        <v>47270</v>
      </c>
      <c r="AH26" s="36">
        <f t="shared" si="0"/>
        <v>633719</v>
      </c>
      <c r="AI26" s="36">
        <f t="shared" si="0"/>
        <v>36345.947265625</v>
      </c>
      <c r="AJ26" s="37">
        <f t="shared" si="8"/>
        <v>13.406367675058176</v>
      </c>
      <c r="AK26" s="37">
        <f t="shared" si="9"/>
        <v>0.76890093644224666</v>
      </c>
      <c r="AL26" s="37">
        <f t="shared" si="10"/>
        <v>5.7353412578169505E-2</v>
      </c>
      <c r="AM26" s="39">
        <f t="shared" si="17"/>
        <v>1.0241355403414507</v>
      </c>
      <c r="AN26" s="39">
        <f t="shared" si="14"/>
        <v>1.0396693238660693</v>
      </c>
      <c r="AO26" s="40">
        <f t="shared" si="14"/>
        <v>1.0377808758998022</v>
      </c>
    </row>
    <row r="27" spans="1:41" x14ac:dyDescent="0.25">
      <c r="A27" s="9">
        <f t="shared" si="11"/>
        <v>41720</v>
      </c>
      <c r="B27" s="24">
        <v>8010</v>
      </c>
      <c r="C27" s="10">
        <v>88504</v>
      </c>
      <c r="D27" s="10">
        <v>3258.14453125</v>
      </c>
      <c r="E27" s="11">
        <f t="shared" si="1"/>
        <v>11.049188514357054</v>
      </c>
      <c r="F27" s="11">
        <f t="shared" si="2"/>
        <v>0.40675961688514356</v>
      </c>
      <c r="G27" s="11">
        <f t="shared" si="3"/>
        <v>3.6813528555206546E-2</v>
      </c>
      <c r="H27" s="17">
        <f t="shared" si="15"/>
        <v>0.96961626921680188</v>
      </c>
      <c r="I27" s="17">
        <f t="shared" si="12"/>
        <v>0.97914569250683159</v>
      </c>
      <c r="J27" s="18">
        <f t="shared" si="12"/>
        <v>1.0150866173738589</v>
      </c>
      <c r="K27" s="24">
        <v>32396</v>
      </c>
      <c r="L27" s="10">
        <v>441149</v>
      </c>
      <c r="M27" s="10">
        <v>18917.267578125</v>
      </c>
      <c r="N27" s="11">
        <f t="shared" si="4"/>
        <v>13.617391035930362</v>
      </c>
      <c r="O27" s="11">
        <f t="shared" si="5"/>
        <v>0.58393837443280039</v>
      </c>
      <c r="P27" s="11">
        <f t="shared" si="6"/>
        <v>4.288180995111629E-2</v>
      </c>
      <c r="Q27" s="17">
        <f t="shared" si="16"/>
        <v>0.98882852084732309</v>
      </c>
      <c r="R27" s="17">
        <f t="shared" si="13"/>
        <v>0.94721439107814998</v>
      </c>
      <c r="S27" s="18">
        <f t="shared" si="13"/>
        <v>1.0430405878547389</v>
      </c>
      <c r="AG27" s="24">
        <f t="shared" si="7"/>
        <v>40406</v>
      </c>
      <c r="AH27" s="10">
        <f t="shared" si="0"/>
        <v>529653</v>
      </c>
      <c r="AI27" s="10">
        <f t="shared" si="0"/>
        <v>22175.412109375</v>
      </c>
      <c r="AJ27" s="11">
        <f t="shared" si="8"/>
        <v>13.108275998614067</v>
      </c>
      <c r="AK27" s="11">
        <f t="shared" si="9"/>
        <v>0.54881483218767013</v>
      </c>
      <c r="AL27" s="11">
        <f t="shared" si="10"/>
        <v>4.1867811773699005E-2</v>
      </c>
      <c r="AM27" s="17">
        <f t="shared" si="17"/>
        <v>0.98495965677790509</v>
      </c>
      <c r="AN27" s="17">
        <f t="shared" si="14"/>
        <v>0.95240432854661383</v>
      </c>
      <c r="AO27" s="18">
        <f t="shared" si="14"/>
        <v>1.0388373245989273</v>
      </c>
    </row>
    <row r="28" spans="1:41" x14ac:dyDescent="0.25">
      <c r="A28" s="9">
        <f t="shared" si="11"/>
        <v>41721</v>
      </c>
      <c r="B28" s="24">
        <v>7232</v>
      </c>
      <c r="C28" s="10">
        <v>77918</v>
      </c>
      <c r="D28" s="10">
        <v>2929.6142578125</v>
      </c>
      <c r="E28" s="11">
        <f t="shared" si="1"/>
        <v>10.774059734513274</v>
      </c>
      <c r="F28" s="11">
        <f t="shared" si="2"/>
        <v>0.40509046706478152</v>
      </c>
      <c r="G28" s="11">
        <f t="shared" si="3"/>
        <v>3.7598683973055005E-2</v>
      </c>
      <c r="H28" s="17">
        <f t="shared" si="15"/>
        <v>0.96029743725932815</v>
      </c>
      <c r="I28" s="17">
        <f t="shared" si="12"/>
        <v>0.97523060940961492</v>
      </c>
      <c r="J28" s="18">
        <f t="shared" si="12"/>
        <v>1.1138249929270345</v>
      </c>
      <c r="K28" s="24">
        <v>28703</v>
      </c>
      <c r="L28" s="10">
        <v>344942</v>
      </c>
      <c r="M28" s="10">
        <v>18230.521484375</v>
      </c>
      <c r="N28" s="11">
        <f t="shared" si="4"/>
        <v>12.017628819287182</v>
      </c>
      <c r="O28" s="11">
        <f t="shared" si="5"/>
        <v>0.63514341652005013</v>
      </c>
      <c r="P28" s="11">
        <f t="shared" si="6"/>
        <v>5.2850976350734324E-2</v>
      </c>
      <c r="Q28" s="17">
        <f t="shared" si="16"/>
        <v>0.96737555188567959</v>
      </c>
      <c r="R28" s="17">
        <f t="shared" si="13"/>
        <v>0.90323307069707282</v>
      </c>
      <c r="S28" s="18">
        <f t="shared" si="13"/>
        <v>1.2442873292950767</v>
      </c>
      <c r="AG28" s="24">
        <f t="shared" si="7"/>
        <v>35935</v>
      </c>
      <c r="AH28" s="10">
        <f t="shared" si="0"/>
        <v>422860</v>
      </c>
      <c r="AI28" s="10">
        <f t="shared" si="0"/>
        <v>21160.1357421875</v>
      </c>
      <c r="AJ28" s="11">
        <f t="shared" si="8"/>
        <v>11.767357729233337</v>
      </c>
      <c r="AK28" s="11">
        <f t="shared" si="9"/>
        <v>0.58884474028628075</v>
      </c>
      <c r="AL28" s="11">
        <f t="shared" si="10"/>
        <v>5.0040523440825567E-2</v>
      </c>
      <c r="AM28" s="17">
        <f t="shared" si="17"/>
        <v>0.96594269125315846</v>
      </c>
      <c r="AN28" s="17">
        <f t="shared" si="14"/>
        <v>0.915689679813943</v>
      </c>
      <c r="AO28" s="18">
        <f t="shared" si="14"/>
        <v>1.2244312009196465</v>
      </c>
    </row>
    <row r="29" spans="1:41" x14ac:dyDescent="0.25">
      <c r="A29" s="3">
        <f t="shared" si="11"/>
        <v>41722</v>
      </c>
      <c r="B29" s="25">
        <v>7946</v>
      </c>
      <c r="C29" s="4">
        <v>89400</v>
      </c>
      <c r="D29" s="4">
        <v>4904.990234375</v>
      </c>
      <c r="E29" s="5">
        <f t="shared" si="1"/>
        <v>11.250943871130128</v>
      </c>
      <c r="F29" s="5">
        <f t="shared" si="2"/>
        <v>0.6172904901050843</v>
      </c>
      <c r="G29" s="5">
        <f t="shared" si="3"/>
        <v>5.4865662576901564E-2</v>
      </c>
      <c r="H29" s="19">
        <f t="shared" si="15"/>
        <v>0.83510246978455072</v>
      </c>
      <c r="I29" s="19">
        <f t="shared" si="15"/>
        <v>0.83875144248360489</v>
      </c>
      <c r="J29" s="20">
        <f t="shared" si="15"/>
        <v>1.0619382771673047</v>
      </c>
      <c r="K29" s="25">
        <v>33342</v>
      </c>
      <c r="L29" s="4">
        <v>482239</v>
      </c>
      <c r="M29" s="4">
        <v>26549.3876953125</v>
      </c>
      <c r="N29" s="5">
        <f t="shared" si="4"/>
        <v>14.463409513526484</v>
      </c>
      <c r="O29" s="5">
        <f t="shared" si="5"/>
        <v>0.79627459946351453</v>
      </c>
      <c r="P29" s="5">
        <f t="shared" si="6"/>
        <v>5.5054418442540942E-2</v>
      </c>
      <c r="Q29" s="19">
        <f t="shared" si="16"/>
        <v>0.884708254835885</v>
      </c>
      <c r="R29" s="19">
        <f t="shared" si="16"/>
        <v>0.83743275205173529</v>
      </c>
      <c r="S29" s="20">
        <f t="shared" si="16"/>
        <v>1.0631838411663568</v>
      </c>
      <c r="AG29" s="35">
        <f t="shared" si="7"/>
        <v>41288</v>
      </c>
      <c r="AH29" s="36">
        <f t="shared" si="0"/>
        <v>571639</v>
      </c>
      <c r="AI29" s="36">
        <f t="shared" si="0"/>
        <v>31454.3779296875</v>
      </c>
      <c r="AJ29" s="37">
        <f t="shared" si="8"/>
        <v>13.845160821546212</v>
      </c>
      <c r="AK29" s="37">
        <f t="shared" si="9"/>
        <v>0.76182856834158841</v>
      </c>
      <c r="AL29" s="37">
        <f t="shared" si="10"/>
        <v>5.5024898458095932E-2</v>
      </c>
      <c r="AM29" s="39">
        <f t="shared" si="17"/>
        <v>0.87470869878394986</v>
      </c>
      <c r="AN29" s="39">
        <f t="shared" si="14"/>
        <v>0.83763871162488768</v>
      </c>
      <c r="AO29" s="40">
        <f t="shared" si="14"/>
        <v>1.0629894158748083</v>
      </c>
    </row>
    <row r="30" spans="1:41" x14ac:dyDescent="0.25">
      <c r="A30" s="3">
        <f t="shared" si="11"/>
        <v>41723</v>
      </c>
      <c r="B30" s="25">
        <v>8546</v>
      </c>
      <c r="C30" s="4">
        <v>82390</v>
      </c>
      <c r="D30" s="4">
        <v>5602.5341796875</v>
      </c>
      <c r="E30" s="5">
        <f t="shared" si="1"/>
        <v>9.6407676105780489</v>
      </c>
      <c r="F30" s="5">
        <f t="shared" si="2"/>
        <v>0.65557385673853263</v>
      </c>
      <c r="G30" s="5">
        <f t="shared" si="3"/>
        <v>6.8000172104472636E-2</v>
      </c>
      <c r="H30" s="19">
        <f t="shared" ref="H30:J36" si="18">B30/B23</f>
        <v>0.98128372947525544</v>
      </c>
      <c r="I30" s="19">
        <f t="shared" si="18"/>
        <v>0.77947757310854404</v>
      </c>
      <c r="J30" s="20">
        <f t="shared" si="18"/>
        <v>0.99750007519943495</v>
      </c>
      <c r="K30" s="25">
        <v>35645</v>
      </c>
      <c r="L30" s="4">
        <v>520034</v>
      </c>
      <c r="M30" s="4">
        <v>30123.0068359375</v>
      </c>
      <c r="N30" s="5">
        <f t="shared" si="4"/>
        <v>14.589255155000702</v>
      </c>
      <c r="O30" s="5">
        <f t="shared" si="5"/>
        <v>0.84508365369441718</v>
      </c>
      <c r="P30" s="5">
        <f t="shared" si="6"/>
        <v>5.7925071891333064E-2</v>
      </c>
      <c r="Q30" s="19">
        <f t="shared" ref="Q30:S36" si="19">K30/K23</f>
        <v>0.97700361802433944</v>
      </c>
      <c r="R30" s="19">
        <f t="shared" si="19"/>
        <v>0.90031249188473295</v>
      </c>
      <c r="S30" s="20">
        <f t="shared" si="19"/>
        <v>1.0012825236689888</v>
      </c>
      <c r="AG30" s="35">
        <f t="shared" si="7"/>
        <v>44191</v>
      </c>
      <c r="AH30" s="36">
        <f t="shared" si="0"/>
        <v>602424</v>
      </c>
      <c r="AI30" s="36">
        <f t="shared" si="0"/>
        <v>35725.541015625</v>
      </c>
      <c r="AJ30" s="37">
        <f t="shared" si="8"/>
        <v>13.63227806566948</v>
      </c>
      <c r="AK30" s="37">
        <f t="shared" si="9"/>
        <v>0.80843477213968906</v>
      </c>
      <c r="AL30" s="37">
        <f t="shared" si="10"/>
        <v>5.9302984302791718E-2</v>
      </c>
      <c r="AM30" s="39">
        <f t="shared" si="17"/>
        <v>0.97782842475604625</v>
      </c>
      <c r="AN30" s="39">
        <f t="shared" si="14"/>
        <v>0.88162104098554983</v>
      </c>
      <c r="AO30" s="40">
        <f t="shared" si="14"/>
        <v>1.0006874588973051</v>
      </c>
    </row>
    <row r="31" spans="1:41" x14ac:dyDescent="0.25">
      <c r="A31" s="3">
        <f t="shared" si="11"/>
        <v>41724</v>
      </c>
      <c r="B31" s="25">
        <v>9164</v>
      </c>
      <c r="C31" s="4">
        <v>77653</v>
      </c>
      <c r="D31" s="4">
        <v>5571.046875</v>
      </c>
      <c r="E31" s="5">
        <f t="shared" si="1"/>
        <v>8.4737014404190312</v>
      </c>
      <c r="F31" s="5">
        <f t="shared" si="2"/>
        <v>0.60792741979484943</v>
      </c>
      <c r="G31" s="5">
        <f t="shared" si="3"/>
        <v>7.1742841551517653E-2</v>
      </c>
      <c r="H31" s="19">
        <f t="shared" si="18"/>
        <v>1.0255147717099373</v>
      </c>
      <c r="I31" s="19">
        <f t="shared" si="18"/>
        <v>0.76676903024498144</v>
      </c>
      <c r="J31" s="20">
        <f t="shared" si="18"/>
        <v>0.94565300634584792</v>
      </c>
      <c r="K31" s="25">
        <v>37315</v>
      </c>
      <c r="L31" s="4">
        <v>582211</v>
      </c>
      <c r="M31" s="4">
        <v>31719.01953125</v>
      </c>
      <c r="N31" s="5">
        <f t="shared" si="4"/>
        <v>15.602599490821385</v>
      </c>
      <c r="O31" s="5">
        <f t="shared" si="5"/>
        <v>0.85003402200857558</v>
      </c>
      <c r="P31" s="5">
        <f t="shared" si="6"/>
        <v>5.4480282116363313E-2</v>
      </c>
      <c r="Q31" s="19">
        <f t="shared" si="19"/>
        <v>1.003226240086033</v>
      </c>
      <c r="R31" s="19">
        <f t="shared" si="19"/>
        <v>1.0342750352183359</v>
      </c>
      <c r="S31" s="20">
        <f t="shared" si="19"/>
        <v>0.99871051210444994</v>
      </c>
      <c r="AG31" s="35">
        <f t="shared" si="7"/>
        <v>46479</v>
      </c>
      <c r="AH31" s="36">
        <f t="shared" si="0"/>
        <v>659864</v>
      </c>
      <c r="AI31" s="36">
        <f t="shared" si="0"/>
        <v>37290.06640625</v>
      </c>
      <c r="AJ31" s="37">
        <f t="shared" si="8"/>
        <v>14.197035220206976</v>
      </c>
      <c r="AK31" s="37">
        <f t="shared" si="9"/>
        <v>0.80229924065169211</v>
      </c>
      <c r="AL31" s="37">
        <f t="shared" si="10"/>
        <v>5.6511745460049341E-2</v>
      </c>
      <c r="AM31" s="39">
        <f t="shared" si="17"/>
        <v>1.0075437341484035</v>
      </c>
      <c r="AN31" s="39">
        <f t="shared" si="14"/>
        <v>0.99348680347490925</v>
      </c>
      <c r="AO31" s="40">
        <f t="shared" si="14"/>
        <v>0.99040869573269164</v>
      </c>
    </row>
    <row r="32" spans="1:41" x14ac:dyDescent="0.25">
      <c r="A32" s="3">
        <f t="shared" si="11"/>
        <v>41725</v>
      </c>
      <c r="B32" s="25">
        <v>9050</v>
      </c>
      <c r="C32" s="4">
        <v>85147</v>
      </c>
      <c r="D32" s="4">
        <v>5650.5546875</v>
      </c>
      <c r="E32" s="5">
        <f t="shared" si="1"/>
        <v>9.4085082872928183</v>
      </c>
      <c r="F32" s="5">
        <f t="shared" si="2"/>
        <v>0.62437068370165749</v>
      </c>
      <c r="G32" s="5">
        <f t="shared" si="3"/>
        <v>6.6362346148425663E-2</v>
      </c>
      <c r="H32" s="19">
        <f t="shared" si="18"/>
        <v>1.0177687809266756</v>
      </c>
      <c r="I32" s="19">
        <f t="shared" si="18"/>
        <v>0.88509474953482814</v>
      </c>
      <c r="J32" s="20">
        <f t="shared" si="18"/>
        <v>0.96275289416481535</v>
      </c>
      <c r="K32" s="25">
        <v>36905</v>
      </c>
      <c r="L32" s="4">
        <v>520216</v>
      </c>
      <c r="M32" s="4">
        <v>31372.7578125</v>
      </c>
      <c r="N32" s="5">
        <f t="shared" si="4"/>
        <v>14.096084541390056</v>
      </c>
      <c r="O32" s="5">
        <f t="shared" si="5"/>
        <v>0.85009504979000139</v>
      </c>
      <c r="P32" s="5">
        <f t="shared" si="6"/>
        <v>6.0307175889438236E-2</v>
      </c>
      <c r="Q32" s="19">
        <f t="shared" si="19"/>
        <v>0.98049895055660352</v>
      </c>
      <c r="R32" s="19">
        <f t="shared" si="19"/>
        <v>0.96974170842281082</v>
      </c>
      <c r="S32" s="20">
        <f t="shared" si="19"/>
        <v>0.97807128508352348</v>
      </c>
      <c r="AG32" s="35">
        <f t="shared" si="7"/>
        <v>45955</v>
      </c>
      <c r="AH32" s="36">
        <f t="shared" si="0"/>
        <v>605363</v>
      </c>
      <c r="AI32" s="36">
        <f t="shared" si="0"/>
        <v>37023.3125</v>
      </c>
      <c r="AJ32" s="37">
        <f t="shared" si="8"/>
        <v>13.172951800674573</v>
      </c>
      <c r="AK32" s="37">
        <f t="shared" si="9"/>
        <v>0.8056427483407681</v>
      </c>
      <c r="AL32" s="37">
        <f t="shared" si="10"/>
        <v>6.1158862533719438E-2</v>
      </c>
      <c r="AM32" s="39">
        <f t="shared" si="17"/>
        <v>0.98762115578861409</v>
      </c>
      <c r="AN32" s="39">
        <f t="shared" si="14"/>
        <v>0.956870239263794</v>
      </c>
      <c r="AO32" s="40">
        <f t="shared" si="14"/>
        <v>0.97570192380594623</v>
      </c>
    </row>
    <row r="33" spans="1:41" x14ac:dyDescent="0.25">
      <c r="A33" s="3">
        <f t="shared" si="11"/>
        <v>41726</v>
      </c>
      <c r="B33" s="25">
        <v>9403</v>
      </c>
      <c r="C33" s="4">
        <v>89678</v>
      </c>
      <c r="D33" s="4">
        <v>5469.677734375</v>
      </c>
      <c r="E33" s="5">
        <f t="shared" si="1"/>
        <v>9.5371689886206532</v>
      </c>
      <c r="F33" s="5">
        <f t="shared" si="2"/>
        <v>0.58169496271136867</v>
      </c>
      <c r="G33" s="5">
        <f t="shared" si="3"/>
        <v>6.0992414353297351E-2</v>
      </c>
      <c r="H33" s="19">
        <f t="shared" si="18"/>
        <v>1.0283245844269466</v>
      </c>
      <c r="I33" s="19">
        <f t="shared" si="18"/>
        <v>0.87622378988919936</v>
      </c>
      <c r="J33" s="20">
        <f t="shared" si="18"/>
        <v>0.93175875068352043</v>
      </c>
      <c r="K33" s="25">
        <v>38108</v>
      </c>
      <c r="L33" s="4">
        <v>599839</v>
      </c>
      <c r="M33" s="4">
        <v>31329.986328125</v>
      </c>
      <c r="N33" s="5">
        <f t="shared" si="4"/>
        <v>15.740500682271438</v>
      </c>
      <c r="O33" s="5">
        <f t="shared" si="5"/>
        <v>0.82213672531030235</v>
      </c>
      <c r="P33" s="5">
        <f t="shared" si="6"/>
        <v>5.2230659107068728E-2</v>
      </c>
      <c r="Q33" s="19">
        <f t="shared" si="19"/>
        <v>0.99952788123590197</v>
      </c>
      <c r="R33" s="19">
        <f t="shared" si="19"/>
        <v>1.1288473445207039</v>
      </c>
      <c r="S33" s="20">
        <f t="shared" si="19"/>
        <v>1.0280325711871061</v>
      </c>
      <c r="AG33" s="35">
        <f t="shared" si="7"/>
        <v>47511</v>
      </c>
      <c r="AH33" s="36">
        <f t="shared" si="0"/>
        <v>689517</v>
      </c>
      <c r="AI33" s="36">
        <f t="shared" si="0"/>
        <v>36799.6640625</v>
      </c>
      <c r="AJ33" s="37">
        <f t="shared" si="8"/>
        <v>14.512786512597083</v>
      </c>
      <c r="AK33" s="37">
        <f t="shared" si="9"/>
        <v>0.77455040017048682</v>
      </c>
      <c r="AL33" s="37">
        <f t="shared" si="10"/>
        <v>5.3370205611319228E-2</v>
      </c>
      <c r="AM33" s="39">
        <f t="shared" si="17"/>
        <v>1.0050983710598689</v>
      </c>
      <c r="AN33" s="39">
        <f t="shared" si="14"/>
        <v>1.0880484883678729</v>
      </c>
      <c r="AO33" s="40">
        <f t="shared" si="14"/>
        <v>1.0124832844102021</v>
      </c>
    </row>
    <row r="34" spans="1:41" x14ac:dyDescent="0.25">
      <c r="A34" s="9">
        <f t="shared" si="11"/>
        <v>41727</v>
      </c>
      <c r="B34" s="24">
        <v>8090</v>
      </c>
      <c r="C34" s="10">
        <v>71573</v>
      </c>
      <c r="D34" s="10">
        <v>3155.310546875</v>
      </c>
      <c r="E34" s="11">
        <f t="shared" si="1"/>
        <v>8.8470951792336212</v>
      </c>
      <c r="F34" s="11">
        <f t="shared" si="2"/>
        <v>0.39002602557169347</v>
      </c>
      <c r="G34" s="11">
        <f t="shared" si="3"/>
        <v>4.4085207366954017E-2</v>
      </c>
      <c r="H34" s="17">
        <f t="shared" si="18"/>
        <v>1.0099875156054932</v>
      </c>
      <c r="I34" s="17">
        <f t="shared" si="18"/>
        <v>0.80869791195878149</v>
      </c>
      <c r="J34" s="18">
        <f t="shared" si="18"/>
        <v>0.96843786904212403</v>
      </c>
      <c r="K34" s="24">
        <v>31579</v>
      </c>
      <c r="L34" s="10">
        <v>447868</v>
      </c>
      <c r="M34" s="10">
        <v>17306.0771484375</v>
      </c>
      <c r="N34" s="11">
        <f t="shared" si="4"/>
        <v>14.182463029228284</v>
      </c>
      <c r="O34" s="11">
        <f t="shared" si="5"/>
        <v>0.54802486299241582</v>
      </c>
      <c r="P34" s="11">
        <f t="shared" si="6"/>
        <v>3.8641021793112032E-2</v>
      </c>
      <c r="Q34" s="17">
        <f t="shared" si="19"/>
        <v>0.97478083714038766</v>
      </c>
      <c r="R34" s="17">
        <f t="shared" si="19"/>
        <v>1.0152306816971137</v>
      </c>
      <c r="S34" s="18">
        <f t="shared" si="19"/>
        <v>0.91482964318004356</v>
      </c>
      <c r="AG34" s="24">
        <f t="shared" si="7"/>
        <v>39669</v>
      </c>
      <c r="AH34" s="10">
        <f t="shared" si="0"/>
        <v>519441</v>
      </c>
      <c r="AI34" s="10">
        <f t="shared" si="0"/>
        <v>20461.3876953125</v>
      </c>
      <c r="AJ34" s="11">
        <f t="shared" si="8"/>
        <v>13.094381002798155</v>
      </c>
      <c r="AK34" s="11">
        <f t="shared" si="9"/>
        <v>0.51580296189247277</v>
      </c>
      <c r="AL34" s="11">
        <f t="shared" si="10"/>
        <v>3.9391167996581905E-2</v>
      </c>
      <c r="AM34" s="17">
        <f t="shared" si="17"/>
        <v>0.98176013463347023</v>
      </c>
      <c r="AN34" s="17">
        <f t="shared" si="14"/>
        <v>0.98071945216962808</v>
      </c>
      <c r="AO34" s="18">
        <f t="shared" si="14"/>
        <v>0.92270608520786546</v>
      </c>
    </row>
    <row r="35" spans="1:41" x14ac:dyDescent="0.25">
      <c r="A35" s="9">
        <f t="shared" si="11"/>
        <v>41728</v>
      </c>
      <c r="B35" s="24">
        <v>7229</v>
      </c>
      <c r="C35" s="10">
        <v>62868</v>
      </c>
      <c r="D35" s="10">
        <v>2505.9462890625</v>
      </c>
      <c r="E35" s="11">
        <f t="shared" si="1"/>
        <v>8.6966385392170427</v>
      </c>
      <c r="F35" s="11">
        <f t="shared" si="2"/>
        <v>0.34665185904862361</v>
      </c>
      <c r="G35" s="11">
        <f t="shared" si="3"/>
        <v>3.9860442340499139E-2</v>
      </c>
      <c r="H35" s="17">
        <f t="shared" si="18"/>
        <v>0.99958517699115046</v>
      </c>
      <c r="I35" s="17">
        <f t="shared" si="18"/>
        <v>0.80684822505711129</v>
      </c>
      <c r="J35" s="18">
        <f t="shared" si="18"/>
        <v>0.85538438460961519</v>
      </c>
      <c r="K35" s="24">
        <v>27197</v>
      </c>
      <c r="L35" s="10">
        <v>323794</v>
      </c>
      <c r="M35" s="10">
        <v>14177.900390625</v>
      </c>
      <c r="N35" s="11">
        <f t="shared" si="4"/>
        <v>11.905504283560687</v>
      </c>
      <c r="O35" s="11">
        <f t="shared" si="5"/>
        <v>0.52130383463709229</v>
      </c>
      <c r="P35" s="11">
        <f t="shared" si="6"/>
        <v>4.3786791573114388E-2</v>
      </c>
      <c r="Q35" s="17">
        <f t="shared" si="19"/>
        <v>0.94753161690415633</v>
      </c>
      <c r="R35" s="17">
        <f t="shared" si="19"/>
        <v>0.93869114227899186</v>
      </c>
      <c r="S35" s="18">
        <f t="shared" si="19"/>
        <v>0.77770130727069897</v>
      </c>
      <c r="AG35" s="24">
        <f t="shared" si="7"/>
        <v>34426</v>
      </c>
      <c r="AH35" s="10">
        <f t="shared" si="0"/>
        <v>386662</v>
      </c>
      <c r="AI35" s="10">
        <f t="shared" si="0"/>
        <v>16683.8466796875</v>
      </c>
      <c r="AJ35" s="11">
        <f t="shared" si="8"/>
        <v>11.231685354092837</v>
      </c>
      <c r="AK35" s="11">
        <f t="shared" si="9"/>
        <v>0.4846292534621362</v>
      </c>
      <c r="AL35" s="11">
        <f t="shared" si="10"/>
        <v>4.3148400100572332E-2</v>
      </c>
      <c r="AM35" s="17">
        <f t="shared" si="17"/>
        <v>0.9580075135661611</v>
      </c>
      <c r="AN35" s="17">
        <f t="shared" si="14"/>
        <v>0.91439720001891878</v>
      </c>
      <c r="AO35" s="18">
        <f t="shared" si="14"/>
        <v>0.78845650533443845</v>
      </c>
    </row>
    <row r="36" spans="1:41" ht="15.75" thickBot="1" x14ac:dyDescent="0.3">
      <c r="A36" s="6">
        <f t="shared" si="11"/>
        <v>41729</v>
      </c>
      <c r="B36" s="26">
        <v>8293</v>
      </c>
      <c r="C36" s="7">
        <v>82445</v>
      </c>
      <c r="D36" s="7">
        <v>5004.53125</v>
      </c>
      <c r="E36" s="8">
        <f t="shared" si="1"/>
        <v>9.9415169419992768</v>
      </c>
      <c r="F36" s="8">
        <f t="shared" si="2"/>
        <v>0.60346451826841918</v>
      </c>
      <c r="G36" s="8">
        <f t="shared" si="3"/>
        <v>6.0701452483473833E-2</v>
      </c>
      <c r="H36" s="21">
        <f t="shared" si="18"/>
        <v>1.0436697709539391</v>
      </c>
      <c r="I36" s="21">
        <f t="shared" si="18"/>
        <v>0.92220357941834452</v>
      </c>
      <c r="J36" s="22">
        <f t="shared" si="18"/>
        <v>1.0202938254448295</v>
      </c>
      <c r="K36" s="26">
        <v>34558</v>
      </c>
      <c r="L36" s="7">
        <v>547250</v>
      </c>
      <c r="M36" s="7">
        <v>28542.2919921875</v>
      </c>
      <c r="N36" s="8">
        <f t="shared" si="4"/>
        <v>15.835696510214712</v>
      </c>
      <c r="O36" s="8">
        <f t="shared" si="5"/>
        <v>0.82592430094876734</v>
      </c>
      <c r="P36" s="8">
        <f t="shared" si="6"/>
        <v>5.2155855627569664E-2</v>
      </c>
      <c r="Q36" s="21">
        <f t="shared" si="19"/>
        <v>1.036470517665407</v>
      </c>
      <c r="R36" s="21">
        <f t="shared" si="19"/>
        <v>1.1348107473680062</v>
      </c>
      <c r="S36" s="22">
        <f t="shared" si="19"/>
        <v>1.0750640398846887</v>
      </c>
      <c r="AG36" s="42">
        <f t="shared" si="7"/>
        <v>42851</v>
      </c>
      <c r="AH36" s="43">
        <f t="shared" si="0"/>
        <v>629695</v>
      </c>
      <c r="AI36" s="43">
        <f t="shared" si="0"/>
        <v>33546.8232421875</v>
      </c>
      <c r="AJ36" s="44">
        <f t="shared" si="8"/>
        <v>14.694989615178175</v>
      </c>
      <c r="AK36" s="44">
        <f t="shared" si="9"/>
        <v>0.78287142055465453</v>
      </c>
      <c r="AL36" s="44">
        <f t="shared" si="10"/>
        <v>5.3274717509568123E-2</v>
      </c>
      <c r="AM36" s="45">
        <f t="shared" si="17"/>
        <v>1.0378560356520055</v>
      </c>
      <c r="AN36" s="45">
        <f t="shared" si="14"/>
        <v>1.1015606003089362</v>
      </c>
      <c r="AO36" s="46">
        <f t="shared" si="14"/>
        <v>1.0665231821521763</v>
      </c>
    </row>
    <row r="37" spans="1:41" ht="15.75" thickBot="1" x14ac:dyDescent="0.3">
      <c r="A37" s="33" t="s">
        <v>17</v>
      </c>
      <c r="B37" s="28">
        <v>31890</v>
      </c>
      <c r="C37" s="29">
        <f>SUM(C6:C36)</f>
        <v>2653345</v>
      </c>
      <c r="D37" s="29">
        <f t="shared" ref="D37" si="20">SUM(D6:D36)</f>
        <v>141411.3916015625</v>
      </c>
      <c r="E37" s="30">
        <f t="shared" si="1"/>
        <v>83.20304170586391</v>
      </c>
      <c r="F37" s="30">
        <f t="shared" si="2"/>
        <v>4.4343490624510036</v>
      </c>
      <c r="G37" s="30">
        <f t="shared" si="3"/>
        <v>5.3295516264022395E-2</v>
      </c>
      <c r="H37" s="31">
        <f>B37/REP_HPPTT_FEBRERO!B37</f>
        <v>0.45442886456908343</v>
      </c>
      <c r="I37" s="31">
        <f>C37/REP_HPPTT_FEBRERO!C37</f>
        <v>0.88447693142078265</v>
      </c>
      <c r="J37" s="32">
        <f>D37/REP_HPPTT_FEBRERO!D37</f>
        <v>0.8259716061821134</v>
      </c>
      <c r="K37" s="29">
        <v>132341</v>
      </c>
      <c r="L37" s="29">
        <f>SUM(L6:L36)</f>
        <v>15044871</v>
      </c>
      <c r="M37" s="29">
        <f t="shared" ref="M37" si="21">SUM(M6:M36)</f>
        <v>766086.61328125</v>
      </c>
      <c r="N37" s="30">
        <f t="shared" si="4"/>
        <v>113.68261536485292</v>
      </c>
      <c r="O37" s="30">
        <f t="shared" si="5"/>
        <v>5.7887322393003684</v>
      </c>
      <c r="P37" s="30">
        <f t="shared" si="6"/>
        <v>5.0920118443105962E-2</v>
      </c>
      <c r="Q37" s="31">
        <f>K37/REP_HPPTT_FEBRERO!K37</f>
        <v>1.0926887668744583</v>
      </c>
      <c r="R37" s="31">
        <f>L37/REP_HPPTT_FEBRERO!L37</f>
        <v>1.0373312124571825</v>
      </c>
      <c r="S37" s="32">
        <f>M37/REP_HPPTT_FEBRERO!M37</f>
        <v>1.0696904648467978</v>
      </c>
      <c r="AG37" s="29">
        <f t="shared" si="7"/>
        <v>164231</v>
      </c>
      <c r="AH37" s="29">
        <f>SUM(AH6:AH36)</f>
        <v>17698216</v>
      </c>
      <c r="AI37" s="29">
        <f t="shared" ref="AI37" si="22">SUM(AI6:AI36)</f>
        <v>907498.0048828125</v>
      </c>
      <c r="AJ37" s="30">
        <f t="shared" si="8"/>
        <v>107.76416145551083</v>
      </c>
      <c r="AK37" s="30">
        <f t="shared" si="9"/>
        <v>5.5257412113596853</v>
      </c>
      <c r="AL37" s="30">
        <f t="shared" si="10"/>
        <v>5.1276241903862652E-2</v>
      </c>
      <c r="AM37" s="31">
        <f>AG37/REP_HPPTT_FEBRERO!AG37</f>
        <v>0.85854012995906759</v>
      </c>
      <c r="AN37" s="31">
        <f>AH37/REP_HPPTT_FEBRERO!AH37</f>
        <v>1.0111334731885218</v>
      </c>
      <c r="AO37" s="32">
        <f>AI37/REP_HPPTT_FEBRERO!AI37</f>
        <v>1.0226688269624693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AM13:AO36">
    <cfRule type="cellIs" dxfId="1757" priority="5" operator="greaterThan">
      <formula>1.2</formula>
    </cfRule>
    <cfRule type="cellIs" dxfId="1756" priority="6" operator="lessThan">
      <formula>0.8</formula>
    </cfRule>
  </conditionalFormatting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2"/>
  <sheetViews>
    <sheetView workbookViewId="0">
      <pane ySplit="5" topLeftCell="A6" activePane="bottomLeft" state="frozen"/>
      <selection pane="bottomLeft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9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41730</v>
      </c>
      <c r="B6" s="35">
        <v>8668</v>
      </c>
      <c r="C6" s="36">
        <v>82750</v>
      </c>
      <c r="D6" s="36">
        <v>5336.9384765625</v>
      </c>
      <c r="E6" s="37">
        <f>C6/B6</f>
        <v>9.546608214120905</v>
      </c>
      <c r="F6" s="37">
        <f>D6/B6</f>
        <v>0.61570586946960082</v>
      </c>
      <c r="G6" s="37">
        <f>D6/C6</f>
        <v>6.4494724792296079E-2</v>
      </c>
      <c r="H6" s="39">
        <f>B6/REP_HPPTT_MARZO!B30</f>
        <v>1.0142756845307745</v>
      </c>
      <c r="I6" s="39">
        <f>C6/REP_HPPTT_MARZO!C30</f>
        <v>1.0043694623133876</v>
      </c>
      <c r="J6" s="40">
        <f>D6/REP_HPPTT_MARZO!D30</f>
        <v>0.95259364876559938</v>
      </c>
      <c r="K6" s="35">
        <v>36063</v>
      </c>
      <c r="L6" s="36">
        <v>515323</v>
      </c>
      <c r="M6" s="36">
        <v>32460.126953125</v>
      </c>
      <c r="N6" s="37">
        <f>L6/K6</f>
        <v>14.289521115825083</v>
      </c>
      <c r="O6" s="37">
        <f>M6/K6</f>
        <v>0.90009502684538167</v>
      </c>
      <c r="P6" s="37">
        <f>M6/L6</f>
        <v>6.2989866458754998E-2</v>
      </c>
      <c r="Q6" s="39">
        <f>K6/REP_HPPTT_MARZO!K30</f>
        <v>1.0117267498947959</v>
      </c>
      <c r="R6" s="39">
        <f>L6/REP_HPPTT_MARZO!L30</f>
        <v>0.99094097693612337</v>
      </c>
      <c r="S6" s="40">
        <f>M6/REP_HPPTT_MARZO!M30</f>
        <v>1.0775858841023551</v>
      </c>
      <c r="AG6" s="35">
        <f>B6+K6</f>
        <v>44731</v>
      </c>
      <c r="AH6" s="36">
        <f t="shared" ref="AH6:AI36" si="0">C6+L6</f>
        <v>598073</v>
      </c>
      <c r="AI6" s="36">
        <f t="shared" si="0"/>
        <v>37797.0654296875</v>
      </c>
      <c r="AJ6" s="37">
        <f>AH6/AG6</f>
        <v>13.3704366099573</v>
      </c>
      <c r="AK6" s="37">
        <f>AI6/AG6</f>
        <v>0.84498592541386286</v>
      </c>
      <c r="AL6" s="37">
        <f>AI6/AH6</f>
        <v>6.3198080217109778E-2</v>
      </c>
      <c r="AM6" s="39">
        <f>AG6/REP_HPPTT_MARZO!AG30</f>
        <v>1.0122196827408296</v>
      </c>
      <c r="AN6" s="39">
        <f>AH6/REP_HPPTT_MARZO!AH30</f>
        <v>0.99277751218410948</v>
      </c>
      <c r="AO6" s="40">
        <f>AI6/REP_HPPTT_MARZO!AI30</f>
        <v>1.0579844098975715</v>
      </c>
    </row>
    <row r="7" spans="1:41" x14ac:dyDescent="0.25">
      <c r="A7" s="34">
        <f>A6+1</f>
        <v>41731</v>
      </c>
      <c r="B7" s="35">
        <v>9014</v>
      </c>
      <c r="C7" s="36">
        <v>84805</v>
      </c>
      <c r="D7" s="36">
        <v>5190.71875</v>
      </c>
      <c r="E7" s="37">
        <f t="shared" ref="E7:E37" si="1">C7/B7</f>
        <v>9.4081428888395831</v>
      </c>
      <c r="F7" s="37">
        <f t="shared" ref="F7:F37" si="2">D7/B7</f>
        <v>0.57585075992899937</v>
      </c>
      <c r="G7" s="37">
        <f t="shared" ref="G7:G37" si="3">D7/C7</f>
        <v>6.1207697069748247E-2</v>
      </c>
      <c r="H7" s="39">
        <f>B7/REP_HPPTT_MARZO!B31</f>
        <v>0.98363160192055876</v>
      </c>
      <c r="I7" s="39">
        <f>C7/REP_HPPTT_MARZO!C31</f>
        <v>1.0921020437072617</v>
      </c>
      <c r="J7" s="40">
        <f>D7/REP_HPPTT_MARZO!D31</f>
        <v>0.93173130050175712</v>
      </c>
      <c r="K7" s="35">
        <v>35784</v>
      </c>
      <c r="L7" s="36">
        <v>529874</v>
      </c>
      <c r="M7" s="36">
        <v>30210.3193359375</v>
      </c>
      <c r="N7" s="37">
        <f t="shared" ref="N7:N37" si="4">L7/K7</f>
        <v>14.807567627990164</v>
      </c>
      <c r="O7" s="37">
        <f t="shared" ref="O7:O37" si="5">M7/K7</f>
        <v>0.84424098300741957</v>
      </c>
      <c r="P7" s="37">
        <f t="shared" ref="P7:P37" si="6">M7/L7</f>
        <v>5.7014156829618926E-2</v>
      </c>
      <c r="Q7" s="39">
        <f>K7/REP_HPPTT_MARZO!K31</f>
        <v>0.95897092322122468</v>
      </c>
      <c r="R7" s="39">
        <f>L7/REP_HPPTT_MARZO!L31</f>
        <v>0.9101064734263008</v>
      </c>
      <c r="S7" s="40">
        <f>M7/REP_HPPTT_MARZO!M31</f>
        <v>0.95243547191532485</v>
      </c>
      <c r="AG7" s="35">
        <f t="shared" ref="AG7:AG37" si="7">B7+K7</f>
        <v>44798</v>
      </c>
      <c r="AH7" s="36">
        <f t="shared" si="0"/>
        <v>614679</v>
      </c>
      <c r="AI7" s="36">
        <f t="shared" si="0"/>
        <v>35401.0380859375</v>
      </c>
      <c r="AJ7" s="37">
        <f t="shared" ref="AJ7:AJ37" si="8">AH7/AG7</f>
        <v>13.721125943122461</v>
      </c>
      <c r="AK7" s="37">
        <f t="shared" ref="AK7:AK37" si="9">AI7/AG7</f>
        <v>0.7902370214281329</v>
      </c>
      <c r="AL7" s="37">
        <f t="shared" ref="AL7:AL37" si="10">AI7/AH7</f>
        <v>5.7592724146973459E-2</v>
      </c>
      <c r="AM7" s="39">
        <f>AG7/REP_HPPTT_MARZO!AG31</f>
        <v>0.96383312893995132</v>
      </c>
      <c r="AN7" s="39">
        <f>AH7/REP_HPPTT_MARZO!AH31</f>
        <v>0.93152376853412222</v>
      </c>
      <c r="AO7" s="40">
        <f>AI7/REP_HPPTT_MARZO!AI31</f>
        <v>0.94934231814626402</v>
      </c>
    </row>
    <row r="8" spans="1:41" x14ac:dyDescent="0.25">
      <c r="A8" s="34">
        <f t="shared" ref="A8:A36" si="11">A7+1</f>
        <v>41732</v>
      </c>
      <c r="B8" s="35">
        <v>8806</v>
      </c>
      <c r="C8" s="36">
        <v>89067</v>
      </c>
      <c r="D8" s="36">
        <v>5410.1123046875</v>
      </c>
      <c r="E8" s="37">
        <f t="shared" si="1"/>
        <v>10.114353849647967</v>
      </c>
      <c r="F8" s="37">
        <f t="shared" si="2"/>
        <v>0.61436660284890987</v>
      </c>
      <c r="G8" s="37">
        <f t="shared" si="3"/>
        <v>6.0742051541957179E-2</v>
      </c>
      <c r="H8" s="39">
        <f>B8/REP_HPPTT_MARZO!B32</f>
        <v>0.97303867403314914</v>
      </c>
      <c r="I8" s="39">
        <f>C8/REP_HPPTT_MARZO!C32</f>
        <v>1.0460380283509696</v>
      </c>
      <c r="J8" s="40">
        <f>D8/REP_HPPTT_MARZO!D32</f>
        <v>0.95744800358371895</v>
      </c>
      <c r="K8" s="35">
        <v>37083</v>
      </c>
      <c r="L8" s="36">
        <v>560982</v>
      </c>
      <c r="M8" s="36">
        <v>33326.875</v>
      </c>
      <c r="N8" s="37">
        <f t="shared" si="4"/>
        <v>15.127740474071677</v>
      </c>
      <c r="O8" s="37">
        <f t="shared" si="5"/>
        <v>0.89871032548607177</v>
      </c>
      <c r="P8" s="37">
        <f t="shared" si="6"/>
        <v>5.9408100438160229E-2</v>
      </c>
      <c r="Q8" s="39">
        <f>K8/REP_HPPTT_MARZO!K32</f>
        <v>1.0048231946890664</v>
      </c>
      <c r="R8" s="39">
        <f>L8/REP_HPPTT_MARZO!L32</f>
        <v>1.0783636028111401</v>
      </c>
      <c r="S8" s="40">
        <f>M8/REP_HPPTT_MARZO!M32</f>
        <v>1.0622870708140746</v>
      </c>
      <c r="AG8" s="35">
        <f t="shared" si="7"/>
        <v>45889</v>
      </c>
      <c r="AH8" s="36">
        <f t="shared" si="0"/>
        <v>650049</v>
      </c>
      <c r="AI8" s="36">
        <f t="shared" si="0"/>
        <v>38736.9873046875</v>
      </c>
      <c r="AJ8" s="37">
        <f t="shared" si="8"/>
        <v>14.165682407548649</v>
      </c>
      <c r="AK8" s="37">
        <f t="shared" si="9"/>
        <v>0.84414537916902743</v>
      </c>
      <c r="AL8" s="37">
        <f t="shared" si="10"/>
        <v>5.959087284910445E-2</v>
      </c>
      <c r="AM8" s="39">
        <f>AG8/REP_HPPTT_MARZO!AG32</f>
        <v>0.99856381242519854</v>
      </c>
      <c r="AN8" s="39">
        <f>AH8/REP_HPPTT_MARZO!AH32</f>
        <v>1.0738168669046506</v>
      </c>
      <c r="AO8" s="40">
        <f>AI8/REP_HPPTT_MARZO!AI32</f>
        <v>1.0462863717201831</v>
      </c>
    </row>
    <row r="9" spans="1:41" x14ac:dyDescent="0.25">
      <c r="A9" s="34">
        <f t="shared" si="11"/>
        <v>41733</v>
      </c>
      <c r="B9" s="35">
        <v>8775</v>
      </c>
      <c r="C9" s="36">
        <v>83047</v>
      </c>
      <c r="D9" s="36">
        <v>4951.6455078125</v>
      </c>
      <c r="E9" s="37">
        <f t="shared" si="1"/>
        <v>9.4640455840455839</v>
      </c>
      <c r="F9" s="37">
        <f t="shared" si="2"/>
        <v>0.5642900863603989</v>
      </c>
      <c r="G9" s="37">
        <f t="shared" si="3"/>
        <v>5.9624616275271831E-2</v>
      </c>
      <c r="H9" s="39">
        <f>B9/REP_HPPTT_MARZO!B33</f>
        <v>0.93321280442411991</v>
      </c>
      <c r="I9" s="39">
        <f>C9/REP_HPPTT_MARZO!C33</f>
        <v>0.92605767300787256</v>
      </c>
      <c r="J9" s="40">
        <f>D9/REP_HPPTT_MARZO!D33</f>
        <v>0.90529017398834122</v>
      </c>
      <c r="K9" s="35">
        <v>37185</v>
      </c>
      <c r="L9" s="36">
        <v>517895</v>
      </c>
      <c r="M9" s="36">
        <v>30724.7060546875</v>
      </c>
      <c r="N9" s="37">
        <f t="shared" si="4"/>
        <v>13.927524539464837</v>
      </c>
      <c r="O9" s="37">
        <f t="shared" si="5"/>
        <v>0.82626613028606966</v>
      </c>
      <c r="P9" s="37">
        <f t="shared" si="6"/>
        <v>5.9326129919554153E-2</v>
      </c>
      <c r="Q9" s="39">
        <f>K9/REP_HPPTT_MARZO!K33</f>
        <v>0.97577936391308917</v>
      </c>
      <c r="R9" s="39">
        <f>L9/REP_HPPTT_MARZO!L33</f>
        <v>0.86339000965259016</v>
      </c>
      <c r="S9" s="40">
        <f>M9/REP_HPPTT_MARZO!M33</f>
        <v>0.98068048076694692</v>
      </c>
      <c r="AG9" s="35">
        <f t="shared" si="7"/>
        <v>45960</v>
      </c>
      <c r="AH9" s="36">
        <f t="shared" si="0"/>
        <v>600942</v>
      </c>
      <c r="AI9" s="36">
        <f t="shared" si="0"/>
        <v>35676.3515625</v>
      </c>
      <c r="AJ9" s="37">
        <f t="shared" si="8"/>
        <v>13.07532637075718</v>
      </c>
      <c r="AK9" s="37">
        <f t="shared" si="9"/>
        <v>0.776247858191906</v>
      </c>
      <c r="AL9" s="37">
        <f t="shared" si="10"/>
        <v>5.9367379152230997E-2</v>
      </c>
      <c r="AM9" s="39">
        <f>AG9/REP_HPPTT_MARZO!AG33</f>
        <v>0.96735492833238623</v>
      </c>
      <c r="AN9" s="39">
        <f>AH9/REP_HPPTT_MARZO!AH33</f>
        <v>0.87154051314180792</v>
      </c>
      <c r="AO9" s="40">
        <f>AI9/REP_HPPTT_MARZO!AI33</f>
        <v>0.96947492514898548</v>
      </c>
    </row>
    <row r="10" spans="1:41" x14ac:dyDescent="0.25">
      <c r="A10" s="9">
        <f t="shared" si="11"/>
        <v>41734</v>
      </c>
      <c r="B10" s="24">
        <v>7516</v>
      </c>
      <c r="C10" s="10">
        <v>73162</v>
      </c>
      <c r="D10" s="10">
        <v>3082.2275390625</v>
      </c>
      <c r="E10" s="11">
        <f t="shared" si="1"/>
        <v>9.7341671101649805</v>
      </c>
      <c r="F10" s="11">
        <f t="shared" si="2"/>
        <v>0.41008881573476585</v>
      </c>
      <c r="G10" s="11">
        <f t="shared" si="3"/>
        <v>4.2128803737766875E-2</v>
      </c>
      <c r="H10" s="17">
        <f>B10/REP_HPPTT_MARZO!B34</f>
        <v>0.92904820766378249</v>
      </c>
      <c r="I10" s="17">
        <f>C10/REP_HPPTT_MARZO!C34</f>
        <v>1.0222011093568804</v>
      </c>
      <c r="J10" s="18">
        <f>D10/REP_HPPTT_MARZO!D34</f>
        <v>0.97683809351669648</v>
      </c>
      <c r="K10" s="24">
        <v>30548</v>
      </c>
      <c r="L10" s="10">
        <v>445607</v>
      </c>
      <c r="M10" s="10">
        <v>17951.794921875</v>
      </c>
      <c r="N10" s="11">
        <f t="shared" si="4"/>
        <v>14.587108812360874</v>
      </c>
      <c r="O10" s="11">
        <f t="shared" si="5"/>
        <v>0.58765860029707351</v>
      </c>
      <c r="P10" s="11">
        <f t="shared" si="6"/>
        <v>4.0286160051065174E-2</v>
      </c>
      <c r="Q10" s="17">
        <f>K10/REP_HPPTT_MARZO!K34</f>
        <v>0.96735172108046485</v>
      </c>
      <c r="R10" s="17">
        <f>L10/REP_HPPTT_MARZO!L34</f>
        <v>0.99495163753605975</v>
      </c>
      <c r="S10" s="18">
        <f>M10/REP_HPPTT_MARZO!M34</f>
        <v>1.0373116199528671</v>
      </c>
      <c r="AG10" s="24">
        <f t="shared" si="7"/>
        <v>38064</v>
      </c>
      <c r="AH10" s="10">
        <f t="shared" si="0"/>
        <v>518769</v>
      </c>
      <c r="AI10" s="10">
        <f t="shared" si="0"/>
        <v>21034.0224609375</v>
      </c>
      <c r="AJ10" s="11">
        <f t="shared" si="8"/>
        <v>13.628861916771752</v>
      </c>
      <c r="AK10" s="11">
        <f t="shared" si="9"/>
        <v>0.55259621849877838</v>
      </c>
      <c r="AL10" s="11">
        <f t="shared" si="10"/>
        <v>4.0546028118367716E-2</v>
      </c>
      <c r="AM10" s="17">
        <f>AG10/REP_HPPTT_MARZO!AG34</f>
        <v>0.95954019511457311</v>
      </c>
      <c r="AN10" s="17">
        <f>AH10/REP_HPPTT_MARZO!AH34</f>
        <v>0.99870630158189289</v>
      </c>
      <c r="AO10" s="18">
        <f>AI10/REP_HPPTT_MARZO!AI34</f>
        <v>1.0279861158075894</v>
      </c>
    </row>
    <row r="11" spans="1:41" x14ac:dyDescent="0.25">
      <c r="A11" s="9">
        <f t="shared" si="11"/>
        <v>41735</v>
      </c>
      <c r="B11" s="24">
        <v>6922</v>
      </c>
      <c r="C11" s="10">
        <v>57573</v>
      </c>
      <c r="D11" s="10">
        <v>2518.248046875</v>
      </c>
      <c r="E11" s="11">
        <f t="shared" si="1"/>
        <v>8.3173938168159491</v>
      </c>
      <c r="F11" s="11">
        <f t="shared" si="2"/>
        <v>0.3638035317646634</v>
      </c>
      <c r="G11" s="11">
        <f t="shared" si="3"/>
        <v>4.3740087313063412E-2</v>
      </c>
      <c r="H11" s="17">
        <f>B11/REP_HPPTT_MARZO!B35</f>
        <v>0.95753216212477521</v>
      </c>
      <c r="I11" s="17">
        <f>C11/REP_HPPTT_MARZO!C35</f>
        <v>0.91577591143347969</v>
      </c>
      <c r="J11" s="18">
        <f>D11/REP_HPPTT_MARZO!D35</f>
        <v>1.0049090269277487</v>
      </c>
      <c r="K11" s="24">
        <v>27060</v>
      </c>
      <c r="L11" s="10">
        <v>326304</v>
      </c>
      <c r="M11" s="10">
        <v>14644.896484375</v>
      </c>
      <c r="N11" s="11">
        <f t="shared" si="4"/>
        <v>12.058536585365854</v>
      </c>
      <c r="O11" s="11">
        <f t="shared" si="5"/>
        <v>0.5412009048179971</v>
      </c>
      <c r="P11" s="11">
        <f t="shared" si="6"/>
        <v>4.4881142996638104E-2</v>
      </c>
      <c r="Q11" s="17">
        <f>K11/REP_HPPTT_MARZO!K35</f>
        <v>0.99496267970732066</v>
      </c>
      <c r="R11" s="17">
        <f>L11/REP_HPPTT_MARZO!L35</f>
        <v>1.0077518422206713</v>
      </c>
      <c r="S11" s="18">
        <f>M11/REP_HPPTT_MARZO!M35</f>
        <v>1.0329383110956822</v>
      </c>
      <c r="AG11" s="24">
        <f t="shared" si="7"/>
        <v>33982</v>
      </c>
      <c r="AH11" s="10">
        <f t="shared" si="0"/>
        <v>383877</v>
      </c>
      <c r="AI11" s="10">
        <f t="shared" si="0"/>
        <v>17163.14453125</v>
      </c>
      <c r="AJ11" s="11">
        <f t="shared" si="8"/>
        <v>11.296480489671003</v>
      </c>
      <c r="AK11" s="11">
        <f t="shared" si="9"/>
        <v>0.50506575631952211</v>
      </c>
      <c r="AL11" s="11">
        <f t="shared" si="10"/>
        <v>4.4710010058560422E-2</v>
      </c>
      <c r="AM11" s="17">
        <f>AG11/REP_HPPTT_MARZO!AG35</f>
        <v>0.9871027711613316</v>
      </c>
      <c r="AN11" s="17">
        <f>AH11/REP_HPPTT_MARZO!AH35</f>
        <v>0.99279732686428979</v>
      </c>
      <c r="AO11" s="18">
        <f>AI11/REP_HPPTT_MARZO!AI35</f>
        <v>1.0287282579829773</v>
      </c>
    </row>
    <row r="12" spans="1:41" x14ac:dyDescent="0.25">
      <c r="A12" s="34">
        <f t="shared" si="11"/>
        <v>41736</v>
      </c>
      <c r="B12" s="35">
        <v>7976</v>
      </c>
      <c r="C12" s="36">
        <v>73814</v>
      </c>
      <c r="D12" s="36">
        <v>4624.095703125</v>
      </c>
      <c r="E12" s="37">
        <f t="shared" si="1"/>
        <v>9.2545135406218648</v>
      </c>
      <c r="F12" s="37">
        <f t="shared" si="2"/>
        <v>0.57975121654024575</v>
      </c>
      <c r="G12" s="37">
        <f t="shared" si="3"/>
        <v>6.2645239427818578E-2</v>
      </c>
      <c r="H12" s="39">
        <f>B12/REP_HPPTT_MARZO!B36</f>
        <v>0.96177499095622809</v>
      </c>
      <c r="I12" s="39">
        <f>C12/REP_HPPTT_MARZO!C36</f>
        <v>0.89531202619928441</v>
      </c>
      <c r="J12" s="40">
        <f>D12/REP_HPPTT_MARZO!D36</f>
        <v>0.9239817821349402</v>
      </c>
      <c r="K12" s="35">
        <v>33928</v>
      </c>
      <c r="L12" s="36">
        <v>452966</v>
      </c>
      <c r="M12" s="36">
        <v>27420.1025390625</v>
      </c>
      <c r="N12" s="37">
        <f t="shared" si="4"/>
        <v>13.350801697712804</v>
      </c>
      <c r="O12" s="37">
        <f t="shared" si="5"/>
        <v>0.80818505479434388</v>
      </c>
      <c r="P12" s="37">
        <f t="shared" si="6"/>
        <v>6.0534571113643187E-2</v>
      </c>
      <c r="Q12" s="39">
        <f>K12/REP_HPPTT_MARZO!K36</f>
        <v>0.9817697783436542</v>
      </c>
      <c r="R12" s="39">
        <f>L12/REP_HPPTT_MARZO!L36</f>
        <v>0.82771311100959344</v>
      </c>
      <c r="S12" s="40">
        <f>M12/REP_HPPTT_MARZO!M36</f>
        <v>0.96068327471976811</v>
      </c>
      <c r="AG12" s="35">
        <f t="shared" si="7"/>
        <v>41904</v>
      </c>
      <c r="AH12" s="36">
        <f t="shared" si="0"/>
        <v>526780</v>
      </c>
      <c r="AI12" s="36">
        <f t="shared" si="0"/>
        <v>32044.1982421875</v>
      </c>
      <c r="AJ12" s="37">
        <f t="shared" si="8"/>
        <v>12.571114929362352</v>
      </c>
      <c r="AK12" s="37">
        <f t="shared" si="9"/>
        <v>0.76470499814307702</v>
      </c>
      <c r="AL12" s="37">
        <f t="shared" si="10"/>
        <v>6.0830324314111207E-2</v>
      </c>
      <c r="AM12" s="39">
        <f>AG12/REP_HPPTT_MARZO!AG36</f>
        <v>0.9779001656904156</v>
      </c>
      <c r="AN12" s="39">
        <f>AH12/REP_HPPTT_MARZO!AH36</f>
        <v>0.83656373323593169</v>
      </c>
      <c r="AO12" s="40">
        <f>AI12/REP_HPPTT_MARZO!AI36</f>
        <v>0.95520812837770153</v>
      </c>
    </row>
    <row r="13" spans="1:41" x14ac:dyDescent="0.25">
      <c r="A13" s="34">
        <f t="shared" si="11"/>
        <v>41737</v>
      </c>
      <c r="B13" s="35">
        <v>8265</v>
      </c>
      <c r="C13" s="36">
        <v>76078</v>
      </c>
      <c r="D13" s="36">
        <v>4890.3466796875</v>
      </c>
      <c r="E13" s="37">
        <f t="shared" si="1"/>
        <v>9.2048396854204473</v>
      </c>
      <c r="F13" s="37">
        <f t="shared" si="2"/>
        <v>0.59169348816545675</v>
      </c>
      <c r="G13" s="37">
        <f t="shared" si="3"/>
        <v>6.4280694546222303E-2</v>
      </c>
      <c r="H13" s="39">
        <f>B13/B6</f>
        <v>0.95350715274573139</v>
      </c>
      <c r="I13" s="39">
        <f t="shared" ref="I13:J28" si="12">C13/C6</f>
        <v>0.91937160120845918</v>
      </c>
      <c r="J13" s="40">
        <f t="shared" si="12"/>
        <v>0.91632060237601842</v>
      </c>
      <c r="K13" s="35">
        <v>35530</v>
      </c>
      <c r="L13" s="36">
        <v>476786</v>
      </c>
      <c r="M13" s="36">
        <v>29941.35546875</v>
      </c>
      <c r="N13" s="37">
        <f t="shared" si="4"/>
        <v>13.419251336898396</v>
      </c>
      <c r="O13" s="37">
        <f t="shared" si="5"/>
        <v>0.84270631772445825</v>
      </c>
      <c r="P13" s="37">
        <f t="shared" si="6"/>
        <v>6.2798310916742525E-2</v>
      </c>
      <c r="Q13" s="39">
        <f>K13/K6</f>
        <v>0.9852203089038627</v>
      </c>
      <c r="R13" s="39">
        <f t="shared" ref="R13:S28" si="13">L13/L6</f>
        <v>0.92521777603561262</v>
      </c>
      <c r="S13" s="40">
        <f t="shared" si="13"/>
        <v>0.92240413945354227</v>
      </c>
      <c r="AG13" s="35">
        <f t="shared" si="7"/>
        <v>43795</v>
      </c>
      <c r="AH13" s="36">
        <f t="shared" si="0"/>
        <v>552864</v>
      </c>
      <c r="AI13" s="36">
        <f t="shared" si="0"/>
        <v>34831.7021484375</v>
      </c>
      <c r="AJ13" s="37">
        <f t="shared" si="8"/>
        <v>12.623906838680215</v>
      </c>
      <c r="AK13" s="37">
        <f t="shared" si="9"/>
        <v>0.79533513297037328</v>
      </c>
      <c r="AL13" s="37">
        <f t="shared" si="10"/>
        <v>6.3002297397619492E-2</v>
      </c>
      <c r="AM13" s="39">
        <f>AG13/AG6</f>
        <v>0.97907491448883321</v>
      </c>
      <c r="AN13" s="39">
        <f t="shared" ref="AN13:AO36" si="14">AH13/AH6</f>
        <v>0.92440889322875297</v>
      </c>
      <c r="AO13" s="40">
        <f t="shared" si="14"/>
        <v>0.92154514517095631</v>
      </c>
    </row>
    <row r="14" spans="1:41" x14ac:dyDescent="0.25">
      <c r="A14" s="34">
        <f t="shared" si="11"/>
        <v>41738</v>
      </c>
      <c r="B14" s="35">
        <v>8546</v>
      </c>
      <c r="C14" s="36">
        <v>85243</v>
      </c>
      <c r="D14" s="36">
        <v>5263.6083984375</v>
      </c>
      <c r="E14" s="37">
        <f t="shared" si="1"/>
        <v>9.9746080037444411</v>
      </c>
      <c r="F14" s="37">
        <f t="shared" si="2"/>
        <v>0.61591486057073486</v>
      </c>
      <c r="G14" s="37">
        <f t="shared" si="3"/>
        <v>6.1748277259569703E-2</v>
      </c>
      <c r="H14" s="39">
        <f t="shared" ref="H14:J29" si="15">B14/B7</f>
        <v>0.94808076325715551</v>
      </c>
      <c r="I14" s="39">
        <f t="shared" si="12"/>
        <v>1.0051647898119214</v>
      </c>
      <c r="J14" s="40">
        <f t="shared" si="12"/>
        <v>1.014042303570676</v>
      </c>
      <c r="K14" s="35">
        <v>36830</v>
      </c>
      <c r="L14" s="36">
        <v>520694</v>
      </c>
      <c r="M14" s="36">
        <v>34226.359375</v>
      </c>
      <c r="N14" s="37">
        <f t="shared" si="4"/>
        <v>14.13776812381211</v>
      </c>
      <c r="O14" s="37">
        <f t="shared" si="5"/>
        <v>0.92930652660874291</v>
      </c>
      <c r="P14" s="37">
        <f t="shared" si="6"/>
        <v>6.573219467671991E-2</v>
      </c>
      <c r="Q14" s="39">
        <f t="shared" ref="Q14:S29" si="16">K14/K7</f>
        <v>1.0292309412027723</v>
      </c>
      <c r="R14" s="39">
        <f t="shared" si="13"/>
        <v>0.98267512653951694</v>
      </c>
      <c r="S14" s="40">
        <f t="shared" si="13"/>
        <v>1.1329360340221599</v>
      </c>
      <c r="AG14" s="35">
        <f t="shared" si="7"/>
        <v>45376</v>
      </c>
      <c r="AH14" s="36">
        <f t="shared" si="0"/>
        <v>605937</v>
      </c>
      <c r="AI14" s="36">
        <f t="shared" si="0"/>
        <v>39489.9677734375</v>
      </c>
      <c r="AJ14" s="37">
        <f t="shared" si="8"/>
        <v>13.353689174894217</v>
      </c>
      <c r="AK14" s="37">
        <f t="shared" si="9"/>
        <v>0.87028314028203235</v>
      </c>
      <c r="AL14" s="37">
        <f t="shared" si="10"/>
        <v>6.5171738602259804E-2</v>
      </c>
      <c r="AM14" s="39">
        <f t="shared" ref="AM14:AM36" si="17">AG14/AG7</f>
        <v>1.0129023617125765</v>
      </c>
      <c r="AN14" s="39">
        <f t="shared" si="14"/>
        <v>0.98577794263347207</v>
      </c>
      <c r="AO14" s="40">
        <f t="shared" si="14"/>
        <v>1.1155031012812098</v>
      </c>
    </row>
    <row r="15" spans="1:41" x14ac:dyDescent="0.25">
      <c r="A15" s="34">
        <f t="shared" si="11"/>
        <v>41739</v>
      </c>
      <c r="B15" s="35">
        <v>8503</v>
      </c>
      <c r="C15" s="36">
        <v>83056</v>
      </c>
      <c r="D15" s="36">
        <v>5104.373046875</v>
      </c>
      <c r="E15" s="37">
        <f t="shared" si="1"/>
        <v>9.7678466423615191</v>
      </c>
      <c r="F15" s="37">
        <f t="shared" si="2"/>
        <v>0.60030260459543694</v>
      </c>
      <c r="G15" s="37">
        <f t="shared" si="3"/>
        <v>6.1457005476726549E-2</v>
      </c>
      <c r="H15" s="39">
        <f t="shared" si="15"/>
        <v>0.96559164206223025</v>
      </c>
      <c r="I15" s="39">
        <f t="shared" si="12"/>
        <v>0.93251148012170615</v>
      </c>
      <c r="J15" s="40">
        <f t="shared" si="12"/>
        <v>0.94348744710020205</v>
      </c>
      <c r="K15" s="35">
        <v>36396</v>
      </c>
      <c r="L15" s="36">
        <v>489851</v>
      </c>
      <c r="M15" s="36">
        <v>30535.0439453125</v>
      </c>
      <c r="N15" s="37">
        <f t="shared" si="4"/>
        <v>13.458924057588746</v>
      </c>
      <c r="O15" s="37">
        <f t="shared" si="5"/>
        <v>0.83896702784131494</v>
      </c>
      <c r="P15" s="37">
        <f t="shared" si="6"/>
        <v>6.2335371256387148E-2</v>
      </c>
      <c r="Q15" s="39">
        <f t="shared" si="16"/>
        <v>0.98147399077744524</v>
      </c>
      <c r="R15" s="39">
        <f t="shared" si="13"/>
        <v>0.87320270525614008</v>
      </c>
      <c r="S15" s="40">
        <f t="shared" si="13"/>
        <v>0.91622883769667873</v>
      </c>
      <c r="AG15" s="35">
        <f t="shared" si="7"/>
        <v>44899</v>
      </c>
      <c r="AH15" s="36">
        <f t="shared" si="0"/>
        <v>572907</v>
      </c>
      <c r="AI15" s="36">
        <f t="shared" si="0"/>
        <v>35639.4169921875</v>
      </c>
      <c r="AJ15" s="37">
        <f t="shared" si="8"/>
        <v>12.75990556582552</v>
      </c>
      <c r="AK15" s="37">
        <f t="shared" si="9"/>
        <v>0.79376861382631014</v>
      </c>
      <c r="AL15" s="37">
        <f t="shared" si="10"/>
        <v>6.2208032005521836E-2</v>
      </c>
      <c r="AM15" s="39">
        <f t="shared" si="17"/>
        <v>0.97842620235786359</v>
      </c>
      <c r="AN15" s="39">
        <f t="shared" si="14"/>
        <v>0.88132894597176525</v>
      </c>
      <c r="AO15" s="40">
        <f t="shared" si="14"/>
        <v>0.92003584873196453</v>
      </c>
    </row>
    <row r="16" spans="1:41" x14ac:dyDescent="0.25">
      <c r="A16" s="34">
        <f t="shared" si="11"/>
        <v>41740</v>
      </c>
      <c r="B16" s="35">
        <v>8791</v>
      </c>
      <c r="C16" s="36">
        <v>85418</v>
      </c>
      <c r="D16" s="36">
        <v>4962.056640625</v>
      </c>
      <c r="E16" s="37">
        <f t="shared" si="1"/>
        <v>9.7165282675463533</v>
      </c>
      <c r="F16" s="37">
        <f t="shared" si="2"/>
        <v>0.5644473484956205</v>
      </c>
      <c r="G16" s="37">
        <f t="shared" si="3"/>
        <v>5.8091463633250601E-2</v>
      </c>
      <c r="H16" s="39">
        <f t="shared" si="15"/>
        <v>1.0018233618233618</v>
      </c>
      <c r="I16" s="39">
        <f t="shared" si="12"/>
        <v>1.0285500981371993</v>
      </c>
      <c r="J16" s="40">
        <f t="shared" si="12"/>
        <v>1.0021025602087374</v>
      </c>
      <c r="K16" s="35">
        <v>37972</v>
      </c>
      <c r="L16" s="36">
        <v>503383</v>
      </c>
      <c r="M16" s="36">
        <v>30038.705078125</v>
      </c>
      <c r="N16" s="37">
        <f t="shared" si="4"/>
        <v>13.256689139365848</v>
      </c>
      <c r="O16" s="37">
        <f t="shared" si="5"/>
        <v>0.79107513636692828</v>
      </c>
      <c r="P16" s="37">
        <f t="shared" si="6"/>
        <v>5.9673658184970488E-2</v>
      </c>
      <c r="Q16" s="39">
        <f t="shared" si="16"/>
        <v>1.0211644480301196</v>
      </c>
      <c r="R16" s="39">
        <f t="shared" si="13"/>
        <v>0.97197887602699384</v>
      </c>
      <c r="S16" s="40">
        <f t="shared" si="13"/>
        <v>0.97767265941156689</v>
      </c>
      <c r="AG16" s="35">
        <f t="shared" si="7"/>
        <v>46763</v>
      </c>
      <c r="AH16" s="36">
        <f t="shared" si="0"/>
        <v>588801</v>
      </c>
      <c r="AI16" s="36">
        <f t="shared" si="0"/>
        <v>35000.76171875</v>
      </c>
      <c r="AJ16" s="37">
        <f t="shared" si="8"/>
        <v>12.591172508179543</v>
      </c>
      <c r="AK16" s="37">
        <f t="shared" si="9"/>
        <v>0.7484712640068002</v>
      </c>
      <c r="AL16" s="37">
        <f t="shared" si="10"/>
        <v>5.9444127504453964E-2</v>
      </c>
      <c r="AM16" s="39">
        <f t="shared" si="17"/>
        <v>1.0174717145343777</v>
      </c>
      <c r="AN16" s="39">
        <f t="shared" si="14"/>
        <v>0.97979671915093303</v>
      </c>
      <c r="AO16" s="40">
        <f t="shared" si="14"/>
        <v>0.98106337071585192</v>
      </c>
    </row>
    <row r="17" spans="1:41" x14ac:dyDescent="0.25">
      <c r="A17" s="9">
        <f t="shared" si="11"/>
        <v>41741</v>
      </c>
      <c r="B17" s="24">
        <v>7965</v>
      </c>
      <c r="C17" s="10">
        <v>66781</v>
      </c>
      <c r="D17" s="10">
        <v>3165.580078125</v>
      </c>
      <c r="E17" s="11">
        <f t="shared" si="1"/>
        <v>8.3843063402385436</v>
      </c>
      <c r="F17" s="11">
        <f t="shared" si="2"/>
        <v>0.39743629354990584</v>
      </c>
      <c r="G17" s="11">
        <f t="shared" si="3"/>
        <v>4.7402406045506953E-2</v>
      </c>
      <c r="H17" s="17">
        <f t="shared" si="15"/>
        <v>1.0597392229909526</v>
      </c>
      <c r="I17" s="17">
        <f t="shared" si="12"/>
        <v>0.91278259205598533</v>
      </c>
      <c r="J17" s="18">
        <f t="shared" si="12"/>
        <v>1.0270429544886399</v>
      </c>
      <c r="K17" s="24">
        <v>33567</v>
      </c>
      <c r="L17" s="10">
        <v>454429</v>
      </c>
      <c r="M17" s="10">
        <v>18140.5673828125</v>
      </c>
      <c r="N17" s="11">
        <f t="shared" si="4"/>
        <v>13.537968838442518</v>
      </c>
      <c r="O17" s="11">
        <f t="shared" si="5"/>
        <v>0.54042861688004584</v>
      </c>
      <c r="P17" s="11">
        <f t="shared" si="6"/>
        <v>3.9919475611839256E-2</v>
      </c>
      <c r="Q17" s="17">
        <f t="shared" si="16"/>
        <v>1.0988280738509886</v>
      </c>
      <c r="R17" s="17">
        <f t="shared" si="13"/>
        <v>1.0197977141292665</v>
      </c>
      <c r="S17" s="18">
        <f t="shared" si="13"/>
        <v>1.0105155201337261</v>
      </c>
      <c r="AG17" s="24">
        <f t="shared" si="7"/>
        <v>41532</v>
      </c>
      <c r="AH17" s="10">
        <f t="shared" si="0"/>
        <v>521210</v>
      </c>
      <c r="AI17" s="10">
        <f t="shared" si="0"/>
        <v>21306.1474609375</v>
      </c>
      <c r="AJ17" s="11">
        <f t="shared" si="8"/>
        <v>12.549600308196089</v>
      </c>
      <c r="AK17" s="11">
        <f t="shared" si="9"/>
        <v>0.51300557307467731</v>
      </c>
      <c r="AL17" s="11">
        <f t="shared" si="10"/>
        <v>4.087823998184513E-2</v>
      </c>
      <c r="AM17" s="17">
        <f t="shared" si="17"/>
        <v>1.0911097099621689</v>
      </c>
      <c r="AN17" s="17">
        <f t="shared" si="14"/>
        <v>1.0047053698274184</v>
      </c>
      <c r="AO17" s="18">
        <f t="shared" si="14"/>
        <v>1.0129373732725333</v>
      </c>
    </row>
    <row r="18" spans="1:41" x14ac:dyDescent="0.25">
      <c r="A18" s="9">
        <f t="shared" si="11"/>
        <v>41742</v>
      </c>
      <c r="B18" s="24">
        <v>7183</v>
      </c>
      <c r="C18" s="10">
        <v>71511</v>
      </c>
      <c r="D18" s="10">
        <v>2423.5107421875</v>
      </c>
      <c r="E18" s="11">
        <f t="shared" si="1"/>
        <v>9.955589586523736</v>
      </c>
      <c r="F18" s="11">
        <f t="shared" si="2"/>
        <v>0.33739534208373939</v>
      </c>
      <c r="G18" s="11">
        <f t="shared" si="3"/>
        <v>3.3890041282984437E-2</v>
      </c>
      <c r="H18" s="17">
        <f t="shared" si="15"/>
        <v>1.0377058653568332</v>
      </c>
      <c r="I18" s="17">
        <f t="shared" si="12"/>
        <v>1.242092647595227</v>
      </c>
      <c r="J18" s="18">
        <f t="shared" si="12"/>
        <v>0.96237967709135586</v>
      </c>
      <c r="K18" s="24">
        <v>30271</v>
      </c>
      <c r="L18" s="10">
        <v>422002</v>
      </c>
      <c r="M18" s="10">
        <v>15559.0478515625</v>
      </c>
      <c r="N18" s="11">
        <f t="shared" si="4"/>
        <v>13.940801427108454</v>
      </c>
      <c r="O18" s="11">
        <f t="shared" si="5"/>
        <v>0.51399186850657397</v>
      </c>
      <c r="P18" s="11">
        <f t="shared" si="6"/>
        <v>3.6869606901300228E-2</v>
      </c>
      <c r="Q18" s="17">
        <f t="shared" si="16"/>
        <v>1.1186622320768662</v>
      </c>
      <c r="R18" s="17">
        <f t="shared" si="13"/>
        <v>1.2932786603903108</v>
      </c>
      <c r="S18" s="18">
        <f t="shared" si="13"/>
        <v>1.0624211559407628</v>
      </c>
      <c r="AG18" s="24">
        <f t="shared" si="7"/>
        <v>37454</v>
      </c>
      <c r="AH18" s="10">
        <f t="shared" si="0"/>
        <v>493513</v>
      </c>
      <c r="AI18" s="10">
        <f t="shared" si="0"/>
        <v>17982.55859375</v>
      </c>
      <c r="AJ18" s="11">
        <f t="shared" si="8"/>
        <v>13.176509852085225</v>
      </c>
      <c r="AK18" s="11">
        <f t="shared" si="9"/>
        <v>0.48012384775324396</v>
      </c>
      <c r="AL18" s="11">
        <f t="shared" si="10"/>
        <v>3.6437862009207456E-2</v>
      </c>
      <c r="AM18" s="17">
        <f t="shared" si="17"/>
        <v>1.10217173797893</v>
      </c>
      <c r="AN18" s="17">
        <f t="shared" si="14"/>
        <v>1.2856018985247879</v>
      </c>
      <c r="AO18" s="18">
        <f t="shared" si="14"/>
        <v>1.0477426535101444</v>
      </c>
    </row>
    <row r="19" spans="1:41" x14ac:dyDescent="0.25">
      <c r="A19" s="34">
        <f t="shared" si="11"/>
        <v>41743</v>
      </c>
      <c r="B19" s="35">
        <v>8879</v>
      </c>
      <c r="C19" s="36">
        <v>150385</v>
      </c>
      <c r="D19" s="36">
        <v>5301.2119140625</v>
      </c>
      <c r="E19" s="37">
        <f t="shared" si="1"/>
        <v>16.937155085032099</v>
      </c>
      <c r="F19" s="37">
        <f t="shared" si="2"/>
        <v>0.59705055907900662</v>
      </c>
      <c r="G19" s="37">
        <f t="shared" si="3"/>
        <v>3.5250935359660208E-2</v>
      </c>
      <c r="H19" s="39">
        <f t="shared" si="15"/>
        <v>1.1132146439317954</v>
      </c>
      <c r="I19" s="39">
        <f t="shared" si="12"/>
        <v>2.0373506380903352</v>
      </c>
      <c r="J19" s="40">
        <f t="shared" si="12"/>
        <v>1.1464321360130802</v>
      </c>
      <c r="K19" s="35">
        <v>40015</v>
      </c>
      <c r="L19" s="36">
        <v>661008</v>
      </c>
      <c r="M19" s="36">
        <v>31260.001953125</v>
      </c>
      <c r="N19" s="37">
        <f t="shared" si="4"/>
        <v>16.519005372985131</v>
      </c>
      <c r="O19" s="37">
        <f t="shared" si="5"/>
        <v>0.7812070961670623</v>
      </c>
      <c r="P19" s="37">
        <f t="shared" si="6"/>
        <v>4.7291412438465193E-2</v>
      </c>
      <c r="Q19" s="39">
        <f t="shared" si="16"/>
        <v>1.1794093374204198</v>
      </c>
      <c r="R19" s="39">
        <f t="shared" si="13"/>
        <v>1.4592883351068293</v>
      </c>
      <c r="S19" s="40">
        <f t="shared" si="13"/>
        <v>1.1400395716461018</v>
      </c>
      <c r="AG19" s="35">
        <f t="shared" si="7"/>
        <v>48894</v>
      </c>
      <c r="AH19" s="36">
        <f t="shared" si="0"/>
        <v>811393</v>
      </c>
      <c r="AI19" s="36">
        <f t="shared" si="0"/>
        <v>36561.2138671875</v>
      </c>
      <c r="AJ19" s="37">
        <f t="shared" si="8"/>
        <v>16.594940074446761</v>
      </c>
      <c r="AK19" s="37">
        <f t="shared" si="9"/>
        <v>0.74776483550512329</v>
      </c>
      <c r="AL19" s="37">
        <f t="shared" si="10"/>
        <v>4.5059809324442653E-2</v>
      </c>
      <c r="AM19" s="39">
        <f t="shared" si="17"/>
        <v>1.1668098510882017</v>
      </c>
      <c r="AN19" s="39">
        <f t="shared" si="14"/>
        <v>1.5402881658377312</v>
      </c>
      <c r="AO19" s="40">
        <f t="shared" si="14"/>
        <v>1.1409620422037323</v>
      </c>
    </row>
    <row r="20" spans="1:41" x14ac:dyDescent="0.25">
      <c r="A20" s="34">
        <f t="shared" si="11"/>
        <v>41744</v>
      </c>
      <c r="B20" s="35">
        <v>9412</v>
      </c>
      <c r="C20" s="36">
        <v>98964</v>
      </c>
      <c r="D20" s="36">
        <v>5406.068359375</v>
      </c>
      <c r="E20" s="37">
        <f t="shared" si="1"/>
        <v>10.514662133446663</v>
      </c>
      <c r="F20" s="37">
        <f t="shared" si="2"/>
        <v>0.57438040367350196</v>
      </c>
      <c r="G20" s="37">
        <f t="shared" si="3"/>
        <v>5.4626615328553819E-2</v>
      </c>
      <c r="H20" s="39">
        <f t="shared" si="15"/>
        <v>1.1387779794313371</v>
      </c>
      <c r="I20" s="39">
        <f t="shared" si="12"/>
        <v>1.3008228397171324</v>
      </c>
      <c r="J20" s="40">
        <f t="shared" si="12"/>
        <v>1.1054570797259828</v>
      </c>
      <c r="K20" s="35">
        <v>42398</v>
      </c>
      <c r="L20" s="36">
        <v>598212</v>
      </c>
      <c r="M20" s="36">
        <v>32892.5048828125</v>
      </c>
      <c r="N20" s="37">
        <f t="shared" si="4"/>
        <v>14.109439124487004</v>
      </c>
      <c r="O20" s="37">
        <f t="shared" si="5"/>
        <v>0.77580321908610073</v>
      </c>
      <c r="P20" s="37">
        <f t="shared" si="6"/>
        <v>5.4984695865031963E-2</v>
      </c>
      <c r="Q20" s="39">
        <f t="shared" si="16"/>
        <v>1.1933014354066986</v>
      </c>
      <c r="R20" s="39">
        <f t="shared" si="13"/>
        <v>1.2546761020667554</v>
      </c>
      <c r="S20" s="40">
        <f t="shared" si="13"/>
        <v>1.0985643224182897</v>
      </c>
      <c r="AG20" s="35">
        <f t="shared" si="7"/>
        <v>51810</v>
      </c>
      <c r="AH20" s="36">
        <f t="shared" si="0"/>
        <v>697176</v>
      </c>
      <c r="AI20" s="36">
        <f t="shared" si="0"/>
        <v>38298.5732421875</v>
      </c>
      <c r="AJ20" s="37">
        <f t="shared" si="8"/>
        <v>13.456398378691372</v>
      </c>
      <c r="AK20" s="37">
        <f t="shared" si="9"/>
        <v>0.7392119907776008</v>
      </c>
      <c r="AL20" s="37">
        <f t="shared" si="10"/>
        <v>5.4933866401292497E-2</v>
      </c>
      <c r="AM20" s="39">
        <f t="shared" si="17"/>
        <v>1.1830117593332572</v>
      </c>
      <c r="AN20" s="39">
        <f t="shared" si="14"/>
        <v>1.2610262198298317</v>
      </c>
      <c r="AO20" s="40">
        <f t="shared" si="14"/>
        <v>1.0995320607352379</v>
      </c>
    </row>
    <row r="21" spans="1:41" x14ac:dyDescent="0.25">
      <c r="A21" s="34">
        <f t="shared" si="11"/>
        <v>41745</v>
      </c>
      <c r="B21" s="35">
        <v>9709</v>
      </c>
      <c r="C21" s="36">
        <v>113823</v>
      </c>
      <c r="D21" s="36">
        <v>5391.8994140625</v>
      </c>
      <c r="E21" s="37">
        <f t="shared" si="1"/>
        <v>11.723452466783398</v>
      </c>
      <c r="F21" s="37">
        <f t="shared" si="2"/>
        <v>0.55535064518101762</v>
      </c>
      <c r="G21" s="37">
        <f t="shared" si="3"/>
        <v>4.7370912856474524E-2</v>
      </c>
      <c r="H21" s="39">
        <f t="shared" si="15"/>
        <v>1.1360870582728761</v>
      </c>
      <c r="I21" s="39">
        <f t="shared" si="12"/>
        <v>1.3352767969217414</v>
      </c>
      <c r="J21" s="40">
        <f t="shared" si="12"/>
        <v>1.0243732067269828</v>
      </c>
      <c r="K21" s="35">
        <v>44018</v>
      </c>
      <c r="L21" s="36">
        <v>628323</v>
      </c>
      <c r="M21" s="36">
        <v>31198.671875</v>
      </c>
      <c r="N21" s="37">
        <f t="shared" si="4"/>
        <v>14.274228724612659</v>
      </c>
      <c r="O21" s="37">
        <f t="shared" si="5"/>
        <v>0.70877077275205602</v>
      </c>
      <c r="P21" s="37">
        <f t="shared" si="6"/>
        <v>4.9653875275932922E-2</v>
      </c>
      <c r="Q21" s="39">
        <f t="shared" si="16"/>
        <v>1.1951669834374152</v>
      </c>
      <c r="R21" s="39">
        <f t="shared" si="13"/>
        <v>1.2067029771804554</v>
      </c>
      <c r="S21" s="40">
        <f t="shared" si="13"/>
        <v>0.91153930609951117</v>
      </c>
      <c r="AG21" s="35">
        <f t="shared" si="7"/>
        <v>53727</v>
      </c>
      <c r="AH21" s="36">
        <f t="shared" si="0"/>
        <v>742146</v>
      </c>
      <c r="AI21" s="36">
        <f t="shared" si="0"/>
        <v>36590.5712890625</v>
      </c>
      <c r="AJ21" s="37">
        <f t="shared" si="8"/>
        <v>13.813278239991066</v>
      </c>
      <c r="AK21" s="37">
        <f t="shared" si="9"/>
        <v>0.68104623911743634</v>
      </c>
      <c r="AL21" s="37">
        <f t="shared" si="10"/>
        <v>4.9303737120542993E-2</v>
      </c>
      <c r="AM21" s="39">
        <f t="shared" si="17"/>
        <v>1.1840400211565585</v>
      </c>
      <c r="AN21" s="39">
        <f t="shared" si="14"/>
        <v>1.2247906960624619</v>
      </c>
      <c r="AO21" s="40">
        <f t="shared" si="14"/>
        <v>0.92657890983832991</v>
      </c>
    </row>
    <row r="22" spans="1:41" x14ac:dyDescent="0.25">
      <c r="A22" s="34">
        <f t="shared" si="11"/>
        <v>41746</v>
      </c>
      <c r="B22" s="35">
        <v>10051</v>
      </c>
      <c r="C22" s="36">
        <v>112365</v>
      </c>
      <c r="D22" s="36">
        <v>4940.779296875</v>
      </c>
      <c r="E22" s="37">
        <f t="shared" si="1"/>
        <v>11.179484628395185</v>
      </c>
      <c r="F22" s="37">
        <f t="shared" si="2"/>
        <v>0.4915709180056711</v>
      </c>
      <c r="G22" s="37">
        <f t="shared" si="3"/>
        <v>4.3970803158234324E-2</v>
      </c>
      <c r="H22" s="39">
        <f t="shared" si="15"/>
        <v>1.1820533929201458</v>
      </c>
      <c r="I22" s="39">
        <f t="shared" si="12"/>
        <v>1.3528823926025815</v>
      </c>
      <c r="J22" s="40">
        <f t="shared" si="12"/>
        <v>0.96795027547993273</v>
      </c>
      <c r="K22" s="35">
        <v>45458</v>
      </c>
      <c r="L22" s="36">
        <v>640432</v>
      </c>
      <c r="M22" s="36">
        <v>31862.2705078125</v>
      </c>
      <c r="N22" s="37">
        <f t="shared" si="4"/>
        <v>14.08843327907079</v>
      </c>
      <c r="O22" s="37">
        <f t="shared" si="5"/>
        <v>0.70091668150408071</v>
      </c>
      <c r="P22" s="37">
        <f t="shared" si="6"/>
        <v>4.975121559792843E-2</v>
      </c>
      <c r="Q22" s="39">
        <f t="shared" si="16"/>
        <v>1.248983404769755</v>
      </c>
      <c r="R22" s="39">
        <f t="shared" si="13"/>
        <v>1.3074016384574085</v>
      </c>
      <c r="S22" s="40">
        <f t="shared" si="13"/>
        <v>1.0434656837198935</v>
      </c>
      <c r="AG22" s="35">
        <f t="shared" si="7"/>
        <v>55509</v>
      </c>
      <c r="AH22" s="36">
        <f t="shared" si="0"/>
        <v>752797</v>
      </c>
      <c r="AI22" s="36">
        <f t="shared" si="0"/>
        <v>36803.0498046875</v>
      </c>
      <c r="AJ22" s="37">
        <f t="shared" si="8"/>
        <v>13.561710713577979</v>
      </c>
      <c r="AK22" s="37">
        <f t="shared" si="9"/>
        <v>0.663010499282774</v>
      </c>
      <c r="AL22" s="37">
        <f t="shared" si="10"/>
        <v>4.8888411888845865E-2</v>
      </c>
      <c r="AM22" s="39">
        <f t="shared" si="17"/>
        <v>1.2363081583108755</v>
      </c>
      <c r="AN22" s="39">
        <f t="shared" si="14"/>
        <v>1.3139951161357777</v>
      </c>
      <c r="AO22" s="40">
        <f t="shared" si="14"/>
        <v>1.0326501640797066</v>
      </c>
    </row>
    <row r="23" spans="1:41" x14ac:dyDescent="0.25">
      <c r="A23" s="34">
        <f t="shared" si="11"/>
        <v>41747</v>
      </c>
      <c r="B23" s="35">
        <v>8986</v>
      </c>
      <c r="C23" s="36">
        <v>103853</v>
      </c>
      <c r="D23" s="36">
        <v>3443.9091796875</v>
      </c>
      <c r="E23" s="37">
        <f t="shared" si="1"/>
        <v>11.557200089027376</v>
      </c>
      <c r="F23" s="37">
        <f t="shared" si="2"/>
        <v>0.38325274645977075</v>
      </c>
      <c r="G23" s="37">
        <f t="shared" si="3"/>
        <v>3.3161383683547901E-2</v>
      </c>
      <c r="H23" s="39">
        <f t="shared" si="15"/>
        <v>1.0221817768171995</v>
      </c>
      <c r="I23" s="39">
        <f t="shared" si="12"/>
        <v>1.2158210213303988</v>
      </c>
      <c r="J23" s="40">
        <f t="shared" si="12"/>
        <v>0.69404874412189688</v>
      </c>
      <c r="K23" s="35">
        <v>38589</v>
      </c>
      <c r="L23" s="36">
        <v>597171</v>
      </c>
      <c r="M23" s="36">
        <v>18468.470703125</v>
      </c>
      <c r="N23" s="37">
        <f t="shared" si="4"/>
        <v>15.475161315400761</v>
      </c>
      <c r="O23" s="37">
        <f t="shared" si="5"/>
        <v>0.47859417717808184</v>
      </c>
      <c r="P23" s="37">
        <f t="shared" si="6"/>
        <v>3.092660344042996E-2</v>
      </c>
      <c r="Q23" s="39">
        <f t="shared" si="16"/>
        <v>1.0162488149162541</v>
      </c>
      <c r="R23" s="39">
        <f t="shared" si="13"/>
        <v>1.186315390070781</v>
      </c>
      <c r="S23" s="40">
        <f t="shared" si="13"/>
        <v>0.61482246505273763</v>
      </c>
      <c r="AG23" s="35">
        <f t="shared" si="7"/>
        <v>47575</v>
      </c>
      <c r="AH23" s="36">
        <f t="shared" si="0"/>
        <v>701024</v>
      </c>
      <c r="AI23" s="36">
        <f t="shared" si="0"/>
        <v>21912.3798828125</v>
      </c>
      <c r="AJ23" s="37">
        <f t="shared" si="8"/>
        <v>14.735133998949028</v>
      </c>
      <c r="AK23" s="37">
        <f t="shared" si="9"/>
        <v>0.46058601960719914</v>
      </c>
      <c r="AL23" s="37">
        <f t="shared" si="10"/>
        <v>3.1257674320440527E-2</v>
      </c>
      <c r="AM23" s="39">
        <f t="shared" si="17"/>
        <v>1.0173641554220216</v>
      </c>
      <c r="AN23" s="39">
        <f t="shared" si="14"/>
        <v>1.1905958040152784</v>
      </c>
      <c r="AO23" s="40">
        <f t="shared" si="14"/>
        <v>0.62605437158454702</v>
      </c>
    </row>
    <row r="24" spans="1:41" x14ac:dyDescent="0.25">
      <c r="A24" s="9">
        <f t="shared" si="11"/>
        <v>41748</v>
      </c>
      <c r="B24" s="24">
        <v>8494</v>
      </c>
      <c r="C24" s="10">
        <v>99485</v>
      </c>
      <c r="D24" s="10">
        <v>2996.5009765625</v>
      </c>
      <c r="E24" s="11">
        <f t="shared" si="1"/>
        <v>11.712385213091594</v>
      </c>
      <c r="F24" s="11">
        <f t="shared" si="2"/>
        <v>0.35277854680509774</v>
      </c>
      <c r="G24" s="11">
        <f t="shared" si="3"/>
        <v>3.0120128427024176E-2</v>
      </c>
      <c r="H24" s="17">
        <f t="shared" si="15"/>
        <v>1.0664155681104834</v>
      </c>
      <c r="I24" s="17">
        <f t="shared" si="12"/>
        <v>1.4897201299770892</v>
      </c>
      <c r="J24" s="18">
        <f t="shared" si="12"/>
        <v>0.9465882721682255</v>
      </c>
      <c r="K24" s="24">
        <v>34002</v>
      </c>
      <c r="L24" s="10">
        <v>479865</v>
      </c>
      <c r="M24" s="10">
        <v>14372.1376953125</v>
      </c>
      <c r="N24" s="11">
        <f t="shared" si="4"/>
        <v>14.112846303158637</v>
      </c>
      <c r="O24" s="11">
        <f t="shared" si="5"/>
        <v>0.42268506838752135</v>
      </c>
      <c r="P24" s="11">
        <f t="shared" si="6"/>
        <v>2.9950377075453512E-2</v>
      </c>
      <c r="Q24" s="17">
        <f t="shared" si="16"/>
        <v>1.0129591563142373</v>
      </c>
      <c r="R24" s="17">
        <f t="shared" si="13"/>
        <v>1.055973540421056</v>
      </c>
      <c r="S24" s="18">
        <f t="shared" si="13"/>
        <v>0.79226505941206427</v>
      </c>
      <c r="AG24" s="24">
        <f t="shared" si="7"/>
        <v>42496</v>
      </c>
      <c r="AH24" s="10">
        <f t="shared" si="0"/>
        <v>579350</v>
      </c>
      <c r="AI24" s="10">
        <f t="shared" si="0"/>
        <v>17368.638671875</v>
      </c>
      <c r="AJ24" s="11">
        <f t="shared" si="8"/>
        <v>13.63304781626506</v>
      </c>
      <c r="AK24" s="11">
        <f t="shared" si="9"/>
        <v>0.40871231814464892</v>
      </c>
      <c r="AL24" s="11">
        <f t="shared" si="10"/>
        <v>2.9979526489816173E-2</v>
      </c>
      <c r="AM24" s="17">
        <f t="shared" si="17"/>
        <v>1.023211018010209</v>
      </c>
      <c r="AN24" s="17">
        <f t="shared" si="14"/>
        <v>1.1115481283935458</v>
      </c>
      <c r="AO24" s="18">
        <f t="shared" si="14"/>
        <v>0.81519376995388337</v>
      </c>
    </row>
    <row r="25" spans="1:41" x14ac:dyDescent="0.25">
      <c r="A25" s="9">
        <f t="shared" si="11"/>
        <v>41749</v>
      </c>
      <c r="B25" s="24">
        <v>7131</v>
      </c>
      <c r="C25" s="10">
        <v>78935</v>
      </c>
      <c r="D25" s="10">
        <v>2310.9697265625</v>
      </c>
      <c r="E25" s="11">
        <f t="shared" si="1"/>
        <v>11.06927499649418</v>
      </c>
      <c r="F25" s="11">
        <f t="shared" si="2"/>
        <v>0.32407372410075724</v>
      </c>
      <c r="G25" s="11">
        <f t="shared" si="3"/>
        <v>2.9276869912744662E-2</v>
      </c>
      <c r="H25" s="17">
        <f t="shared" si="15"/>
        <v>0.99276068495057779</v>
      </c>
      <c r="I25" s="17">
        <f t="shared" si="12"/>
        <v>1.1038161961096895</v>
      </c>
      <c r="J25" s="18">
        <f t="shared" si="12"/>
        <v>0.95356281543715438</v>
      </c>
      <c r="K25" s="24">
        <v>29627</v>
      </c>
      <c r="L25" s="10">
        <v>372406</v>
      </c>
      <c r="M25" s="10">
        <v>11885.833984375</v>
      </c>
      <c r="N25" s="11">
        <f t="shared" si="4"/>
        <v>12.569818071353833</v>
      </c>
      <c r="O25" s="11">
        <f t="shared" si="5"/>
        <v>0.40118250191970162</v>
      </c>
      <c r="P25" s="11">
        <f t="shared" si="6"/>
        <v>3.1916333207238877E-2</v>
      </c>
      <c r="Q25" s="17">
        <f t="shared" si="16"/>
        <v>0.97872551286710052</v>
      </c>
      <c r="R25" s="17">
        <f t="shared" si="13"/>
        <v>0.8824744906422245</v>
      </c>
      <c r="S25" s="18">
        <f t="shared" si="13"/>
        <v>0.76391782439189415</v>
      </c>
      <c r="AG25" s="24">
        <f t="shared" si="7"/>
        <v>36758</v>
      </c>
      <c r="AH25" s="10">
        <f t="shared" si="0"/>
        <v>451341</v>
      </c>
      <c r="AI25" s="10">
        <f t="shared" si="0"/>
        <v>14196.8037109375</v>
      </c>
      <c r="AJ25" s="11">
        <f t="shared" si="8"/>
        <v>12.278714837586376</v>
      </c>
      <c r="AK25" s="11">
        <f t="shared" si="9"/>
        <v>0.38622350810537842</v>
      </c>
      <c r="AL25" s="11">
        <f t="shared" si="10"/>
        <v>3.145471763242759E-2</v>
      </c>
      <c r="AM25" s="17">
        <f t="shared" si="17"/>
        <v>0.98141720510492869</v>
      </c>
      <c r="AN25" s="17">
        <f t="shared" si="14"/>
        <v>0.91454733715221281</v>
      </c>
      <c r="AO25" s="18">
        <f t="shared" si="14"/>
        <v>0.78947629376120743</v>
      </c>
    </row>
    <row r="26" spans="1:41" x14ac:dyDescent="0.25">
      <c r="A26" s="34">
        <f t="shared" si="11"/>
        <v>41750</v>
      </c>
      <c r="B26" s="35">
        <v>8152</v>
      </c>
      <c r="C26" s="36">
        <v>78368</v>
      </c>
      <c r="D26" s="36">
        <v>4611.8369140625</v>
      </c>
      <c r="E26" s="37">
        <f t="shared" si="1"/>
        <v>9.6133464180569188</v>
      </c>
      <c r="F26" s="37">
        <f t="shared" si="2"/>
        <v>0.56573073038058141</v>
      </c>
      <c r="G26" s="37">
        <f t="shared" si="3"/>
        <v>5.8848470218233209E-2</v>
      </c>
      <c r="H26" s="39">
        <f t="shared" si="15"/>
        <v>0.9181214100687014</v>
      </c>
      <c r="I26" s="39">
        <f t="shared" si="12"/>
        <v>0.52111580277288294</v>
      </c>
      <c r="J26" s="40">
        <f t="shared" si="12"/>
        <v>0.86995898085656642</v>
      </c>
      <c r="K26" s="35">
        <v>38283</v>
      </c>
      <c r="L26" s="36">
        <v>458670</v>
      </c>
      <c r="M26" s="36">
        <v>31645.337890625</v>
      </c>
      <c r="N26" s="37">
        <f t="shared" si="4"/>
        <v>11.98103596896795</v>
      </c>
      <c r="O26" s="37">
        <f t="shared" si="5"/>
        <v>0.82661593633270647</v>
      </c>
      <c r="P26" s="37">
        <f t="shared" si="6"/>
        <v>6.8993694574803241E-2</v>
      </c>
      <c r="Q26" s="39">
        <f t="shared" si="16"/>
        <v>0.95671623141322004</v>
      </c>
      <c r="R26" s="39">
        <f t="shared" si="13"/>
        <v>0.69389477888316031</v>
      </c>
      <c r="S26" s="40">
        <f t="shared" si="13"/>
        <v>1.0123268046520861</v>
      </c>
      <c r="AG26" s="35">
        <f t="shared" si="7"/>
        <v>46435</v>
      </c>
      <c r="AH26" s="36">
        <f t="shared" si="0"/>
        <v>537038</v>
      </c>
      <c r="AI26" s="36">
        <f t="shared" si="0"/>
        <v>36257.1748046875</v>
      </c>
      <c r="AJ26" s="37">
        <f t="shared" si="8"/>
        <v>11.565370948637881</v>
      </c>
      <c r="AK26" s="37">
        <f t="shared" si="9"/>
        <v>0.78081565208759551</v>
      </c>
      <c r="AL26" s="37">
        <f t="shared" si="10"/>
        <v>6.7513238922920729E-2</v>
      </c>
      <c r="AM26" s="39">
        <f t="shared" si="17"/>
        <v>0.94970753057634882</v>
      </c>
      <c r="AN26" s="39">
        <f t="shared" si="14"/>
        <v>0.66187162078055883</v>
      </c>
      <c r="AO26" s="40">
        <f t="shared" si="14"/>
        <v>0.991684109187281</v>
      </c>
    </row>
    <row r="27" spans="1:41" x14ac:dyDescent="0.25">
      <c r="A27" s="34">
        <f t="shared" si="11"/>
        <v>41751</v>
      </c>
      <c r="B27" s="35">
        <v>8423</v>
      </c>
      <c r="C27" s="36">
        <v>89804</v>
      </c>
      <c r="D27" s="36">
        <v>4718.8583984375</v>
      </c>
      <c r="E27" s="37">
        <f t="shared" si="1"/>
        <v>10.661759468122996</v>
      </c>
      <c r="F27" s="37">
        <f t="shared" si="2"/>
        <v>0.56023488049833792</v>
      </c>
      <c r="G27" s="37">
        <f t="shared" si="3"/>
        <v>5.2546193916056076E-2</v>
      </c>
      <c r="H27" s="39">
        <f t="shared" si="15"/>
        <v>0.89492137696557583</v>
      </c>
      <c r="I27" s="39">
        <f t="shared" si="12"/>
        <v>0.90744108968917991</v>
      </c>
      <c r="J27" s="40">
        <f t="shared" si="12"/>
        <v>0.87288174783329064</v>
      </c>
      <c r="K27" s="35">
        <v>37815</v>
      </c>
      <c r="L27" s="36">
        <v>497817</v>
      </c>
      <c r="M27" s="36">
        <v>28589.86328125</v>
      </c>
      <c r="N27" s="37">
        <f t="shared" si="4"/>
        <v>13.16453788179294</v>
      </c>
      <c r="O27" s="37">
        <f t="shared" si="5"/>
        <v>0.75604557136718231</v>
      </c>
      <c r="P27" s="37">
        <f t="shared" si="6"/>
        <v>5.7430467985725681E-2</v>
      </c>
      <c r="Q27" s="39">
        <f t="shared" si="16"/>
        <v>0.89190527855087509</v>
      </c>
      <c r="R27" s="39">
        <f t="shared" si="13"/>
        <v>0.8321748811458145</v>
      </c>
      <c r="S27" s="40">
        <f t="shared" si="13"/>
        <v>0.8691908197052276</v>
      </c>
      <c r="AG27" s="35">
        <f t="shared" si="7"/>
        <v>46238</v>
      </c>
      <c r="AH27" s="36">
        <f t="shared" si="0"/>
        <v>587621</v>
      </c>
      <c r="AI27" s="36">
        <f t="shared" si="0"/>
        <v>33308.7216796875</v>
      </c>
      <c r="AJ27" s="37">
        <f t="shared" si="8"/>
        <v>12.708616289631905</v>
      </c>
      <c r="AK27" s="37">
        <f t="shared" si="9"/>
        <v>0.72037548509207794</v>
      </c>
      <c r="AL27" s="37">
        <f t="shared" si="10"/>
        <v>5.6684021979622072E-2</v>
      </c>
      <c r="AM27" s="39">
        <f t="shared" si="17"/>
        <v>0.89245319436402237</v>
      </c>
      <c r="AN27" s="39">
        <f t="shared" si="14"/>
        <v>0.84285890506844752</v>
      </c>
      <c r="AO27" s="40">
        <f t="shared" si="14"/>
        <v>0.86971181586985424</v>
      </c>
    </row>
    <row r="28" spans="1:41" x14ac:dyDescent="0.25">
      <c r="A28" s="34">
        <f t="shared" si="11"/>
        <v>41752</v>
      </c>
      <c r="B28" s="35">
        <v>8576</v>
      </c>
      <c r="C28" s="36">
        <v>90105</v>
      </c>
      <c r="D28" s="36">
        <v>4776.8935546875</v>
      </c>
      <c r="E28" s="37">
        <f t="shared" si="1"/>
        <v>10.50664645522388</v>
      </c>
      <c r="F28" s="37">
        <f t="shared" si="2"/>
        <v>0.55700717755218054</v>
      </c>
      <c r="G28" s="37">
        <f t="shared" si="3"/>
        <v>5.3014744516813719E-2</v>
      </c>
      <c r="H28" s="39">
        <f t="shared" si="15"/>
        <v>0.88330415078792868</v>
      </c>
      <c r="I28" s="39">
        <f t="shared" si="12"/>
        <v>0.79162383701009464</v>
      </c>
      <c r="J28" s="40">
        <f t="shared" si="12"/>
        <v>0.88593892204832014</v>
      </c>
      <c r="K28" s="35">
        <v>40470</v>
      </c>
      <c r="L28" s="36">
        <v>518089</v>
      </c>
      <c r="M28" s="36">
        <v>31898.630859375</v>
      </c>
      <c r="N28" s="37">
        <f t="shared" si="4"/>
        <v>12.801803805287868</v>
      </c>
      <c r="O28" s="37">
        <f t="shared" si="5"/>
        <v>0.78820437013528544</v>
      </c>
      <c r="P28" s="37">
        <f t="shared" si="6"/>
        <v>6.1569789861153197E-2</v>
      </c>
      <c r="Q28" s="39">
        <f t="shared" si="16"/>
        <v>0.91939661047753196</v>
      </c>
      <c r="R28" s="39">
        <f t="shared" si="13"/>
        <v>0.82455838796287895</v>
      </c>
      <c r="S28" s="40">
        <f t="shared" si="13"/>
        <v>1.0224355378709531</v>
      </c>
      <c r="AG28" s="35">
        <f t="shared" si="7"/>
        <v>49046</v>
      </c>
      <c r="AH28" s="36">
        <f t="shared" si="0"/>
        <v>608194</v>
      </c>
      <c r="AI28" s="36">
        <f t="shared" si="0"/>
        <v>36675.5244140625</v>
      </c>
      <c r="AJ28" s="37">
        <f t="shared" si="8"/>
        <v>12.400481180932186</v>
      </c>
      <c r="AK28" s="37">
        <f t="shared" si="9"/>
        <v>0.74777809432089259</v>
      </c>
      <c r="AL28" s="37">
        <f t="shared" si="10"/>
        <v>6.0302344998573648E-2</v>
      </c>
      <c r="AM28" s="39">
        <f t="shared" si="17"/>
        <v>0.91287434623187591</v>
      </c>
      <c r="AN28" s="39">
        <f t="shared" si="14"/>
        <v>0.81950721286647099</v>
      </c>
      <c r="AO28" s="40">
        <f t="shared" si="14"/>
        <v>1.0023217217443499</v>
      </c>
    </row>
    <row r="29" spans="1:41" x14ac:dyDescent="0.25">
      <c r="A29" s="34">
        <f t="shared" si="11"/>
        <v>41753</v>
      </c>
      <c r="B29" s="35">
        <v>8816</v>
      </c>
      <c r="C29" s="36">
        <v>88542</v>
      </c>
      <c r="D29" s="36">
        <v>4096.662109375</v>
      </c>
      <c r="E29" s="37">
        <f t="shared" si="1"/>
        <v>10.043330308529946</v>
      </c>
      <c r="F29" s="37">
        <f t="shared" si="2"/>
        <v>0.46468490351349817</v>
      </c>
      <c r="G29" s="37">
        <f t="shared" si="3"/>
        <v>4.6268009638081364E-2</v>
      </c>
      <c r="H29" s="39">
        <f t="shared" si="15"/>
        <v>0.87712665406427226</v>
      </c>
      <c r="I29" s="39">
        <f t="shared" si="15"/>
        <v>0.78798558269923913</v>
      </c>
      <c r="J29" s="40">
        <f t="shared" si="15"/>
        <v>0.8291530269255506</v>
      </c>
      <c r="K29" s="35">
        <v>42197</v>
      </c>
      <c r="L29" s="36">
        <v>537991</v>
      </c>
      <c r="M29" s="36">
        <v>26991.951171875</v>
      </c>
      <c r="N29" s="37">
        <f t="shared" si="4"/>
        <v>12.749508258880963</v>
      </c>
      <c r="O29" s="37">
        <f t="shared" si="5"/>
        <v>0.63966516984323529</v>
      </c>
      <c r="P29" s="37">
        <f t="shared" si="6"/>
        <v>5.0171752263281355E-2</v>
      </c>
      <c r="Q29" s="39">
        <f t="shared" si="16"/>
        <v>0.9282634519776497</v>
      </c>
      <c r="R29" s="39">
        <f t="shared" si="16"/>
        <v>0.84004390786219307</v>
      </c>
      <c r="S29" s="40">
        <f t="shared" si="16"/>
        <v>0.8471446240862428</v>
      </c>
      <c r="AG29" s="35">
        <f t="shared" si="7"/>
        <v>51013</v>
      </c>
      <c r="AH29" s="36">
        <f t="shared" si="0"/>
        <v>626533</v>
      </c>
      <c r="AI29" s="36">
        <f t="shared" si="0"/>
        <v>31088.61328125</v>
      </c>
      <c r="AJ29" s="37">
        <f t="shared" si="8"/>
        <v>12.281830121733675</v>
      </c>
      <c r="AK29" s="37">
        <f t="shared" si="9"/>
        <v>0.60942530886734758</v>
      </c>
      <c r="AL29" s="37">
        <f t="shared" si="10"/>
        <v>4.9620073134615417E-2</v>
      </c>
      <c r="AM29" s="39">
        <f t="shared" si="17"/>
        <v>0.91900412545713306</v>
      </c>
      <c r="AN29" s="39">
        <f t="shared" si="14"/>
        <v>0.83227350799750799</v>
      </c>
      <c r="AO29" s="40">
        <f t="shared" si="14"/>
        <v>0.8447292669014167</v>
      </c>
    </row>
    <row r="30" spans="1:41" x14ac:dyDescent="0.25">
      <c r="A30" s="34">
        <f t="shared" si="11"/>
        <v>41754</v>
      </c>
      <c r="B30" s="35">
        <v>9181</v>
      </c>
      <c r="C30" s="36">
        <v>156594</v>
      </c>
      <c r="D30" s="36">
        <v>5390.3017578125</v>
      </c>
      <c r="E30" s="37">
        <f t="shared" si="1"/>
        <v>17.056311948589478</v>
      </c>
      <c r="F30" s="37">
        <f t="shared" si="2"/>
        <v>0.58711488485050645</v>
      </c>
      <c r="G30" s="37">
        <f t="shared" si="3"/>
        <v>3.4422147450173697E-2</v>
      </c>
      <c r="H30" s="39">
        <f t="shared" ref="H30:J36" si="18">B30/B23</f>
        <v>1.0217004228800357</v>
      </c>
      <c r="I30" s="39">
        <f t="shared" si="18"/>
        <v>1.5078428162884077</v>
      </c>
      <c r="J30" s="40">
        <f t="shared" si="18"/>
        <v>1.5651695432635118</v>
      </c>
      <c r="K30" s="35">
        <v>42339</v>
      </c>
      <c r="L30" s="36">
        <v>763617</v>
      </c>
      <c r="M30" s="36">
        <v>36913.8935546875</v>
      </c>
      <c r="N30" s="37">
        <f t="shared" si="4"/>
        <v>18.035782611776376</v>
      </c>
      <c r="O30" s="37">
        <f t="shared" si="5"/>
        <v>0.87186503116954817</v>
      </c>
      <c r="P30" s="37">
        <f t="shared" si="6"/>
        <v>4.8340848297886901E-2</v>
      </c>
      <c r="Q30" s="39">
        <f t="shared" ref="Q30:S36" si="19">K30/K23</f>
        <v>1.0971779522661897</v>
      </c>
      <c r="R30" s="39">
        <f t="shared" si="19"/>
        <v>1.2787241845300592</v>
      </c>
      <c r="S30" s="40">
        <f t="shared" si="19"/>
        <v>1.9987520433102997</v>
      </c>
      <c r="AG30" s="35">
        <f t="shared" si="7"/>
        <v>51520</v>
      </c>
      <c r="AH30" s="36">
        <f t="shared" si="0"/>
        <v>920211</v>
      </c>
      <c r="AI30" s="36">
        <f t="shared" si="0"/>
        <v>42304.1953125</v>
      </c>
      <c r="AJ30" s="37">
        <f t="shared" si="8"/>
        <v>17.861238354037265</v>
      </c>
      <c r="AK30" s="37">
        <f t="shared" si="9"/>
        <v>0.82112180342585406</v>
      </c>
      <c r="AL30" s="37">
        <f t="shared" si="10"/>
        <v>4.5972277349977345E-2</v>
      </c>
      <c r="AM30" s="39">
        <f t="shared" si="17"/>
        <v>1.0829217025748819</v>
      </c>
      <c r="AN30" s="39">
        <f t="shared" si="14"/>
        <v>1.3126668987081755</v>
      </c>
      <c r="AO30" s="40">
        <f t="shared" si="14"/>
        <v>1.9306070604262529</v>
      </c>
    </row>
    <row r="31" spans="1:41" x14ac:dyDescent="0.25">
      <c r="A31" s="9">
        <f t="shared" si="11"/>
        <v>41755</v>
      </c>
      <c r="B31" s="24">
        <v>7767</v>
      </c>
      <c r="C31" s="10">
        <v>74030</v>
      </c>
      <c r="D31" s="10">
        <v>2913.5439453125</v>
      </c>
      <c r="E31" s="11">
        <f t="shared" si="1"/>
        <v>9.5313505858117669</v>
      </c>
      <c r="F31" s="11">
        <f t="shared" si="2"/>
        <v>0.37511831406109181</v>
      </c>
      <c r="G31" s="11">
        <f t="shared" si="3"/>
        <v>3.9356260236559505E-2</v>
      </c>
      <c r="H31" s="17">
        <f t="shared" si="18"/>
        <v>0.91441017188603724</v>
      </c>
      <c r="I31" s="17">
        <f t="shared" si="18"/>
        <v>0.74413228124842945</v>
      </c>
      <c r="J31" s="18">
        <f t="shared" si="18"/>
        <v>0.97231536652286832</v>
      </c>
      <c r="K31" s="24">
        <v>33351</v>
      </c>
      <c r="L31" s="10">
        <v>445566</v>
      </c>
      <c r="M31" s="10">
        <v>17529.576171875</v>
      </c>
      <c r="N31" s="11">
        <f t="shared" si="4"/>
        <v>13.3598992533957</v>
      </c>
      <c r="O31" s="11">
        <f t="shared" si="5"/>
        <v>0.52560871253860453</v>
      </c>
      <c r="P31" s="11">
        <f t="shared" si="6"/>
        <v>3.9342266178018517E-2</v>
      </c>
      <c r="Q31" s="17">
        <f t="shared" si="19"/>
        <v>0.98085406740779957</v>
      </c>
      <c r="R31" s="17">
        <f t="shared" si="19"/>
        <v>0.92852364727579628</v>
      </c>
      <c r="S31" s="18">
        <f t="shared" si="19"/>
        <v>1.2196916383282568</v>
      </c>
      <c r="AG31" s="24">
        <f t="shared" si="7"/>
        <v>41118</v>
      </c>
      <c r="AH31" s="10">
        <f t="shared" si="0"/>
        <v>519596</v>
      </c>
      <c r="AI31" s="10">
        <f t="shared" si="0"/>
        <v>20443.1201171875</v>
      </c>
      <c r="AJ31" s="11">
        <f t="shared" si="8"/>
        <v>12.636704119850187</v>
      </c>
      <c r="AK31" s="11">
        <f t="shared" si="9"/>
        <v>0.49718177239134931</v>
      </c>
      <c r="AL31" s="11">
        <f t="shared" si="10"/>
        <v>3.9344259996588693E-2</v>
      </c>
      <c r="AM31" s="17">
        <f t="shared" si="17"/>
        <v>0.96757341867469882</v>
      </c>
      <c r="AN31" s="17">
        <f t="shared" si="14"/>
        <v>0.89686027444549932</v>
      </c>
      <c r="AO31" s="18">
        <f t="shared" si="14"/>
        <v>1.1770133804608993</v>
      </c>
    </row>
    <row r="32" spans="1:41" x14ac:dyDescent="0.25">
      <c r="A32" s="9">
        <f t="shared" si="11"/>
        <v>41756</v>
      </c>
      <c r="B32" s="24">
        <v>6474</v>
      </c>
      <c r="C32" s="10">
        <v>59110</v>
      </c>
      <c r="D32" s="10">
        <v>2285.89453125</v>
      </c>
      <c r="E32" s="11">
        <f t="shared" si="1"/>
        <v>9.1303676243435277</v>
      </c>
      <c r="F32" s="11">
        <f t="shared" si="2"/>
        <v>0.35308843547265989</v>
      </c>
      <c r="G32" s="11">
        <f t="shared" si="3"/>
        <v>3.8671875000000001E-2</v>
      </c>
      <c r="H32" s="17">
        <f t="shared" si="18"/>
        <v>0.90786705931846867</v>
      </c>
      <c r="I32" s="17">
        <f t="shared" si="18"/>
        <v>0.74884398555773735</v>
      </c>
      <c r="J32" s="18">
        <f t="shared" si="18"/>
        <v>0.98914949208365499</v>
      </c>
      <c r="K32" s="24">
        <v>28311</v>
      </c>
      <c r="L32" s="10">
        <v>330684</v>
      </c>
      <c r="M32" s="10">
        <v>14277.6572265625</v>
      </c>
      <c r="N32" s="11">
        <f t="shared" si="4"/>
        <v>11.680406908975311</v>
      </c>
      <c r="O32" s="11">
        <f t="shared" si="5"/>
        <v>0.50431483262910182</v>
      </c>
      <c r="P32" s="11">
        <f t="shared" si="6"/>
        <v>4.3176135605479851E-2</v>
      </c>
      <c r="Q32" s="17">
        <f t="shared" si="19"/>
        <v>0.95558105781888147</v>
      </c>
      <c r="R32" s="17">
        <f t="shared" si="19"/>
        <v>0.88796635929603707</v>
      </c>
      <c r="S32" s="18">
        <f t="shared" si="19"/>
        <v>1.2012331019709486</v>
      </c>
      <c r="AG32" s="24">
        <f t="shared" si="7"/>
        <v>34785</v>
      </c>
      <c r="AH32" s="10">
        <f t="shared" si="0"/>
        <v>389794</v>
      </c>
      <c r="AI32" s="10">
        <f t="shared" si="0"/>
        <v>16563.5517578125</v>
      </c>
      <c r="AJ32" s="11">
        <f t="shared" si="8"/>
        <v>11.205807100761822</v>
      </c>
      <c r="AK32" s="11">
        <f t="shared" si="9"/>
        <v>0.47616937639248241</v>
      </c>
      <c r="AL32" s="11">
        <f t="shared" si="10"/>
        <v>4.2493090601221417E-2</v>
      </c>
      <c r="AM32" s="17">
        <f t="shared" si="17"/>
        <v>0.94632460960879261</v>
      </c>
      <c r="AN32" s="17">
        <f t="shared" si="14"/>
        <v>0.86363525582652589</v>
      </c>
      <c r="AO32" s="18">
        <f t="shared" si="14"/>
        <v>1.166709922533592</v>
      </c>
    </row>
    <row r="33" spans="1:41" x14ac:dyDescent="0.25">
      <c r="A33" s="34">
        <f t="shared" si="11"/>
        <v>41757</v>
      </c>
      <c r="B33" s="35">
        <v>7497</v>
      </c>
      <c r="C33" s="36">
        <v>72186</v>
      </c>
      <c r="D33" s="36">
        <v>4280.236328125</v>
      </c>
      <c r="E33" s="37">
        <f t="shared" si="1"/>
        <v>9.6286514605842335</v>
      </c>
      <c r="F33" s="37">
        <f t="shared" si="2"/>
        <v>0.57092654770241424</v>
      </c>
      <c r="G33" s="37">
        <f t="shared" si="3"/>
        <v>5.9294549194095811E-2</v>
      </c>
      <c r="H33" s="39">
        <f t="shared" si="18"/>
        <v>0.91965161923454364</v>
      </c>
      <c r="I33" s="39">
        <f t="shared" si="18"/>
        <v>0.92111576153532049</v>
      </c>
      <c r="J33" s="40">
        <f t="shared" si="18"/>
        <v>0.92809793752108249</v>
      </c>
      <c r="K33" s="35">
        <v>35781</v>
      </c>
      <c r="L33" s="36">
        <v>450277</v>
      </c>
      <c r="M33" s="36">
        <v>28701.7724609375</v>
      </c>
      <c r="N33" s="37">
        <f t="shared" si="4"/>
        <v>12.584248623571169</v>
      </c>
      <c r="O33" s="37">
        <f t="shared" si="5"/>
        <v>0.80215121044513849</v>
      </c>
      <c r="P33" s="37">
        <f t="shared" si="6"/>
        <v>6.3742479542453864E-2</v>
      </c>
      <c r="Q33" s="39">
        <f t="shared" si="19"/>
        <v>0.93464462032756057</v>
      </c>
      <c r="R33" s="39">
        <f t="shared" si="19"/>
        <v>0.98170144112324764</v>
      </c>
      <c r="S33" s="40">
        <f t="shared" si="19"/>
        <v>0.90698265128780509</v>
      </c>
      <c r="AG33" s="35">
        <f t="shared" si="7"/>
        <v>43278</v>
      </c>
      <c r="AH33" s="36">
        <f t="shared" si="0"/>
        <v>522463</v>
      </c>
      <c r="AI33" s="36">
        <f t="shared" si="0"/>
        <v>32982.0087890625</v>
      </c>
      <c r="AJ33" s="37">
        <f t="shared" si="8"/>
        <v>12.07225380100744</v>
      </c>
      <c r="AK33" s="37">
        <f t="shared" si="9"/>
        <v>0.76209641825090113</v>
      </c>
      <c r="AL33" s="37">
        <f t="shared" si="10"/>
        <v>6.3127932100574588E-2</v>
      </c>
      <c r="AM33" s="39">
        <f t="shared" si="17"/>
        <v>0.93201249057822766</v>
      </c>
      <c r="AN33" s="39">
        <f t="shared" si="14"/>
        <v>0.97286039349170828</v>
      </c>
      <c r="AO33" s="40">
        <f t="shared" si="14"/>
        <v>0.90966847159857667</v>
      </c>
    </row>
    <row r="34" spans="1:41" x14ac:dyDescent="0.25">
      <c r="A34" s="34">
        <f t="shared" si="11"/>
        <v>41758</v>
      </c>
      <c r="B34" s="35">
        <v>7945</v>
      </c>
      <c r="C34" s="36">
        <v>76954</v>
      </c>
      <c r="D34" s="36">
        <v>4568.9091796875</v>
      </c>
      <c r="E34" s="37">
        <f t="shared" si="1"/>
        <v>9.6858401510383896</v>
      </c>
      <c r="F34" s="37">
        <f t="shared" si="2"/>
        <v>0.5750672346994965</v>
      </c>
      <c r="G34" s="37">
        <f t="shared" si="3"/>
        <v>5.9371951811309352E-2</v>
      </c>
      <c r="H34" s="39">
        <f t="shared" si="18"/>
        <v>0.9432506232933634</v>
      </c>
      <c r="I34" s="39">
        <f t="shared" si="18"/>
        <v>0.85691060531824859</v>
      </c>
      <c r="J34" s="40">
        <f t="shared" si="18"/>
        <v>0.9682234120863531</v>
      </c>
      <c r="K34" s="35">
        <v>38429</v>
      </c>
      <c r="L34" s="36">
        <v>485769</v>
      </c>
      <c r="M34" s="36">
        <v>30914.1806640625</v>
      </c>
      <c r="N34" s="37">
        <f t="shared" si="4"/>
        <v>12.640688022066668</v>
      </c>
      <c r="O34" s="37">
        <f t="shared" si="5"/>
        <v>0.80444926134071926</v>
      </c>
      <c r="P34" s="37">
        <f t="shared" si="6"/>
        <v>6.3639673721588866E-2</v>
      </c>
      <c r="Q34" s="39">
        <f t="shared" si="19"/>
        <v>1.0162369430120322</v>
      </c>
      <c r="R34" s="39">
        <f t="shared" si="19"/>
        <v>0.97579833553293682</v>
      </c>
      <c r="S34" s="40">
        <f t="shared" si="19"/>
        <v>1.0812986533005511</v>
      </c>
      <c r="AG34" s="35">
        <f t="shared" si="7"/>
        <v>46374</v>
      </c>
      <c r="AH34" s="36">
        <f t="shared" si="0"/>
        <v>562723</v>
      </c>
      <c r="AI34" s="36">
        <f t="shared" si="0"/>
        <v>35483.08984375</v>
      </c>
      <c r="AJ34" s="37">
        <f t="shared" si="8"/>
        <v>12.134450338551774</v>
      </c>
      <c r="AK34" s="37">
        <f t="shared" si="9"/>
        <v>0.76515051200564976</v>
      </c>
      <c r="AL34" s="37">
        <f t="shared" si="10"/>
        <v>6.3056050390245283E-2</v>
      </c>
      <c r="AM34" s="39">
        <f t="shared" si="17"/>
        <v>1.002941303689606</v>
      </c>
      <c r="AN34" s="39">
        <f t="shared" si="14"/>
        <v>0.95762915212356259</v>
      </c>
      <c r="AO34" s="40">
        <f t="shared" si="14"/>
        <v>1.0652792438260543</v>
      </c>
    </row>
    <row r="35" spans="1:41" x14ac:dyDescent="0.25">
      <c r="A35" s="34">
        <f t="shared" si="11"/>
        <v>41759</v>
      </c>
      <c r="B35" s="35">
        <v>8134</v>
      </c>
      <c r="C35" s="36">
        <v>75512</v>
      </c>
      <c r="D35" s="36">
        <v>4656.2939453125</v>
      </c>
      <c r="E35" s="37">
        <f t="shared" si="1"/>
        <v>9.2835013523481678</v>
      </c>
      <c r="F35" s="37">
        <f t="shared" si="2"/>
        <v>0.57244823522405952</v>
      </c>
      <c r="G35" s="37">
        <f t="shared" si="3"/>
        <v>6.1662966751145513E-2</v>
      </c>
      <c r="H35" s="39">
        <f t="shared" si="18"/>
        <v>0.94846082089552242</v>
      </c>
      <c r="I35" s="39">
        <f t="shared" si="18"/>
        <v>0.83804450363464844</v>
      </c>
      <c r="J35" s="40">
        <f t="shared" si="18"/>
        <v>0.97475354893419019</v>
      </c>
      <c r="K35" s="35">
        <v>39683</v>
      </c>
      <c r="L35" s="36">
        <v>506687</v>
      </c>
      <c r="M35" s="36">
        <v>30999.5107421875</v>
      </c>
      <c r="N35" s="37">
        <f t="shared" si="4"/>
        <v>12.768364286974272</v>
      </c>
      <c r="O35" s="37">
        <f t="shared" si="5"/>
        <v>0.78117860903126024</v>
      </c>
      <c r="P35" s="37">
        <f t="shared" si="6"/>
        <v>6.1180789604208315E-2</v>
      </c>
      <c r="Q35" s="39">
        <f t="shared" si="19"/>
        <v>0.9805534964170991</v>
      </c>
      <c r="R35" s="39">
        <f t="shared" si="19"/>
        <v>0.97799219825165173</v>
      </c>
      <c r="S35" s="40">
        <f t="shared" si="19"/>
        <v>0.97181320661845116</v>
      </c>
      <c r="AG35" s="35">
        <f t="shared" si="7"/>
        <v>47817</v>
      </c>
      <c r="AH35" s="36">
        <f t="shared" si="0"/>
        <v>582199</v>
      </c>
      <c r="AI35" s="36">
        <f t="shared" si="0"/>
        <v>35655.8046875</v>
      </c>
      <c r="AJ35" s="37">
        <f t="shared" si="8"/>
        <v>12.175565175565175</v>
      </c>
      <c r="AK35" s="37">
        <f t="shared" si="9"/>
        <v>0.74567213935420462</v>
      </c>
      <c r="AL35" s="37">
        <f t="shared" si="10"/>
        <v>6.1243328634195522E-2</v>
      </c>
      <c r="AM35" s="39">
        <f t="shared" si="17"/>
        <v>0.97494189128573172</v>
      </c>
      <c r="AN35" s="39">
        <f t="shared" si="14"/>
        <v>0.95725870363732624</v>
      </c>
      <c r="AO35" s="40">
        <f t="shared" si="14"/>
        <v>0.97219617870899455</v>
      </c>
    </row>
    <row r="36" spans="1:41" ht="15.75" thickBot="1" x14ac:dyDescent="0.3">
      <c r="A36" s="41">
        <f t="shared" si="11"/>
        <v>41760</v>
      </c>
      <c r="B36" s="42"/>
      <c r="C36" s="43"/>
      <c r="D36" s="43"/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>
        <f t="shared" si="18"/>
        <v>0</v>
      </c>
      <c r="I36" s="45">
        <f t="shared" si="18"/>
        <v>0</v>
      </c>
      <c r="J36" s="46">
        <f t="shared" si="18"/>
        <v>0</v>
      </c>
      <c r="K36" s="42"/>
      <c r="L36" s="43"/>
      <c r="M36" s="43"/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>
        <f t="shared" si="19"/>
        <v>0</v>
      </c>
      <c r="R36" s="45">
        <f t="shared" si="19"/>
        <v>0</v>
      </c>
      <c r="S36" s="46">
        <f t="shared" si="19"/>
        <v>0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>
        <f t="shared" si="17"/>
        <v>0</v>
      </c>
      <c r="AN36" s="45">
        <f t="shared" si="14"/>
        <v>0</v>
      </c>
      <c r="AO36" s="46">
        <f t="shared" si="14"/>
        <v>0</v>
      </c>
    </row>
    <row r="37" spans="1:41" ht="15.75" thickBot="1" x14ac:dyDescent="0.3">
      <c r="A37" s="33" t="s">
        <v>17</v>
      </c>
      <c r="B37" s="28">
        <v>31398</v>
      </c>
      <c r="C37" s="29">
        <f>SUM(C6:C36)</f>
        <v>2631320</v>
      </c>
      <c r="D37" s="29">
        <f t="shared" ref="D37" si="20">SUM(D6:D36)</f>
        <v>129014.2314453125</v>
      </c>
      <c r="E37" s="30">
        <f t="shared" si="1"/>
        <v>83.805337919612711</v>
      </c>
      <c r="F37" s="30">
        <f t="shared" si="2"/>
        <v>4.1089952049593128</v>
      </c>
      <c r="G37" s="30">
        <f t="shared" si="3"/>
        <v>4.9030232524099118E-2</v>
      </c>
      <c r="H37" s="31">
        <f>B37/REP_HPPTT_MARZO!B37</f>
        <v>0.98457196613358422</v>
      </c>
      <c r="I37" s="31">
        <f>C37/REP_HPPTT_MARZO!C37</f>
        <v>0.9916991571016962</v>
      </c>
      <c r="J37" s="32">
        <f>D37/REP_HPPTT_MARZO!D37</f>
        <v>0.91233266276609482</v>
      </c>
      <c r="K37" s="29">
        <v>147235</v>
      </c>
      <c r="L37" s="29">
        <f>SUM(L6:L36)</f>
        <v>15188680</v>
      </c>
      <c r="M37" s="29">
        <f t="shared" ref="M37" si="21">SUM(M6:M36)</f>
        <v>795582.166015625</v>
      </c>
      <c r="N37" s="30">
        <f t="shared" si="4"/>
        <v>103.15943899208747</v>
      </c>
      <c r="O37" s="30">
        <f t="shared" si="5"/>
        <v>5.4034853534528136</v>
      </c>
      <c r="P37" s="30">
        <f t="shared" si="6"/>
        <v>5.2379941246745929E-2</v>
      </c>
      <c r="Q37" s="31">
        <f>K37/REP_HPPTT_MARZO!K37</f>
        <v>1.1125425982877566</v>
      </c>
      <c r="R37" s="31">
        <f>L37/REP_HPPTT_MARZO!L37</f>
        <v>1.0095586728526951</v>
      </c>
      <c r="S37" s="32">
        <f>M37/REP_HPPTT_MARZO!M37</f>
        <v>1.0385015900591732</v>
      </c>
      <c r="AG37" s="29">
        <f t="shared" si="7"/>
        <v>178633</v>
      </c>
      <c r="AH37" s="29">
        <f>SUM(AH6:AH36)</f>
        <v>17820000</v>
      </c>
      <c r="AI37" s="29">
        <f t="shared" ref="AI37" si="22">SUM(AI6:AI36)</f>
        <v>924596.3974609375</v>
      </c>
      <c r="AJ37" s="30">
        <f t="shared" si="8"/>
        <v>99.757603578286208</v>
      </c>
      <c r="AK37" s="30">
        <f t="shared" si="9"/>
        <v>5.1759551564433082</v>
      </c>
      <c r="AL37" s="30">
        <f t="shared" si="10"/>
        <v>5.1885319722835999E-2</v>
      </c>
      <c r="AM37" s="31">
        <f>AG37/REP_HPPTT_MARZO!AG37</f>
        <v>1.0876935535921963</v>
      </c>
      <c r="AN37" s="31">
        <f>AH37/REP_HPPTT_MARZO!AH37</f>
        <v>1.0068811455346687</v>
      </c>
      <c r="AO37" s="32">
        <f>AI37/REP_HPPTT_MARZO!AI37</f>
        <v>1.0188412453648676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  <c r="AJ41" s="53"/>
    </row>
    <row r="42" spans="1:41" x14ac:dyDescent="0.25">
      <c r="AJ42" s="53"/>
    </row>
  </sheetData>
  <mergeCells count="4">
    <mergeCell ref="A4:A5"/>
    <mergeCell ref="B4:J4"/>
    <mergeCell ref="K4:S4"/>
    <mergeCell ref="AG4:AO4"/>
  </mergeCells>
  <conditionalFormatting sqref="H13:J16 H19:J23 H33:J36 H26:J30">
    <cfRule type="cellIs" dxfId="1755" priority="35" operator="greaterThan">
      <formula>1.2</formula>
    </cfRule>
    <cfRule type="cellIs" dxfId="1754" priority="36" operator="lessThan">
      <formula>0.8</formula>
    </cfRule>
  </conditionalFormatting>
  <conditionalFormatting sqref="H6:J12">
    <cfRule type="cellIs" dxfId="1753" priority="33" operator="greaterThan">
      <formula>1.2</formula>
    </cfRule>
    <cfRule type="cellIs" dxfId="1752" priority="34" operator="lessThan">
      <formula>0.8</formula>
    </cfRule>
  </conditionalFormatting>
  <conditionalFormatting sqref="H37:J37">
    <cfRule type="cellIs" dxfId="1751" priority="31" operator="greaterThan">
      <formula>1.2</formula>
    </cfRule>
    <cfRule type="cellIs" dxfId="1750" priority="32" operator="lessThan">
      <formula>0.8</formula>
    </cfRule>
  </conditionalFormatting>
  <conditionalFormatting sqref="H17:J18">
    <cfRule type="cellIs" dxfId="1749" priority="29" operator="greaterThan">
      <formula>1.2</formula>
    </cfRule>
    <cfRule type="cellIs" dxfId="1748" priority="30" operator="lessThan">
      <formula>0.8</formula>
    </cfRule>
  </conditionalFormatting>
  <conditionalFormatting sqref="H31:J32">
    <cfRule type="cellIs" dxfId="1747" priority="27" operator="greaterThan">
      <formula>1.2</formula>
    </cfRule>
    <cfRule type="cellIs" dxfId="1746" priority="28" operator="lessThan">
      <formula>0.8</formula>
    </cfRule>
  </conditionalFormatting>
  <conditionalFormatting sqref="H24:J25">
    <cfRule type="cellIs" dxfId="1745" priority="25" operator="greaterThan">
      <formula>1.2</formula>
    </cfRule>
    <cfRule type="cellIs" dxfId="1744" priority="26" operator="lessThan">
      <formula>0.8</formula>
    </cfRule>
  </conditionalFormatting>
  <conditionalFormatting sqref="Q13:S16 Q19:S23 Q33:S36 Q26:S30">
    <cfRule type="cellIs" dxfId="1743" priority="23" operator="greaterThan">
      <formula>1.2</formula>
    </cfRule>
    <cfRule type="cellIs" dxfId="1742" priority="24" operator="lessThan">
      <formula>0.8</formula>
    </cfRule>
  </conditionalFormatting>
  <conditionalFormatting sqref="Q6:S12">
    <cfRule type="cellIs" dxfId="1741" priority="21" operator="greaterThan">
      <formula>1.2</formula>
    </cfRule>
    <cfRule type="cellIs" dxfId="1740" priority="22" operator="lessThan">
      <formula>0.8</formula>
    </cfRule>
  </conditionalFormatting>
  <conditionalFormatting sqref="Q37:S37">
    <cfRule type="cellIs" dxfId="1739" priority="19" operator="greaterThan">
      <formula>1.2</formula>
    </cfRule>
    <cfRule type="cellIs" dxfId="1738" priority="20" operator="lessThan">
      <formula>0.8</formula>
    </cfRule>
  </conditionalFormatting>
  <conditionalFormatting sqref="Q17:S18">
    <cfRule type="cellIs" dxfId="1737" priority="17" operator="greaterThan">
      <formula>1.2</formula>
    </cfRule>
    <cfRule type="cellIs" dxfId="1736" priority="18" operator="lessThan">
      <formula>0.8</formula>
    </cfRule>
  </conditionalFormatting>
  <conditionalFormatting sqref="Q31:S32">
    <cfRule type="cellIs" dxfId="1735" priority="15" operator="greaterThan">
      <formula>1.2</formula>
    </cfRule>
    <cfRule type="cellIs" dxfId="1734" priority="16" operator="lessThan">
      <formula>0.8</formula>
    </cfRule>
  </conditionalFormatting>
  <conditionalFormatting sqref="Q24:S25">
    <cfRule type="cellIs" dxfId="1733" priority="13" operator="greaterThan">
      <formula>1.2</formula>
    </cfRule>
    <cfRule type="cellIs" dxfId="1732" priority="14" operator="lessThan">
      <formula>0.8</formula>
    </cfRule>
  </conditionalFormatting>
  <conditionalFormatting sqref="AM13:AO16 AM19:AO23 AM33:AO36 AM26:AO30">
    <cfRule type="cellIs" dxfId="1731" priority="11" operator="greaterThan">
      <formula>1.2</formula>
    </cfRule>
    <cfRule type="cellIs" dxfId="1730" priority="12" operator="lessThan">
      <formula>0.8</formula>
    </cfRule>
  </conditionalFormatting>
  <conditionalFormatting sqref="AM6:AO12">
    <cfRule type="cellIs" dxfId="1729" priority="9" operator="greaterThan">
      <formula>1.2</formula>
    </cfRule>
    <cfRule type="cellIs" dxfId="1728" priority="10" operator="lessThan">
      <formula>0.8</formula>
    </cfRule>
  </conditionalFormatting>
  <conditionalFormatting sqref="AM37:AO37">
    <cfRule type="cellIs" dxfId="1727" priority="7" operator="greaterThan">
      <formula>1.2</formula>
    </cfRule>
    <cfRule type="cellIs" dxfId="1726" priority="8" operator="lessThan">
      <formula>0.8</formula>
    </cfRule>
  </conditionalFormatting>
  <conditionalFormatting sqref="AM17:AO18">
    <cfRule type="cellIs" dxfId="1725" priority="5" operator="greaterThan">
      <formula>1.2</formula>
    </cfRule>
    <cfRule type="cellIs" dxfId="1724" priority="6" operator="lessThan">
      <formula>0.8</formula>
    </cfRule>
  </conditionalFormatting>
  <conditionalFormatting sqref="AM31:AO32">
    <cfRule type="cellIs" dxfId="1723" priority="3" operator="greaterThan">
      <formula>1.2</formula>
    </cfRule>
    <cfRule type="cellIs" dxfId="1722" priority="4" operator="lessThan">
      <formula>0.8</formula>
    </cfRule>
  </conditionalFormatting>
  <conditionalFormatting sqref="AM24:AO25">
    <cfRule type="cellIs" dxfId="1721" priority="1" operator="greaterThan">
      <formula>1.2</formula>
    </cfRule>
    <cfRule type="cellIs" dxfId="1720" priority="2" operator="lessThan">
      <formula>0.8</formula>
    </cfRule>
  </conditionalFormatting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9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41760</v>
      </c>
      <c r="B6" s="35">
        <v>8253</v>
      </c>
      <c r="C6" s="36">
        <v>86692</v>
      </c>
      <c r="D6" s="36">
        <v>4250.64453125</v>
      </c>
      <c r="E6" s="37">
        <f>C6/B6</f>
        <v>10.504301466133526</v>
      </c>
      <c r="F6" s="37">
        <f>D6/B6</f>
        <v>0.51504235202350657</v>
      </c>
      <c r="G6" s="37">
        <f>D6/C6</f>
        <v>4.9031566133553271E-2</v>
      </c>
      <c r="H6" s="39">
        <f>B6/REP_HPPTT_ABRIL!B29</f>
        <v>0.93613883847549906</v>
      </c>
      <c r="I6" s="39">
        <f>C6/REP_HPPTT_ABRIL!C29</f>
        <v>0.97910596101285263</v>
      </c>
      <c r="J6" s="40">
        <f>D6/REP_HPPTT_ABRIL!D29</f>
        <v>1.0375872888131581</v>
      </c>
      <c r="K6" s="35">
        <v>38600</v>
      </c>
      <c r="L6" s="36">
        <v>564232</v>
      </c>
      <c r="M6" s="36">
        <v>27817.5927734375</v>
      </c>
      <c r="N6" s="37">
        <f>L6/K6</f>
        <v>14.61740932642487</v>
      </c>
      <c r="O6" s="37">
        <f>M6/K6</f>
        <v>0.72066302521858805</v>
      </c>
      <c r="P6" s="37">
        <f>M6/L6</f>
        <v>4.9301692873565305E-2</v>
      </c>
      <c r="Q6" s="39">
        <f>K6/REP_HPPTT_ABRIL!K29</f>
        <v>0.91475697324454341</v>
      </c>
      <c r="R6" s="39">
        <f>L6/REP_HPPTT_ABRIL!L29</f>
        <v>1.0487759088906692</v>
      </c>
      <c r="S6" s="40">
        <f>M6/REP_HPPTT_ABRIL!M29</f>
        <v>1.0305884371346521</v>
      </c>
      <c r="AG6" s="35">
        <f>B6+K6</f>
        <v>46853</v>
      </c>
      <c r="AH6" s="36">
        <f t="shared" ref="AH6:AI36" si="0">C6+L6</f>
        <v>650924</v>
      </c>
      <c r="AI6" s="36">
        <f t="shared" si="0"/>
        <v>32068.2373046875</v>
      </c>
      <c r="AJ6" s="37">
        <f>AH6/AG6</f>
        <v>13.892899067295584</v>
      </c>
      <c r="AK6" s="37">
        <f>AI6/AG6</f>
        <v>0.68444362804276138</v>
      </c>
      <c r="AL6" s="37">
        <f>AI6/AH6</f>
        <v>4.9265716588553346E-2</v>
      </c>
      <c r="AM6" s="39">
        <f>AG6/REP_HPPTT_ABRIL!AG29</f>
        <v>0.91845215925352364</v>
      </c>
      <c r="AN6" s="39">
        <f>AH6/REP_HPPTT_ABRIL!AH29</f>
        <v>1.0389301122207451</v>
      </c>
      <c r="AO6" s="40">
        <f>AI6/REP_HPPTT_ABRIL!AI29</f>
        <v>1.0315107018307672</v>
      </c>
    </row>
    <row r="7" spans="1:41" x14ac:dyDescent="0.25">
      <c r="A7" s="34">
        <f>A6+1</f>
        <v>41761</v>
      </c>
      <c r="B7" s="35">
        <v>8715</v>
      </c>
      <c r="C7" s="36">
        <v>89645</v>
      </c>
      <c r="D7" s="36">
        <v>4474.767578125</v>
      </c>
      <c r="E7" s="37">
        <f t="shared" ref="E7:E37" si="1">C7/B7</f>
        <v>10.286288009179575</v>
      </c>
      <c r="F7" s="37">
        <f t="shared" ref="F7:F37" si="2">D7/B7</f>
        <v>0.51345583225760183</v>
      </c>
      <c r="G7" s="37">
        <f t="shared" ref="G7:G37" si="3">D7/C7</f>
        <v>4.9916532747225163E-2</v>
      </c>
      <c r="H7" s="39">
        <f>B7/REP_HPPTT_ABRIL!B30</f>
        <v>0.94924300185165011</v>
      </c>
      <c r="I7" s="39">
        <f>C7/REP_HPPTT_ABRIL!C30</f>
        <v>0.57246765521028897</v>
      </c>
      <c r="J7" s="40">
        <f>D7/REP_HPPTT_ABRIL!D30</f>
        <v>0.83015159061168342</v>
      </c>
      <c r="K7" s="35">
        <v>40219</v>
      </c>
      <c r="L7" s="36">
        <v>609066</v>
      </c>
      <c r="M7" s="36">
        <v>29908.9677734375</v>
      </c>
      <c r="N7" s="37">
        <f t="shared" ref="N7:N37" si="4">L7/K7</f>
        <v>15.143738034262414</v>
      </c>
      <c r="O7" s="37">
        <f t="shared" ref="O7:O37" si="5">M7/K7</f>
        <v>0.74365269582628857</v>
      </c>
      <c r="P7" s="37">
        <f t="shared" ref="P7:P37" si="6">M7/L7</f>
        <v>4.9106283676050709E-2</v>
      </c>
      <c r="Q7" s="39">
        <f>K7/REP_HPPTT_ABRIL!K30</f>
        <v>0.949927962398734</v>
      </c>
      <c r="R7" s="39">
        <f>L7/REP_HPPTT_ABRIL!L30</f>
        <v>0.79760665359728766</v>
      </c>
      <c r="S7" s="40">
        <f>M7/REP_HPPTT_ABRIL!M30</f>
        <v>0.81023606272060456</v>
      </c>
      <c r="AG7" s="35">
        <f t="shared" ref="AG7:AG37" si="7">B7+K7</f>
        <v>48934</v>
      </c>
      <c r="AH7" s="36">
        <f t="shared" si="0"/>
        <v>698711</v>
      </c>
      <c r="AI7" s="36">
        <f t="shared" si="0"/>
        <v>34383.7353515625</v>
      </c>
      <c r="AJ7" s="37">
        <f t="shared" ref="AJ7:AJ37" si="8">AH7/AG7</f>
        <v>14.278640617975231</v>
      </c>
      <c r="AK7" s="37">
        <f t="shared" ref="AK7:AK37" si="9">AI7/AG7</f>
        <v>0.70265531841996365</v>
      </c>
      <c r="AL7" s="37">
        <f t="shared" ref="AL7:AL37" si="10">AI7/AH7</f>
        <v>4.9210239071035805E-2</v>
      </c>
      <c r="AM7" s="39">
        <f>AG7/REP_HPPTT_ABRIL!AG30</f>
        <v>0.94980590062111803</v>
      </c>
      <c r="AN7" s="39">
        <f>AH7/REP_HPPTT_ABRIL!AH30</f>
        <v>0.7592943357556039</v>
      </c>
      <c r="AO7" s="40">
        <f>AI7/REP_HPPTT_ABRIL!AI30</f>
        <v>0.8127736527682593</v>
      </c>
    </row>
    <row r="8" spans="1:41" x14ac:dyDescent="0.25">
      <c r="A8" s="9">
        <f t="shared" ref="A8:A36" si="11">A7+1</f>
        <v>41762</v>
      </c>
      <c r="B8" s="24">
        <v>7768</v>
      </c>
      <c r="C8" s="10">
        <v>80005</v>
      </c>
      <c r="D8" s="10">
        <v>2648.2958984375</v>
      </c>
      <c r="E8" s="11">
        <f t="shared" si="1"/>
        <v>10.299304840370752</v>
      </c>
      <c r="F8" s="11">
        <f t="shared" si="2"/>
        <v>0.34092377683283986</v>
      </c>
      <c r="G8" s="11">
        <f t="shared" si="3"/>
        <v>3.3101629878601338E-2</v>
      </c>
      <c r="H8" s="17">
        <f>B8/REP_HPPTT_ABRIL!B31</f>
        <v>1.0001287498390627</v>
      </c>
      <c r="I8" s="17">
        <f>C8/REP_HPPTT_ABRIL!C31</f>
        <v>1.0807105227610427</v>
      </c>
      <c r="J8" s="18">
        <f>D8/REP_HPPTT_ABRIL!D31</f>
        <v>0.90896034113309032</v>
      </c>
      <c r="K8" s="24">
        <v>34928</v>
      </c>
      <c r="L8" s="10">
        <v>510594</v>
      </c>
      <c r="M8" s="10">
        <v>16903.2353515625</v>
      </c>
      <c r="N8" s="11">
        <f t="shared" si="4"/>
        <v>14.618472285845167</v>
      </c>
      <c r="O8" s="11">
        <f t="shared" si="5"/>
        <v>0.48394512573186271</v>
      </c>
      <c r="P8" s="11">
        <f t="shared" si="6"/>
        <v>3.3105041092458001E-2</v>
      </c>
      <c r="Q8" s="17">
        <f>K8/REP_HPPTT_ABRIL!K31</f>
        <v>1.0472849389823393</v>
      </c>
      <c r="R8" s="17">
        <f>L8/REP_HPPTT_ABRIL!L31</f>
        <v>1.1459447085280294</v>
      </c>
      <c r="S8" s="18">
        <f>M8/REP_HPPTT_ABRIL!M31</f>
        <v>0.96426948294862824</v>
      </c>
      <c r="AG8" s="24">
        <f t="shared" si="7"/>
        <v>42696</v>
      </c>
      <c r="AH8" s="10">
        <f t="shared" si="0"/>
        <v>590599</v>
      </c>
      <c r="AI8" s="10">
        <f t="shared" si="0"/>
        <v>19551.53125</v>
      </c>
      <c r="AJ8" s="11">
        <f t="shared" si="8"/>
        <v>13.832654112797451</v>
      </c>
      <c r="AK8" s="11">
        <f t="shared" si="9"/>
        <v>0.4579241907907064</v>
      </c>
      <c r="AL8" s="11">
        <f t="shared" si="10"/>
        <v>3.3104578995223496E-2</v>
      </c>
      <c r="AM8" s="17">
        <f>AG8/REP_HPPTT_ABRIL!AG31</f>
        <v>1.0383773529840945</v>
      </c>
      <c r="AN8" s="17">
        <f>AH8/REP_HPPTT_ABRIL!AH31</f>
        <v>1.1366503976166098</v>
      </c>
      <c r="AO8" s="18">
        <f>AI8/REP_HPPTT_ABRIL!AI31</f>
        <v>0.95638684985087485</v>
      </c>
    </row>
    <row r="9" spans="1:41" x14ac:dyDescent="0.25">
      <c r="A9" s="9">
        <f t="shared" si="11"/>
        <v>41763</v>
      </c>
      <c r="B9" s="24">
        <v>6706</v>
      </c>
      <c r="C9" s="10">
        <v>108289</v>
      </c>
      <c r="D9" s="10">
        <v>2555.166015625</v>
      </c>
      <c r="E9" s="11">
        <f t="shared" si="1"/>
        <v>16.148076349537728</v>
      </c>
      <c r="F9" s="11">
        <f t="shared" si="2"/>
        <v>0.38102684396436026</v>
      </c>
      <c r="G9" s="11">
        <f t="shared" si="3"/>
        <v>2.3595803965545899E-2</v>
      </c>
      <c r="H9" s="17">
        <f>B9/REP_HPPTT_ABRIL!B32</f>
        <v>1.0358356502934816</v>
      </c>
      <c r="I9" s="17">
        <f>C9/REP_HPPTT_ABRIL!C32</f>
        <v>1.8319912028421588</v>
      </c>
      <c r="J9" s="18">
        <f>D9/REP_HPPTT_ABRIL!D32</f>
        <v>1.1177969852475012</v>
      </c>
      <c r="K9" s="24">
        <v>29213</v>
      </c>
      <c r="L9" s="10">
        <v>527636</v>
      </c>
      <c r="M9" s="10">
        <v>14449.607421875</v>
      </c>
      <c r="N9" s="11">
        <f t="shared" si="4"/>
        <v>18.061684866326637</v>
      </c>
      <c r="O9" s="11">
        <f t="shared" si="5"/>
        <v>0.49462935754201898</v>
      </c>
      <c r="P9" s="11">
        <f t="shared" si="6"/>
        <v>2.7385560162451007E-2</v>
      </c>
      <c r="Q9" s="17">
        <f>K9/REP_HPPTT_ABRIL!K32</f>
        <v>1.0318604076154145</v>
      </c>
      <c r="R9" s="17">
        <f>L9/REP_HPPTT_ABRIL!L32</f>
        <v>1.5955897473116329</v>
      </c>
      <c r="S9" s="18">
        <f>M9/REP_HPPTT_ABRIL!M32</f>
        <v>1.0120433060259073</v>
      </c>
      <c r="AG9" s="24">
        <f t="shared" si="7"/>
        <v>35919</v>
      </c>
      <c r="AH9" s="10">
        <f t="shared" si="0"/>
        <v>635925</v>
      </c>
      <c r="AI9" s="10">
        <f t="shared" si="0"/>
        <v>17004.7734375</v>
      </c>
      <c r="AJ9" s="11">
        <f t="shared" si="8"/>
        <v>17.704418274450848</v>
      </c>
      <c r="AK9" s="11">
        <f t="shared" si="9"/>
        <v>0.47342001273699158</v>
      </c>
      <c r="AL9" s="11">
        <f t="shared" si="10"/>
        <v>2.6740218480952944E-2</v>
      </c>
      <c r="AM9" s="17">
        <f>AG9/REP_HPPTT_ABRIL!AG32</f>
        <v>1.0326002587322121</v>
      </c>
      <c r="AN9" s="17">
        <f>AH9/REP_HPPTT_ABRIL!AH32</f>
        <v>1.6314386573420832</v>
      </c>
      <c r="AO9" s="18">
        <f>AI9/REP_HPPTT_ABRIL!AI32</f>
        <v>1.0266381079456217</v>
      </c>
    </row>
    <row r="10" spans="1:41" x14ac:dyDescent="0.25">
      <c r="A10" s="34">
        <f t="shared" si="11"/>
        <v>41764</v>
      </c>
      <c r="B10" s="35">
        <v>7592</v>
      </c>
      <c r="C10" s="36">
        <v>68697</v>
      </c>
      <c r="D10" s="36">
        <v>3924.90625</v>
      </c>
      <c r="E10" s="37">
        <f t="shared" si="1"/>
        <v>9.0486037934668069</v>
      </c>
      <c r="F10" s="37">
        <f t="shared" si="2"/>
        <v>0.516979221548999</v>
      </c>
      <c r="G10" s="37">
        <f t="shared" si="3"/>
        <v>5.7133590258672137E-2</v>
      </c>
      <c r="H10" s="39">
        <f>B10/REP_HPPTT_ABRIL!B33</f>
        <v>1.012671735360811</v>
      </c>
      <c r="I10" s="39">
        <f>C10/REP_HPPTT_ABRIL!C33</f>
        <v>0.95166652813564956</v>
      </c>
      <c r="J10" s="40">
        <f>D10/REP_HPPTT_ABRIL!D33</f>
        <v>0.91698353761679885</v>
      </c>
      <c r="K10" s="35">
        <v>36593</v>
      </c>
      <c r="L10" s="36">
        <v>538296</v>
      </c>
      <c r="M10" s="36">
        <v>25879.865234375</v>
      </c>
      <c r="N10" s="37">
        <f t="shared" si="4"/>
        <v>14.710354439373651</v>
      </c>
      <c r="O10" s="37">
        <f t="shared" si="5"/>
        <v>0.70723540661806905</v>
      </c>
      <c r="P10" s="37">
        <f t="shared" si="6"/>
        <v>4.8077387226312288E-2</v>
      </c>
      <c r="Q10" s="39">
        <f>K10/REP_HPPTT_ABRIL!K33</f>
        <v>1.0226936083396216</v>
      </c>
      <c r="R10" s="39">
        <f>L10/REP_HPPTT_ABRIL!L33</f>
        <v>1.1954774505471077</v>
      </c>
      <c r="S10" s="40">
        <f>M10/REP_HPPTT_ABRIL!M33</f>
        <v>0.90168177834999375</v>
      </c>
      <c r="AG10" s="35">
        <f t="shared" si="7"/>
        <v>44185</v>
      </c>
      <c r="AH10" s="36">
        <f t="shared" si="0"/>
        <v>606993</v>
      </c>
      <c r="AI10" s="36">
        <f t="shared" si="0"/>
        <v>29804.771484375</v>
      </c>
      <c r="AJ10" s="37">
        <f t="shared" si="8"/>
        <v>13.737535362679642</v>
      </c>
      <c r="AK10" s="37">
        <f t="shared" si="9"/>
        <v>0.67454501492305086</v>
      </c>
      <c r="AL10" s="37">
        <f t="shared" si="10"/>
        <v>4.9102331467372771E-2</v>
      </c>
      <c r="AM10" s="39">
        <f>AG10/REP_HPPTT_ABRIL!AG33</f>
        <v>1.0209575303849532</v>
      </c>
      <c r="AN10" s="39">
        <f>AH10/REP_HPPTT_ABRIL!AH33</f>
        <v>1.16179136130214</v>
      </c>
      <c r="AO10" s="40">
        <f>AI10/REP_HPPTT_ABRIL!AI33</f>
        <v>0.90366756236687629</v>
      </c>
    </row>
    <row r="11" spans="1:41" x14ac:dyDescent="0.25">
      <c r="A11" s="34">
        <f t="shared" si="11"/>
        <v>41765</v>
      </c>
      <c r="B11" s="35">
        <v>7589</v>
      </c>
      <c r="C11" s="36">
        <v>80506</v>
      </c>
      <c r="D11" s="36">
        <v>4565.3466796875</v>
      </c>
      <c r="E11" s="37">
        <f t="shared" si="1"/>
        <v>10.608248781130584</v>
      </c>
      <c r="F11" s="37">
        <f t="shared" si="2"/>
        <v>0.60157420999967059</v>
      </c>
      <c r="G11" s="37">
        <f t="shared" si="3"/>
        <v>5.6708154419391102E-2</v>
      </c>
      <c r="H11" s="39">
        <f>B11/REP_HPPTT_ABRIL!B34</f>
        <v>0.95519194461925738</v>
      </c>
      <c r="I11" s="39">
        <f>C11/REP_HPPTT_ABRIL!C34</f>
        <v>1.0461574447072277</v>
      </c>
      <c r="J11" s="40">
        <f>D11/REP_HPPTT_ABRIL!D34</f>
        <v>0.99922027340446196</v>
      </c>
      <c r="K11" s="35">
        <v>37724</v>
      </c>
      <c r="L11" s="36">
        <v>564787</v>
      </c>
      <c r="M11" s="36">
        <v>30199.8740234375</v>
      </c>
      <c r="N11" s="37">
        <f t="shared" si="4"/>
        <v>14.971556568762592</v>
      </c>
      <c r="O11" s="37">
        <f t="shared" si="5"/>
        <v>0.80054803370367666</v>
      </c>
      <c r="P11" s="37">
        <f t="shared" si="6"/>
        <v>5.347126265908652E-2</v>
      </c>
      <c r="Q11" s="39">
        <f>K11/REP_HPPTT_ABRIL!K34</f>
        <v>0.98165447968981756</v>
      </c>
      <c r="R11" s="39">
        <f>L11/REP_HPPTT_ABRIL!L34</f>
        <v>1.1626657938238134</v>
      </c>
      <c r="S11" s="40">
        <f>M11/REP_HPPTT_ABRIL!M34</f>
        <v>0.97689388412433731</v>
      </c>
      <c r="AG11" s="35">
        <f t="shared" si="7"/>
        <v>45313</v>
      </c>
      <c r="AH11" s="36">
        <f t="shared" si="0"/>
        <v>645293</v>
      </c>
      <c r="AI11" s="36">
        <f t="shared" si="0"/>
        <v>34765.220703125</v>
      </c>
      <c r="AJ11" s="37">
        <f t="shared" si="8"/>
        <v>14.240791825745371</v>
      </c>
      <c r="AK11" s="37">
        <f t="shared" si="9"/>
        <v>0.76722399097665128</v>
      </c>
      <c r="AL11" s="37">
        <f t="shared" si="10"/>
        <v>5.3875093489507864E-2</v>
      </c>
      <c r="AM11" s="39">
        <f>AG11/REP_HPPTT_ABRIL!AG34</f>
        <v>0.97712080044852723</v>
      </c>
      <c r="AN11" s="39">
        <f>AH11/REP_HPPTT_ABRIL!AH34</f>
        <v>1.1467329396523689</v>
      </c>
      <c r="AO11" s="40">
        <f>AI11/REP_HPPTT_ABRIL!AI34</f>
        <v>0.97976869703889535</v>
      </c>
    </row>
    <row r="12" spans="1:41" x14ac:dyDescent="0.25">
      <c r="A12" s="34">
        <f t="shared" si="11"/>
        <v>41766</v>
      </c>
      <c r="B12" s="35">
        <v>7588</v>
      </c>
      <c r="C12" s="36">
        <v>76895</v>
      </c>
      <c r="D12" s="36">
        <v>4288.1904296875</v>
      </c>
      <c r="E12" s="37">
        <f t="shared" si="1"/>
        <v>10.133763837638377</v>
      </c>
      <c r="F12" s="37">
        <f t="shared" si="2"/>
        <v>0.56512789004843178</v>
      </c>
      <c r="G12" s="37">
        <f t="shared" si="3"/>
        <v>5.5766830479062356E-2</v>
      </c>
      <c r="H12" s="39">
        <f>B12/REP_HPPTT_ABRIL!B35</f>
        <v>0.93287435456110157</v>
      </c>
      <c r="I12" s="39">
        <f>C12/REP_HPPTT_ABRIL!C35</f>
        <v>1.0183149698061236</v>
      </c>
      <c r="J12" s="40">
        <f>D12/REP_HPPTT_ABRIL!D35</f>
        <v>0.92094495752451999</v>
      </c>
      <c r="K12" s="35">
        <v>38075</v>
      </c>
      <c r="L12" s="36">
        <v>556388</v>
      </c>
      <c r="M12" s="36">
        <v>30592.5048828125</v>
      </c>
      <c r="N12" s="37">
        <f t="shared" si="4"/>
        <v>14.612948128693368</v>
      </c>
      <c r="O12" s="37">
        <f t="shared" si="5"/>
        <v>0.8034801019780039</v>
      </c>
      <c r="P12" s="37">
        <f t="shared" si="6"/>
        <v>5.4984120582781258E-2</v>
      </c>
      <c r="Q12" s="39">
        <f>K12/REP_HPPTT_ABRIL!K35</f>
        <v>0.95947887004510746</v>
      </c>
      <c r="R12" s="39">
        <f>L12/REP_HPPTT_ABRIL!L35</f>
        <v>1.0980901424350733</v>
      </c>
      <c r="S12" s="40">
        <f>M12/REP_HPPTT_ABRIL!M35</f>
        <v>0.9868705715145013</v>
      </c>
      <c r="AG12" s="35">
        <f t="shared" si="7"/>
        <v>45663</v>
      </c>
      <c r="AH12" s="36">
        <f t="shared" si="0"/>
        <v>633283</v>
      </c>
      <c r="AI12" s="36">
        <f t="shared" si="0"/>
        <v>34880.6953125</v>
      </c>
      <c r="AJ12" s="37">
        <f t="shared" si="8"/>
        <v>13.868624488097584</v>
      </c>
      <c r="AK12" s="37">
        <f t="shared" si="9"/>
        <v>0.76387217906182248</v>
      </c>
      <c r="AL12" s="37">
        <f t="shared" si="10"/>
        <v>5.5079159416090435E-2</v>
      </c>
      <c r="AM12" s="39">
        <f>AG12/REP_HPPTT_ABRIL!AG35</f>
        <v>0.95495325930108543</v>
      </c>
      <c r="AN12" s="39">
        <f>AH12/REP_HPPTT_ABRIL!AH35</f>
        <v>1.0877431943373315</v>
      </c>
      <c r="AO12" s="40">
        <f>AI12/REP_HPPTT_ABRIL!AI35</f>
        <v>0.97826134112542595</v>
      </c>
    </row>
    <row r="13" spans="1:41" x14ac:dyDescent="0.25">
      <c r="A13" s="34">
        <f t="shared" si="11"/>
        <v>41767</v>
      </c>
      <c r="B13" s="35">
        <v>7758</v>
      </c>
      <c r="C13" s="36">
        <v>96891</v>
      </c>
      <c r="D13" s="36">
        <v>4179.9384765625</v>
      </c>
      <c r="E13" s="37">
        <f t="shared" si="1"/>
        <v>12.489172467130704</v>
      </c>
      <c r="F13" s="37">
        <f t="shared" si="2"/>
        <v>0.5387907291263857</v>
      </c>
      <c r="G13" s="37">
        <f t="shared" si="3"/>
        <v>4.3140626854532411E-2</v>
      </c>
      <c r="H13" s="39">
        <f>B13/B6</f>
        <v>0.94002181025081788</v>
      </c>
      <c r="I13" s="39">
        <f t="shared" ref="I13:J28" si="12">C13/C6</f>
        <v>1.1176463802888386</v>
      </c>
      <c r="J13" s="40">
        <f t="shared" si="12"/>
        <v>0.98336580389922479</v>
      </c>
      <c r="K13" s="35">
        <v>38599</v>
      </c>
      <c r="L13" s="36">
        <v>653226</v>
      </c>
      <c r="M13" s="36">
        <v>31582.583984375</v>
      </c>
      <c r="N13" s="37">
        <f t="shared" si="4"/>
        <v>16.923391797714967</v>
      </c>
      <c r="O13" s="37">
        <f t="shared" si="5"/>
        <v>0.81822285510958837</v>
      </c>
      <c r="P13" s="37">
        <f t="shared" si="6"/>
        <v>4.8348632761670542E-2</v>
      </c>
      <c r="Q13" s="39">
        <f>K13/K6</f>
        <v>0.99997409326424869</v>
      </c>
      <c r="R13" s="39">
        <f t="shared" ref="R13:S28" si="13">L13/L6</f>
        <v>1.1577258999844036</v>
      </c>
      <c r="S13" s="40">
        <f t="shared" si="13"/>
        <v>1.1353456872275669</v>
      </c>
      <c r="AG13" s="35">
        <f t="shared" si="7"/>
        <v>46357</v>
      </c>
      <c r="AH13" s="36">
        <f t="shared" si="0"/>
        <v>750117</v>
      </c>
      <c r="AI13" s="36">
        <f t="shared" si="0"/>
        <v>35762.5224609375</v>
      </c>
      <c r="AJ13" s="37">
        <f t="shared" si="8"/>
        <v>16.181310265979249</v>
      </c>
      <c r="AK13" s="37">
        <f t="shared" si="9"/>
        <v>0.77145894818339189</v>
      </c>
      <c r="AL13" s="37">
        <f t="shared" si="10"/>
        <v>4.7675925836819455E-2</v>
      </c>
      <c r="AM13" s="39">
        <f>AG13/AG6</f>
        <v>0.98941369816233748</v>
      </c>
      <c r="AN13" s="39">
        <f t="shared" ref="AN13:AO36" si="14">AH13/AH6</f>
        <v>1.1523879899957599</v>
      </c>
      <c r="AO13" s="40">
        <f t="shared" si="14"/>
        <v>1.1152007552254828</v>
      </c>
    </row>
    <row r="14" spans="1:41" x14ac:dyDescent="0.25">
      <c r="A14" s="34">
        <f t="shared" si="11"/>
        <v>41768</v>
      </c>
      <c r="B14" s="35">
        <v>8052</v>
      </c>
      <c r="C14" s="36">
        <v>105730</v>
      </c>
      <c r="D14" s="36">
        <v>4552.693359375</v>
      </c>
      <c r="E14" s="37">
        <f t="shared" si="1"/>
        <v>13.130899155489319</v>
      </c>
      <c r="F14" s="37">
        <f t="shared" si="2"/>
        <v>0.56541149520305511</v>
      </c>
      <c r="G14" s="37">
        <f t="shared" si="3"/>
        <v>4.3059617510403859E-2</v>
      </c>
      <c r="H14" s="39">
        <f t="shared" ref="H14:J29" si="15">B14/B7</f>
        <v>0.9239242685025818</v>
      </c>
      <c r="I14" s="39">
        <f t="shared" si="12"/>
        <v>1.1794299737854872</v>
      </c>
      <c r="J14" s="40">
        <f t="shared" si="12"/>
        <v>1.0174144868732271</v>
      </c>
      <c r="K14" s="35">
        <v>39553</v>
      </c>
      <c r="L14" s="36">
        <v>663093</v>
      </c>
      <c r="M14" s="36">
        <v>31577.10546875</v>
      </c>
      <c r="N14" s="37">
        <f t="shared" si="4"/>
        <v>16.764670189366168</v>
      </c>
      <c r="O14" s="37">
        <f t="shared" si="5"/>
        <v>0.7983491889047607</v>
      </c>
      <c r="P14" s="37">
        <f t="shared" si="6"/>
        <v>4.7620930199459198E-2</v>
      </c>
      <c r="Q14" s="39">
        <f t="shared" ref="Q14:S29" si="16">K14/K7</f>
        <v>0.98344066237350503</v>
      </c>
      <c r="R14" s="39">
        <f t="shared" si="13"/>
        <v>1.0887046724000355</v>
      </c>
      <c r="S14" s="40">
        <f t="shared" si="13"/>
        <v>1.055773830375851</v>
      </c>
      <c r="AG14" s="35">
        <f t="shared" si="7"/>
        <v>47605</v>
      </c>
      <c r="AH14" s="36">
        <f t="shared" si="0"/>
        <v>768823</v>
      </c>
      <c r="AI14" s="36">
        <f t="shared" si="0"/>
        <v>36129.798828125</v>
      </c>
      <c r="AJ14" s="37">
        <f t="shared" si="8"/>
        <v>16.150047263942863</v>
      </c>
      <c r="AK14" s="37">
        <f t="shared" si="9"/>
        <v>0.75894966554195986</v>
      </c>
      <c r="AL14" s="37">
        <f t="shared" si="10"/>
        <v>4.6993649810326957E-2</v>
      </c>
      <c r="AM14" s="39">
        <f t="shared" ref="AM14:AM36" si="17">AG14/AG7</f>
        <v>0.97284096946908083</v>
      </c>
      <c r="AN14" s="39">
        <f t="shared" si="14"/>
        <v>1.1003447777407254</v>
      </c>
      <c r="AO14" s="40">
        <f t="shared" si="14"/>
        <v>1.0507816692604677</v>
      </c>
    </row>
    <row r="15" spans="1:41" x14ac:dyDescent="0.25">
      <c r="A15" s="9">
        <f t="shared" si="11"/>
        <v>41769</v>
      </c>
      <c r="B15" s="24">
        <v>6829</v>
      </c>
      <c r="C15" s="10">
        <v>68928</v>
      </c>
      <c r="D15" s="10">
        <v>2487.0087890625</v>
      </c>
      <c r="E15" s="11">
        <f t="shared" si="1"/>
        <v>10.093425098843168</v>
      </c>
      <c r="F15" s="11">
        <f t="shared" si="2"/>
        <v>0.36418345131973934</v>
      </c>
      <c r="G15" s="11">
        <f t="shared" si="3"/>
        <v>3.6081255644476846E-2</v>
      </c>
      <c r="H15" s="17">
        <f t="shared" si="15"/>
        <v>0.87911946446961897</v>
      </c>
      <c r="I15" s="17">
        <f t="shared" si="12"/>
        <v>0.86154615336541462</v>
      </c>
      <c r="J15" s="18">
        <f t="shared" si="12"/>
        <v>0.93909777624541135</v>
      </c>
      <c r="K15" s="24">
        <v>32367</v>
      </c>
      <c r="L15" s="10">
        <v>402978</v>
      </c>
      <c r="M15" s="10">
        <v>16715.041015625</v>
      </c>
      <c r="N15" s="11">
        <f t="shared" si="4"/>
        <v>12.450273426638242</v>
      </c>
      <c r="O15" s="11">
        <f t="shared" si="5"/>
        <v>0.51642231333225197</v>
      </c>
      <c r="P15" s="11">
        <f t="shared" si="6"/>
        <v>4.1478792925730437E-2</v>
      </c>
      <c r="Q15" s="17">
        <f t="shared" si="16"/>
        <v>0.92667773705909295</v>
      </c>
      <c r="R15" s="17">
        <f t="shared" si="13"/>
        <v>0.78923371602486514</v>
      </c>
      <c r="S15" s="18">
        <f t="shared" si="13"/>
        <v>0.98886637190908522</v>
      </c>
      <c r="AG15" s="24">
        <f t="shared" si="7"/>
        <v>39196</v>
      </c>
      <c r="AH15" s="10">
        <f t="shared" si="0"/>
        <v>471906</v>
      </c>
      <c r="AI15" s="10">
        <f t="shared" si="0"/>
        <v>19202.0498046875</v>
      </c>
      <c r="AJ15" s="11">
        <f t="shared" si="8"/>
        <v>12.039646902745178</v>
      </c>
      <c r="AK15" s="11">
        <f t="shared" si="9"/>
        <v>0.48989819891538677</v>
      </c>
      <c r="AL15" s="11">
        <f t="shared" si="10"/>
        <v>4.0690412507337265E-2</v>
      </c>
      <c r="AM15" s="17">
        <f t="shared" si="17"/>
        <v>0.91802510773842982</v>
      </c>
      <c r="AN15" s="17">
        <f t="shared" si="14"/>
        <v>0.79902945992119867</v>
      </c>
      <c r="AO15" s="18">
        <f t="shared" si="14"/>
        <v>0.98212511128444224</v>
      </c>
    </row>
    <row r="16" spans="1:41" x14ac:dyDescent="0.25">
      <c r="A16" s="9">
        <f t="shared" si="11"/>
        <v>41770</v>
      </c>
      <c r="B16" s="24">
        <v>5991</v>
      </c>
      <c r="C16" s="10">
        <v>58206</v>
      </c>
      <c r="D16" s="10">
        <v>2057.171875</v>
      </c>
      <c r="E16" s="11">
        <f t="shared" si="1"/>
        <v>9.7155733600400609</v>
      </c>
      <c r="F16" s="11">
        <f t="shared" si="2"/>
        <v>0.34337704473376734</v>
      </c>
      <c r="G16" s="11">
        <f t="shared" si="3"/>
        <v>3.5342952187059753E-2</v>
      </c>
      <c r="H16" s="17">
        <f t="shared" si="15"/>
        <v>0.89337906352520136</v>
      </c>
      <c r="I16" s="17">
        <f t="shared" si="12"/>
        <v>0.53750611788824354</v>
      </c>
      <c r="J16" s="18">
        <f t="shared" si="12"/>
        <v>0.8051030196943233</v>
      </c>
      <c r="K16" s="24">
        <v>27954</v>
      </c>
      <c r="L16" s="10">
        <v>298823</v>
      </c>
      <c r="M16" s="10">
        <v>13120.474609375</v>
      </c>
      <c r="N16" s="11">
        <f t="shared" si="4"/>
        <v>10.689811833726838</v>
      </c>
      <c r="O16" s="11">
        <f t="shared" si="5"/>
        <v>0.46935946946322532</v>
      </c>
      <c r="P16" s="11">
        <f t="shared" si="6"/>
        <v>4.3907177859050343E-2</v>
      </c>
      <c r="Q16" s="17">
        <f t="shared" si="16"/>
        <v>0.95690274877622972</v>
      </c>
      <c r="R16" s="17">
        <f t="shared" si="13"/>
        <v>0.56634308500557207</v>
      </c>
      <c r="S16" s="18">
        <f t="shared" si="13"/>
        <v>0.90801599145954304</v>
      </c>
      <c r="AG16" s="24">
        <f t="shared" si="7"/>
        <v>33945</v>
      </c>
      <c r="AH16" s="10">
        <f t="shared" si="0"/>
        <v>357029</v>
      </c>
      <c r="AI16" s="10">
        <f t="shared" si="0"/>
        <v>15177.646484375</v>
      </c>
      <c r="AJ16" s="11">
        <f t="shared" si="8"/>
        <v>10.517867138017381</v>
      </c>
      <c r="AK16" s="11">
        <f t="shared" si="9"/>
        <v>0.44712465707394317</v>
      </c>
      <c r="AL16" s="11">
        <f t="shared" si="10"/>
        <v>4.2510962651143187E-2</v>
      </c>
      <c r="AM16" s="17">
        <f t="shared" si="17"/>
        <v>0.94504301344692221</v>
      </c>
      <c r="AN16" s="17">
        <f t="shared" si="14"/>
        <v>0.56143255887093602</v>
      </c>
      <c r="AO16" s="18">
        <f t="shared" si="14"/>
        <v>0.89255211427306025</v>
      </c>
    </row>
    <row r="17" spans="1:41" x14ac:dyDescent="0.25">
      <c r="A17" s="34">
        <f t="shared" si="11"/>
        <v>41771</v>
      </c>
      <c r="B17" s="35">
        <v>6973</v>
      </c>
      <c r="C17" s="36">
        <v>70544</v>
      </c>
      <c r="D17" s="36">
        <v>3845.560546875</v>
      </c>
      <c r="E17" s="37">
        <f t="shared" si="1"/>
        <v>10.116735981643481</v>
      </c>
      <c r="F17" s="37">
        <f t="shared" si="2"/>
        <v>0.55149297961781152</v>
      </c>
      <c r="G17" s="37">
        <f t="shared" si="3"/>
        <v>5.4512935853864256E-2</v>
      </c>
      <c r="H17" s="39">
        <f t="shared" si="15"/>
        <v>0.91846680716543727</v>
      </c>
      <c r="I17" s="39">
        <f t="shared" si="12"/>
        <v>1.0268861813470749</v>
      </c>
      <c r="J17" s="40">
        <f t="shared" si="12"/>
        <v>0.97978405137065372</v>
      </c>
      <c r="K17" s="35">
        <v>37129</v>
      </c>
      <c r="L17" s="36">
        <v>463599</v>
      </c>
      <c r="M17" s="36">
        <v>26516.07421875</v>
      </c>
      <c r="N17" s="37">
        <f t="shared" si="4"/>
        <v>12.486169840286568</v>
      </c>
      <c r="O17" s="37">
        <f t="shared" si="5"/>
        <v>0.71416074278192254</v>
      </c>
      <c r="P17" s="37">
        <f t="shared" si="6"/>
        <v>5.7196141964823047E-2</v>
      </c>
      <c r="Q17" s="39">
        <f t="shared" si="16"/>
        <v>1.0146476101986719</v>
      </c>
      <c r="R17" s="39">
        <f t="shared" si="13"/>
        <v>0.8612343394712203</v>
      </c>
      <c r="S17" s="40">
        <f t="shared" si="13"/>
        <v>1.0245831645031116</v>
      </c>
      <c r="AG17" s="35">
        <f t="shared" si="7"/>
        <v>44102</v>
      </c>
      <c r="AH17" s="36">
        <f t="shared" si="0"/>
        <v>534143</v>
      </c>
      <c r="AI17" s="36">
        <f t="shared" si="0"/>
        <v>30361.634765625</v>
      </c>
      <c r="AJ17" s="37">
        <f t="shared" si="8"/>
        <v>12.111536891750941</v>
      </c>
      <c r="AK17" s="37">
        <f t="shared" si="9"/>
        <v>0.68844122184084622</v>
      </c>
      <c r="AL17" s="37">
        <f t="shared" si="10"/>
        <v>5.684177227001945E-2</v>
      </c>
      <c r="AM17" s="39">
        <f t="shared" si="17"/>
        <v>0.99812153445739504</v>
      </c>
      <c r="AN17" s="39">
        <f t="shared" si="14"/>
        <v>0.87998214147444864</v>
      </c>
      <c r="AO17" s="40">
        <f t="shared" si="14"/>
        <v>1.0186836957143568</v>
      </c>
    </row>
    <row r="18" spans="1:41" x14ac:dyDescent="0.25">
      <c r="A18" s="34">
        <f t="shared" si="11"/>
        <v>41772</v>
      </c>
      <c r="B18" s="35">
        <v>7242</v>
      </c>
      <c r="C18" s="36">
        <v>74660</v>
      </c>
      <c r="D18" s="36">
        <v>4100.9091796875</v>
      </c>
      <c r="E18" s="37">
        <f t="shared" si="1"/>
        <v>10.309306821320078</v>
      </c>
      <c r="F18" s="37">
        <f t="shared" si="2"/>
        <v>0.56626749236226182</v>
      </c>
      <c r="G18" s="37">
        <f t="shared" si="3"/>
        <v>5.4927795066802843E-2</v>
      </c>
      <c r="H18" s="39">
        <f t="shared" si="15"/>
        <v>0.954275925681908</v>
      </c>
      <c r="I18" s="39">
        <f t="shared" si="12"/>
        <v>0.92738429433831016</v>
      </c>
      <c r="J18" s="40">
        <f t="shared" si="12"/>
        <v>0.89826895248362804</v>
      </c>
      <c r="K18" s="35">
        <v>38475</v>
      </c>
      <c r="L18" s="36">
        <v>459462</v>
      </c>
      <c r="M18" s="36">
        <v>28253.150390625</v>
      </c>
      <c r="N18" s="37">
        <f t="shared" si="4"/>
        <v>11.941832358674464</v>
      </c>
      <c r="O18" s="37">
        <f t="shared" si="5"/>
        <v>0.7343248964424951</v>
      </c>
      <c r="P18" s="37">
        <f t="shared" si="6"/>
        <v>6.1491810836641549E-2</v>
      </c>
      <c r="Q18" s="39">
        <f t="shared" si="16"/>
        <v>1.0199077510338246</v>
      </c>
      <c r="R18" s="39">
        <f t="shared" si="13"/>
        <v>0.81351376713699142</v>
      </c>
      <c r="S18" s="40">
        <f t="shared" si="13"/>
        <v>0.93553868366133952</v>
      </c>
      <c r="AG18" s="35">
        <f t="shared" si="7"/>
        <v>45717</v>
      </c>
      <c r="AH18" s="36">
        <f t="shared" si="0"/>
        <v>534122</v>
      </c>
      <c r="AI18" s="36">
        <f t="shared" si="0"/>
        <v>32354.0595703125</v>
      </c>
      <c r="AJ18" s="37">
        <f t="shared" si="8"/>
        <v>11.68322505851215</v>
      </c>
      <c r="AK18" s="37">
        <f t="shared" si="9"/>
        <v>0.70770303323298778</v>
      </c>
      <c r="AL18" s="37">
        <f t="shared" si="10"/>
        <v>6.0574287466744488E-2</v>
      </c>
      <c r="AM18" s="39">
        <f t="shared" si="17"/>
        <v>1.0089157636881247</v>
      </c>
      <c r="AN18" s="39">
        <f t="shared" si="14"/>
        <v>0.82772012093731062</v>
      </c>
      <c r="AO18" s="40">
        <f t="shared" si="14"/>
        <v>0.93064444625844811</v>
      </c>
    </row>
    <row r="19" spans="1:41" x14ac:dyDescent="0.25">
      <c r="A19" s="34">
        <f t="shared" si="11"/>
        <v>41773</v>
      </c>
      <c r="B19" s="35">
        <v>7456</v>
      </c>
      <c r="C19" s="36">
        <v>80286</v>
      </c>
      <c r="D19" s="36">
        <v>4303.5634765625</v>
      </c>
      <c r="E19" s="37">
        <f t="shared" si="1"/>
        <v>10.767972103004292</v>
      </c>
      <c r="F19" s="37">
        <f t="shared" si="2"/>
        <v>0.57719467228574306</v>
      </c>
      <c r="G19" s="37">
        <f t="shared" si="3"/>
        <v>5.3602913042902871E-2</v>
      </c>
      <c r="H19" s="39">
        <f t="shared" si="15"/>
        <v>0.9826041117554033</v>
      </c>
      <c r="I19" s="39">
        <f t="shared" si="12"/>
        <v>1.044099096170102</v>
      </c>
      <c r="J19" s="40">
        <f t="shared" si="12"/>
        <v>1.0035849729920041</v>
      </c>
      <c r="K19" s="35">
        <v>39991</v>
      </c>
      <c r="L19" s="36">
        <v>535798</v>
      </c>
      <c r="M19" s="36">
        <v>29958.7900390625</v>
      </c>
      <c r="N19" s="37">
        <f t="shared" si="4"/>
        <v>13.397964542021954</v>
      </c>
      <c r="O19" s="37">
        <f t="shared" si="5"/>
        <v>0.74913830709565898</v>
      </c>
      <c r="P19" s="37">
        <f t="shared" si="6"/>
        <v>5.5914337192491385E-2</v>
      </c>
      <c r="Q19" s="39">
        <f t="shared" si="16"/>
        <v>1.0503217334208799</v>
      </c>
      <c r="R19" s="39">
        <f t="shared" si="13"/>
        <v>0.96299345061360053</v>
      </c>
      <c r="S19" s="40">
        <f t="shared" si="13"/>
        <v>0.97928529075414039</v>
      </c>
      <c r="AG19" s="35">
        <f t="shared" si="7"/>
        <v>47447</v>
      </c>
      <c r="AH19" s="36">
        <f t="shared" si="0"/>
        <v>616084</v>
      </c>
      <c r="AI19" s="36">
        <f t="shared" si="0"/>
        <v>34262.353515625</v>
      </c>
      <c r="AJ19" s="37">
        <f t="shared" si="8"/>
        <v>12.984677640314455</v>
      </c>
      <c r="AK19" s="37">
        <f t="shared" si="9"/>
        <v>0.722118437743693</v>
      </c>
      <c r="AL19" s="37">
        <f t="shared" si="10"/>
        <v>5.5613120151838058E-2</v>
      </c>
      <c r="AM19" s="39">
        <f t="shared" si="17"/>
        <v>1.0390688303440423</v>
      </c>
      <c r="AN19" s="39">
        <f t="shared" si="14"/>
        <v>0.97284152582652617</v>
      </c>
      <c r="AO19" s="40">
        <f t="shared" si="14"/>
        <v>0.98227266425353033</v>
      </c>
    </row>
    <row r="20" spans="1:41" x14ac:dyDescent="0.25">
      <c r="A20" s="34">
        <f t="shared" si="11"/>
        <v>41774</v>
      </c>
      <c r="B20" s="35">
        <v>7744</v>
      </c>
      <c r="C20" s="36">
        <v>75597</v>
      </c>
      <c r="D20" s="36">
        <v>4372.5810546875</v>
      </c>
      <c r="E20" s="37">
        <f t="shared" si="1"/>
        <v>9.7620092975206614</v>
      </c>
      <c r="F20" s="37">
        <f t="shared" si="2"/>
        <v>0.56464114859084458</v>
      </c>
      <c r="G20" s="37">
        <f t="shared" si="3"/>
        <v>5.7840669003895659E-2</v>
      </c>
      <c r="H20" s="39">
        <f t="shared" si="15"/>
        <v>0.99819541118845068</v>
      </c>
      <c r="I20" s="39">
        <f t="shared" si="12"/>
        <v>0.78022726569031176</v>
      </c>
      <c r="J20" s="40">
        <f t="shared" si="12"/>
        <v>1.046087419517099</v>
      </c>
      <c r="K20" s="35">
        <v>41372</v>
      </c>
      <c r="L20" s="36">
        <v>499917</v>
      </c>
      <c r="M20" s="36">
        <v>30428.8798828125</v>
      </c>
      <c r="N20" s="37">
        <f t="shared" si="4"/>
        <v>12.083462244996616</v>
      </c>
      <c r="O20" s="37">
        <f t="shared" si="5"/>
        <v>0.73549453453573677</v>
      </c>
      <c r="P20" s="37">
        <f t="shared" si="6"/>
        <v>6.0867863831020948E-2</v>
      </c>
      <c r="Q20" s="39">
        <f t="shared" si="16"/>
        <v>1.0718412394103474</v>
      </c>
      <c r="R20" s="39">
        <f t="shared" si="13"/>
        <v>0.76530481028005626</v>
      </c>
      <c r="S20" s="40">
        <f t="shared" si="13"/>
        <v>0.9634702435325343</v>
      </c>
      <c r="AG20" s="35">
        <f t="shared" si="7"/>
        <v>49116</v>
      </c>
      <c r="AH20" s="36">
        <f t="shared" si="0"/>
        <v>575514</v>
      </c>
      <c r="AI20" s="36">
        <f t="shared" si="0"/>
        <v>34801.4609375</v>
      </c>
      <c r="AJ20" s="37">
        <f t="shared" si="8"/>
        <v>11.717444417297825</v>
      </c>
      <c r="AK20" s="37">
        <f t="shared" si="9"/>
        <v>0.70855649762806416</v>
      </c>
      <c r="AL20" s="37">
        <f t="shared" si="10"/>
        <v>6.0470224768641598E-2</v>
      </c>
      <c r="AM20" s="39">
        <f t="shared" si="17"/>
        <v>1.0595163621459542</v>
      </c>
      <c r="AN20" s="39">
        <f t="shared" si="14"/>
        <v>0.76723231175936557</v>
      </c>
      <c r="AO20" s="40">
        <f t="shared" si="14"/>
        <v>0.97312657337056574</v>
      </c>
    </row>
    <row r="21" spans="1:41" x14ac:dyDescent="0.25">
      <c r="A21" s="34">
        <f t="shared" si="11"/>
        <v>41775</v>
      </c>
      <c r="B21" s="35">
        <v>7705</v>
      </c>
      <c r="C21" s="36">
        <v>73607</v>
      </c>
      <c r="D21" s="36">
        <v>4073.1416015625</v>
      </c>
      <c r="E21" s="37">
        <f t="shared" si="1"/>
        <v>9.5531473069435435</v>
      </c>
      <c r="F21" s="37">
        <f t="shared" si="2"/>
        <v>0.52863615854153145</v>
      </c>
      <c r="G21" s="37">
        <f t="shared" si="3"/>
        <v>5.5336334880683902E-2</v>
      </c>
      <c r="H21" s="39">
        <f t="shared" si="15"/>
        <v>0.95690511674118228</v>
      </c>
      <c r="I21" s="39">
        <f t="shared" si="12"/>
        <v>0.6961789463728365</v>
      </c>
      <c r="J21" s="40">
        <f t="shared" si="12"/>
        <v>0.89466636121560938</v>
      </c>
      <c r="K21" s="35">
        <v>40720</v>
      </c>
      <c r="L21" s="36">
        <v>478568</v>
      </c>
      <c r="M21" s="36">
        <v>28241.33203125</v>
      </c>
      <c r="N21" s="37">
        <f t="shared" si="4"/>
        <v>11.752652259332024</v>
      </c>
      <c r="O21" s="37">
        <f t="shared" si="5"/>
        <v>0.69354941137647352</v>
      </c>
      <c r="P21" s="37">
        <f t="shared" si="6"/>
        <v>5.9012161346454421E-2</v>
      </c>
      <c r="Q21" s="39">
        <f t="shared" si="16"/>
        <v>1.0295047151922736</v>
      </c>
      <c r="R21" s="39">
        <f t="shared" si="13"/>
        <v>0.7217207842640474</v>
      </c>
      <c r="S21" s="40">
        <f t="shared" si="13"/>
        <v>0.89436101289267256</v>
      </c>
      <c r="AG21" s="35">
        <f t="shared" si="7"/>
        <v>48425</v>
      </c>
      <c r="AH21" s="36">
        <f t="shared" si="0"/>
        <v>552175</v>
      </c>
      <c r="AI21" s="36">
        <f t="shared" si="0"/>
        <v>32314.4736328125</v>
      </c>
      <c r="AJ21" s="37">
        <f t="shared" si="8"/>
        <v>11.40268456375839</v>
      </c>
      <c r="AK21" s="37">
        <f t="shared" si="9"/>
        <v>0.66730972912364483</v>
      </c>
      <c r="AL21" s="37">
        <f t="shared" si="10"/>
        <v>5.8522159881944133E-2</v>
      </c>
      <c r="AM21" s="39">
        <f t="shared" si="17"/>
        <v>1.0172250813990127</v>
      </c>
      <c r="AN21" s="39">
        <f t="shared" si="14"/>
        <v>0.71820822217857683</v>
      </c>
      <c r="AO21" s="40">
        <f t="shared" si="14"/>
        <v>0.89439948964392002</v>
      </c>
    </row>
    <row r="22" spans="1:41" x14ac:dyDescent="0.25">
      <c r="A22" s="9">
        <f t="shared" si="11"/>
        <v>41776</v>
      </c>
      <c r="B22" s="24">
        <v>6915</v>
      </c>
      <c r="C22" s="10">
        <v>64648</v>
      </c>
      <c r="D22" s="10">
        <v>2472.8759765625</v>
      </c>
      <c r="E22" s="11">
        <f t="shared" si="1"/>
        <v>9.3489515545914674</v>
      </c>
      <c r="F22" s="11">
        <f t="shared" si="2"/>
        <v>0.35761040875813449</v>
      </c>
      <c r="G22" s="11">
        <f t="shared" si="3"/>
        <v>3.8251391791896114E-2</v>
      </c>
      <c r="H22" s="17">
        <f t="shared" si="15"/>
        <v>1.012593351881681</v>
      </c>
      <c r="I22" s="17">
        <f t="shared" si="12"/>
        <v>0.93790622098421539</v>
      </c>
      <c r="J22" s="18">
        <f t="shared" si="12"/>
        <v>0.99431734517298287</v>
      </c>
      <c r="K22" s="24">
        <v>35137</v>
      </c>
      <c r="L22" s="10">
        <v>411677</v>
      </c>
      <c r="M22" s="10">
        <v>17157.271484375</v>
      </c>
      <c r="N22" s="11">
        <f t="shared" si="4"/>
        <v>11.716338902012124</v>
      </c>
      <c r="O22" s="11">
        <f t="shared" si="5"/>
        <v>0.488296424975809</v>
      </c>
      <c r="P22" s="11">
        <f t="shared" si="6"/>
        <v>4.1676536421454198E-2</v>
      </c>
      <c r="Q22" s="17">
        <f t="shared" si="16"/>
        <v>1.085580992986684</v>
      </c>
      <c r="R22" s="17">
        <f t="shared" si="13"/>
        <v>1.0215867863754349</v>
      </c>
      <c r="S22" s="18">
        <f t="shared" si="13"/>
        <v>1.0264570376068243</v>
      </c>
      <c r="AG22" s="24">
        <f t="shared" si="7"/>
        <v>42052</v>
      </c>
      <c r="AH22" s="10">
        <f t="shared" si="0"/>
        <v>476325</v>
      </c>
      <c r="AI22" s="10">
        <f t="shared" si="0"/>
        <v>19630.1474609375</v>
      </c>
      <c r="AJ22" s="11">
        <f t="shared" si="8"/>
        <v>11.327047465043279</v>
      </c>
      <c r="AK22" s="11">
        <f t="shared" si="9"/>
        <v>0.46680651243549653</v>
      </c>
      <c r="AL22" s="11">
        <f t="shared" si="10"/>
        <v>4.1211667371936177E-2</v>
      </c>
      <c r="AM22" s="17">
        <f t="shared" si="17"/>
        <v>1.0728645780181651</v>
      </c>
      <c r="AN22" s="17">
        <f t="shared" si="14"/>
        <v>1.0093641530304764</v>
      </c>
      <c r="AO22" s="18">
        <f t="shared" si="14"/>
        <v>1.0222943727677185</v>
      </c>
    </row>
    <row r="23" spans="1:41" x14ac:dyDescent="0.25">
      <c r="A23" s="9">
        <f t="shared" si="11"/>
        <v>41777</v>
      </c>
      <c r="B23" s="24">
        <v>6020</v>
      </c>
      <c r="C23" s="10">
        <v>58720</v>
      </c>
      <c r="D23" s="10">
        <v>1995.8564453125</v>
      </c>
      <c r="E23" s="11">
        <f t="shared" si="1"/>
        <v>9.7541528239202666</v>
      </c>
      <c r="F23" s="11">
        <f t="shared" si="2"/>
        <v>0.33153761550041527</v>
      </c>
      <c r="G23" s="11">
        <f t="shared" si="3"/>
        <v>3.3989380880662466E-2</v>
      </c>
      <c r="H23" s="17">
        <f t="shared" si="15"/>
        <v>1.0048405942246703</v>
      </c>
      <c r="I23" s="17">
        <f t="shared" si="12"/>
        <v>1.0088307047383431</v>
      </c>
      <c r="J23" s="18">
        <f t="shared" si="12"/>
        <v>0.97019430878253665</v>
      </c>
      <c r="K23" s="24">
        <v>29952</v>
      </c>
      <c r="L23" s="10">
        <v>354058</v>
      </c>
      <c r="M23" s="10">
        <v>14074.228515625</v>
      </c>
      <c r="N23" s="11">
        <f t="shared" si="4"/>
        <v>11.820846688034187</v>
      </c>
      <c r="O23" s="11">
        <f t="shared" si="5"/>
        <v>0.46989277896718085</v>
      </c>
      <c r="P23" s="11">
        <f t="shared" si="6"/>
        <v>3.9751194763640418E-2</v>
      </c>
      <c r="Q23" s="17">
        <f t="shared" si="16"/>
        <v>1.0714745653573727</v>
      </c>
      <c r="R23" s="17">
        <f t="shared" si="13"/>
        <v>1.1848418629088122</v>
      </c>
      <c r="S23" s="18">
        <f t="shared" si="13"/>
        <v>1.0726920278911642</v>
      </c>
      <c r="AG23" s="24">
        <f t="shared" si="7"/>
        <v>35972</v>
      </c>
      <c r="AH23" s="10">
        <f t="shared" si="0"/>
        <v>412778</v>
      </c>
      <c r="AI23" s="10">
        <f t="shared" si="0"/>
        <v>16070.0849609375</v>
      </c>
      <c r="AJ23" s="11">
        <f t="shared" si="8"/>
        <v>11.474980540420328</v>
      </c>
      <c r="AK23" s="11">
        <f t="shared" si="9"/>
        <v>0.44673871235787554</v>
      </c>
      <c r="AL23" s="11">
        <f t="shared" si="10"/>
        <v>3.8931544222166638E-2</v>
      </c>
      <c r="AM23" s="17">
        <f t="shared" si="17"/>
        <v>1.0597142436294005</v>
      </c>
      <c r="AN23" s="17">
        <f t="shared" si="14"/>
        <v>1.1561469796571147</v>
      </c>
      <c r="AO23" s="18">
        <f t="shared" si="14"/>
        <v>1.058799529787523</v>
      </c>
    </row>
    <row r="24" spans="1:41" x14ac:dyDescent="0.25">
      <c r="A24" s="34">
        <f t="shared" si="11"/>
        <v>41778</v>
      </c>
      <c r="B24" s="35">
        <v>6817</v>
      </c>
      <c r="C24" s="36">
        <v>71977</v>
      </c>
      <c r="D24" s="36">
        <v>3664.7548828125</v>
      </c>
      <c r="E24" s="37">
        <f t="shared" si="1"/>
        <v>10.558456799178524</v>
      </c>
      <c r="F24" s="37">
        <f t="shared" si="2"/>
        <v>0.53759056517713066</v>
      </c>
      <c r="G24" s="37">
        <f t="shared" si="3"/>
        <v>5.0915638090119064E-2</v>
      </c>
      <c r="H24" s="39">
        <f t="shared" si="15"/>
        <v>0.97762799368994691</v>
      </c>
      <c r="I24" s="39">
        <f t="shared" si="12"/>
        <v>1.0203135631662508</v>
      </c>
      <c r="J24" s="40">
        <f t="shared" si="12"/>
        <v>0.95298327464654609</v>
      </c>
      <c r="K24" s="35">
        <v>37855</v>
      </c>
      <c r="L24" s="36">
        <v>486727</v>
      </c>
      <c r="M24" s="36">
        <v>27449.4130859375</v>
      </c>
      <c r="N24" s="37">
        <f t="shared" si="4"/>
        <v>12.857667415136707</v>
      </c>
      <c r="O24" s="37">
        <f t="shared" si="5"/>
        <v>0.72511988075386347</v>
      </c>
      <c r="P24" s="37">
        <f t="shared" si="6"/>
        <v>5.6395912053240314E-2</v>
      </c>
      <c r="Q24" s="39">
        <f t="shared" si="16"/>
        <v>1.0195534487866627</v>
      </c>
      <c r="R24" s="39">
        <f t="shared" si="13"/>
        <v>1.0498879419498317</v>
      </c>
      <c r="S24" s="40">
        <f t="shared" si="13"/>
        <v>1.0351989838121483</v>
      </c>
      <c r="AG24" s="35">
        <f t="shared" si="7"/>
        <v>44672</v>
      </c>
      <c r="AH24" s="36">
        <f t="shared" si="0"/>
        <v>558704</v>
      </c>
      <c r="AI24" s="36">
        <f t="shared" si="0"/>
        <v>31114.16796875</v>
      </c>
      <c r="AJ24" s="37">
        <f t="shared" si="8"/>
        <v>12.506805157593123</v>
      </c>
      <c r="AK24" s="37">
        <f t="shared" si="9"/>
        <v>0.696502685546875</v>
      </c>
      <c r="AL24" s="37">
        <f t="shared" si="10"/>
        <v>5.5689896561954097E-2</v>
      </c>
      <c r="AM24" s="39">
        <f t="shared" si="17"/>
        <v>1.0129245839190966</v>
      </c>
      <c r="AN24" s="39">
        <f t="shared" si="14"/>
        <v>1.0459820684723005</v>
      </c>
      <c r="AO24" s="40">
        <f t="shared" si="14"/>
        <v>1.0247856615407616</v>
      </c>
    </row>
    <row r="25" spans="1:41" x14ac:dyDescent="0.25">
      <c r="A25" s="34">
        <f t="shared" si="11"/>
        <v>41779</v>
      </c>
      <c r="B25" s="35">
        <v>7086</v>
      </c>
      <c r="C25" s="36">
        <v>76596</v>
      </c>
      <c r="D25" s="36">
        <v>3942.947265625</v>
      </c>
      <c r="E25" s="37">
        <f t="shared" si="1"/>
        <v>10.809483488569009</v>
      </c>
      <c r="F25" s="37">
        <f t="shared" si="2"/>
        <v>0.5564418946690658</v>
      </c>
      <c r="G25" s="37">
        <f t="shared" si="3"/>
        <v>5.1477195488341426E-2</v>
      </c>
      <c r="H25" s="39">
        <f t="shared" si="15"/>
        <v>0.97845898922949459</v>
      </c>
      <c r="I25" s="39">
        <f t="shared" si="12"/>
        <v>1.0259308866863113</v>
      </c>
      <c r="J25" s="40">
        <f t="shared" si="12"/>
        <v>0.96148124546505143</v>
      </c>
      <c r="K25" s="35">
        <v>39123</v>
      </c>
      <c r="L25" s="36">
        <v>575692</v>
      </c>
      <c r="M25" s="36">
        <v>29754.5458984375</v>
      </c>
      <c r="N25" s="37">
        <f t="shared" si="4"/>
        <v>14.71492472458656</v>
      </c>
      <c r="O25" s="37">
        <f t="shared" si="5"/>
        <v>0.76053845304392553</v>
      </c>
      <c r="P25" s="37">
        <f t="shared" si="6"/>
        <v>5.168483477004631E-2</v>
      </c>
      <c r="Q25" s="39">
        <f t="shared" si="16"/>
        <v>1.016842105263158</v>
      </c>
      <c r="R25" s="39">
        <f t="shared" si="13"/>
        <v>1.2529697776965234</v>
      </c>
      <c r="S25" s="40">
        <f t="shared" si="13"/>
        <v>1.0531408174682952</v>
      </c>
      <c r="AG25" s="35">
        <f t="shared" si="7"/>
        <v>46209</v>
      </c>
      <c r="AH25" s="36">
        <f t="shared" si="0"/>
        <v>652288</v>
      </c>
      <c r="AI25" s="36">
        <f t="shared" si="0"/>
        <v>33697.4931640625</v>
      </c>
      <c r="AJ25" s="37">
        <f t="shared" si="8"/>
        <v>14.116038001255166</v>
      </c>
      <c r="AK25" s="37">
        <f t="shared" si="9"/>
        <v>0.72924090900176375</v>
      </c>
      <c r="AL25" s="37">
        <f t="shared" si="10"/>
        <v>5.1660452383092283E-2</v>
      </c>
      <c r="AM25" s="39">
        <f t="shared" si="17"/>
        <v>1.0107618610145022</v>
      </c>
      <c r="AN25" s="39">
        <f t="shared" si="14"/>
        <v>1.2212341000745148</v>
      </c>
      <c r="AO25" s="40">
        <f t="shared" si="14"/>
        <v>1.0415228756944834</v>
      </c>
    </row>
    <row r="26" spans="1:41" x14ac:dyDescent="0.25">
      <c r="A26" s="34">
        <f t="shared" si="11"/>
        <v>41780</v>
      </c>
      <c r="B26" s="35">
        <v>7223</v>
      </c>
      <c r="C26" s="36">
        <v>75924</v>
      </c>
      <c r="D26" s="36">
        <v>4065.1513671875</v>
      </c>
      <c r="E26" s="37">
        <f t="shared" si="1"/>
        <v>10.511421846878029</v>
      </c>
      <c r="F26" s="37">
        <f t="shared" si="2"/>
        <v>0.56280650244877473</v>
      </c>
      <c r="G26" s="37">
        <f t="shared" si="3"/>
        <v>5.3542376154937836E-2</v>
      </c>
      <c r="H26" s="39">
        <f t="shared" si="15"/>
        <v>0.96875</v>
      </c>
      <c r="I26" s="39">
        <f t="shared" si="12"/>
        <v>0.9456692324938345</v>
      </c>
      <c r="J26" s="40">
        <f t="shared" si="12"/>
        <v>0.9446012332167496</v>
      </c>
      <c r="K26" s="35">
        <v>39803</v>
      </c>
      <c r="L26" s="36">
        <v>598863</v>
      </c>
      <c r="M26" s="36">
        <v>30363.6435546875</v>
      </c>
      <c r="N26" s="37">
        <f t="shared" si="4"/>
        <v>15.045674949124438</v>
      </c>
      <c r="O26" s="37">
        <f t="shared" si="5"/>
        <v>0.76284811583768808</v>
      </c>
      <c r="P26" s="37">
        <f t="shared" si="6"/>
        <v>5.0702153171405646E-2</v>
      </c>
      <c r="Q26" s="39">
        <f t="shared" si="16"/>
        <v>0.99529894226200899</v>
      </c>
      <c r="R26" s="39">
        <f t="shared" si="13"/>
        <v>1.1177029402871979</v>
      </c>
      <c r="S26" s="40">
        <f t="shared" si="13"/>
        <v>1.0135136804622991</v>
      </c>
      <c r="AG26" s="35">
        <f t="shared" si="7"/>
        <v>47026</v>
      </c>
      <c r="AH26" s="36">
        <f t="shared" si="0"/>
        <v>674787</v>
      </c>
      <c r="AI26" s="36">
        <f t="shared" si="0"/>
        <v>34428.794921875</v>
      </c>
      <c r="AJ26" s="37">
        <f t="shared" si="8"/>
        <v>14.34923233955684</v>
      </c>
      <c r="AK26" s="37">
        <f t="shared" si="9"/>
        <v>0.73212254756677153</v>
      </c>
      <c r="AL26" s="37">
        <f t="shared" si="10"/>
        <v>5.1021722294405492E-2</v>
      </c>
      <c r="AM26" s="39">
        <f t="shared" si="17"/>
        <v>0.99112694164014581</v>
      </c>
      <c r="AN26" s="39">
        <f t="shared" si="14"/>
        <v>1.0952840846378091</v>
      </c>
      <c r="AO26" s="40">
        <f t="shared" si="14"/>
        <v>1.0048578509405111</v>
      </c>
    </row>
    <row r="27" spans="1:41" x14ac:dyDescent="0.25">
      <c r="A27" s="34">
        <f t="shared" si="11"/>
        <v>41781</v>
      </c>
      <c r="B27" s="35">
        <v>7288</v>
      </c>
      <c r="C27" s="36">
        <v>95062</v>
      </c>
      <c r="D27" s="36">
        <v>4077.953125</v>
      </c>
      <c r="E27" s="37">
        <f t="shared" si="1"/>
        <v>13.043633369923162</v>
      </c>
      <c r="F27" s="37">
        <f t="shared" si="2"/>
        <v>0.55954351330954999</v>
      </c>
      <c r="G27" s="37">
        <f t="shared" si="3"/>
        <v>4.2897825892575375E-2</v>
      </c>
      <c r="H27" s="39">
        <f t="shared" si="15"/>
        <v>0.94111570247933884</v>
      </c>
      <c r="I27" s="39">
        <f t="shared" si="12"/>
        <v>1.2574837625831712</v>
      </c>
      <c r="J27" s="40">
        <f t="shared" si="12"/>
        <v>0.9326192182597387</v>
      </c>
      <c r="K27" s="35">
        <v>40379</v>
      </c>
      <c r="L27" s="36">
        <v>697778</v>
      </c>
      <c r="M27" s="36">
        <v>31751.248046875</v>
      </c>
      <c r="N27" s="37">
        <f t="shared" si="4"/>
        <v>17.280715223259616</v>
      </c>
      <c r="O27" s="37">
        <f t="shared" si="5"/>
        <v>0.7863307176224027</v>
      </c>
      <c r="P27" s="37">
        <f t="shared" si="6"/>
        <v>4.5503366467379312E-2</v>
      </c>
      <c r="Q27" s="39">
        <f t="shared" si="16"/>
        <v>0.97599825969254572</v>
      </c>
      <c r="R27" s="39">
        <f t="shared" si="13"/>
        <v>1.3957877007583259</v>
      </c>
      <c r="S27" s="40">
        <f t="shared" si="13"/>
        <v>1.0434576681479961</v>
      </c>
      <c r="AG27" s="35">
        <f t="shared" si="7"/>
        <v>47667</v>
      </c>
      <c r="AH27" s="36">
        <f t="shared" si="0"/>
        <v>792840</v>
      </c>
      <c r="AI27" s="36">
        <f t="shared" si="0"/>
        <v>35829.201171875</v>
      </c>
      <c r="AJ27" s="37">
        <f t="shared" si="8"/>
        <v>16.632890679086159</v>
      </c>
      <c r="AK27" s="37">
        <f t="shared" si="9"/>
        <v>0.75165630670851957</v>
      </c>
      <c r="AL27" s="37">
        <f t="shared" si="10"/>
        <v>4.5190960561872509E-2</v>
      </c>
      <c r="AM27" s="39">
        <f t="shared" si="17"/>
        <v>0.97049841192279507</v>
      </c>
      <c r="AN27" s="39">
        <f t="shared" si="14"/>
        <v>1.3776207007996331</v>
      </c>
      <c r="AO27" s="40">
        <f t="shared" si="14"/>
        <v>1.0295315255937307</v>
      </c>
    </row>
    <row r="28" spans="1:41" x14ac:dyDescent="0.25">
      <c r="A28" s="34">
        <f t="shared" si="11"/>
        <v>41782</v>
      </c>
      <c r="B28" s="35">
        <v>7422</v>
      </c>
      <c r="C28" s="36">
        <v>76176</v>
      </c>
      <c r="D28" s="36">
        <v>3966.50390625</v>
      </c>
      <c r="E28" s="37">
        <f t="shared" si="1"/>
        <v>10.263540824575585</v>
      </c>
      <c r="F28" s="37">
        <f t="shared" si="2"/>
        <v>0.53442520968067908</v>
      </c>
      <c r="G28" s="37">
        <f t="shared" si="3"/>
        <v>5.2070257118383742E-2</v>
      </c>
      <c r="H28" s="39">
        <f t="shared" si="15"/>
        <v>0.963270603504218</v>
      </c>
      <c r="I28" s="39">
        <f t="shared" si="12"/>
        <v>1.0349015718613719</v>
      </c>
      <c r="J28" s="40">
        <f t="shared" si="12"/>
        <v>0.9738193007403444</v>
      </c>
      <c r="K28" s="35">
        <v>41046</v>
      </c>
      <c r="L28" s="36">
        <v>607574</v>
      </c>
      <c r="M28" s="36">
        <v>29702.2724609375</v>
      </c>
      <c r="N28" s="37">
        <f t="shared" si="4"/>
        <v>14.802270623203235</v>
      </c>
      <c r="O28" s="37">
        <f t="shared" si="5"/>
        <v>0.72363378796807243</v>
      </c>
      <c r="P28" s="37">
        <f t="shared" si="6"/>
        <v>4.8886674645290118E-2</v>
      </c>
      <c r="Q28" s="39">
        <f t="shared" si="16"/>
        <v>1.0080058939096268</v>
      </c>
      <c r="R28" s="39">
        <f t="shared" si="13"/>
        <v>1.269566707343575</v>
      </c>
      <c r="S28" s="40">
        <f t="shared" si="13"/>
        <v>1.0517305780078263</v>
      </c>
      <c r="AG28" s="35">
        <f t="shared" si="7"/>
        <v>48468</v>
      </c>
      <c r="AH28" s="36">
        <f t="shared" si="0"/>
        <v>683750</v>
      </c>
      <c r="AI28" s="36">
        <f t="shared" si="0"/>
        <v>33668.7763671875</v>
      </c>
      <c r="AJ28" s="37">
        <f t="shared" si="8"/>
        <v>14.107246017991251</v>
      </c>
      <c r="AK28" s="37">
        <f t="shared" si="9"/>
        <v>0.69465990689088675</v>
      </c>
      <c r="AL28" s="37">
        <f t="shared" si="10"/>
        <v>4.9241354833180991E-2</v>
      </c>
      <c r="AM28" s="39">
        <f t="shared" si="17"/>
        <v>1.0008879710893133</v>
      </c>
      <c r="AN28" s="39">
        <f t="shared" si="14"/>
        <v>1.2382849640059763</v>
      </c>
      <c r="AO28" s="40">
        <f t="shared" si="14"/>
        <v>1.0419100973069797</v>
      </c>
    </row>
    <row r="29" spans="1:41" x14ac:dyDescent="0.25">
      <c r="A29" s="9">
        <f t="shared" si="11"/>
        <v>41783</v>
      </c>
      <c r="B29" s="24">
        <v>6274</v>
      </c>
      <c r="C29" s="10">
        <v>82487</v>
      </c>
      <c r="D29" s="10">
        <v>2159.89453125</v>
      </c>
      <c r="E29" s="11">
        <f t="shared" si="1"/>
        <v>13.147433854000637</v>
      </c>
      <c r="F29" s="11">
        <f t="shared" si="2"/>
        <v>0.34426116213739244</v>
      </c>
      <c r="G29" s="11">
        <f t="shared" si="3"/>
        <v>2.618466584128408E-2</v>
      </c>
      <c r="H29" s="17">
        <f t="shared" si="15"/>
        <v>0.90730296456977588</v>
      </c>
      <c r="I29" s="17">
        <f t="shared" si="15"/>
        <v>1.2759404776636556</v>
      </c>
      <c r="J29" s="18">
        <f t="shared" si="15"/>
        <v>0.87343423273998166</v>
      </c>
      <c r="K29" s="24">
        <v>34012</v>
      </c>
      <c r="L29" s="10">
        <v>575368</v>
      </c>
      <c r="M29" s="10">
        <v>16758.3671875</v>
      </c>
      <c r="N29" s="11">
        <f t="shared" si="4"/>
        <v>16.916617664353758</v>
      </c>
      <c r="O29" s="11">
        <f t="shared" si="5"/>
        <v>0.49271925166117841</v>
      </c>
      <c r="P29" s="11">
        <f t="shared" si="6"/>
        <v>2.9126345551890268E-2</v>
      </c>
      <c r="Q29" s="17">
        <f t="shared" si="16"/>
        <v>0.96798246862281923</v>
      </c>
      <c r="R29" s="17">
        <f t="shared" si="16"/>
        <v>1.3976199787697636</v>
      </c>
      <c r="S29" s="18">
        <f t="shared" si="16"/>
        <v>0.97675013202196637</v>
      </c>
      <c r="AG29" s="24">
        <f t="shared" si="7"/>
        <v>40286</v>
      </c>
      <c r="AH29" s="10">
        <f t="shared" si="0"/>
        <v>657855</v>
      </c>
      <c r="AI29" s="10">
        <f t="shared" si="0"/>
        <v>18918.26171875</v>
      </c>
      <c r="AJ29" s="11">
        <f t="shared" si="8"/>
        <v>16.329618229657946</v>
      </c>
      <c r="AK29" s="11">
        <f t="shared" si="9"/>
        <v>0.46959891075683863</v>
      </c>
      <c r="AL29" s="11">
        <f t="shared" si="10"/>
        <v>2.8757494765183817E-2</v>
      </c>
      <c r="AM29" s="17">
        <f t="shared" si="17"/>
        <v>0.9580043755350518</v>
      </c>
      <c r="AN29" s="17">
        <f t="shared" si="14"/>
        <v>1.3811053377420879</v>
      </c>
      <c r="AO29" s="18">
        <f t="shared" si="14"/>
        <v>0.96373507923951673</v>
      </c>
    </row>
    <row r="30" spans="1:41" x14ac:dyDescent="0.25">
      <c r="A30" s="9">
        <f t="shared" si="11"/>
        <v>41784</v>
      </c>
      <c r="B30" s="24">
        <v>5528</v>
      </c>
      <c r="C30" s="10">
        <v>52234</v>
      </c>
      <c r="D30" s="10">
        <v>1571.30859375</v>
      </c>
      <c r="E30" s="11">
        <f t="shared" si="1"/>
        <v>9.4489869753979736</v>
      </c>
      <c r="F30" s="11">
        <f t="shared" si="2"/>
        <v>0.28424540407923299</v>
      </c>
      <c r="G30" s="11">
        <f t="shared" si="3"/>
        <v>3.0082103491021174E-2</v>
      </c>
      <c r="H30" s="17">
        <f t="shared" ref="H30:J36" si="18">B30/B23</f>
        <v>0.91827242524916941</v>
      </c>
      <c r="I30" s="17">
        <f t="shared" si="18"/>
        <v>0.88954359673024519</v>
      </c>
      <c r="J30" s="18">
        <f t="shared" si="18"/>
        <v>0.7872853768818896</v>
      </c>
      <c r="K30" s="24">
        <v>28326</v>
      </c>
      <c r="L30" s="10">
        <v>348452</v>
      </c>
      <c r="M30" s="10">
        <v>11706.025390625</v>
      </c>
      <c r="N30" s="11">
        <f t="shared" si="4"/>
        <v>12.301489797359316</v>
      </c>
      <c r="O30" s="11">
        <f t="shared" si="5"/>
        <v>0.41326079893472428</v>
      </c>
      <c r="P30" s="11">
        <f t="shared" si="6"/>
        <v>3.3594369929358991E-2</v>
      </c>
      <c r="Q30" s="17">
        <f t="shared" ref="Q30:S36" si="19">K30/K23</f>
        <v>0.94571314102564108</v>
      </c>
      <c r="R30" s="17">
        <f t="shared" si="19"/>
        <v>0.98416643600765974</v>
      </c>
      <c r="S30" s="18">
        <f t="shared" si="19"/>
        <v>0.83173478231003173</v>
      </c>
      <c r="AG30" s="24">
        <f t="shared" si="7"/>
        <v>33854</v>
      </c>
      <c r="AH30" s="10">
        <f t="shared" si="0"/>
        <v>400686</v>
      </c>
      <c r="AI30" s="10">
        <f t="shared" si="0"/>
        <v>13277.333984375</v>
      </c>
      <c r="AJ30" s="11">
        <f t="shared" si="8"/>
        <v>11.835706268092396</v>
      </c>
      <c r="AK30" s="11">
        <f t="shared" si="9"/>
        <v>0.392193950031754</v>
      </c>
      <c r="AL30" s="11">
        <f t="shared" si="10"/>
        <v>3.3136505853398918E-2</v>
      </c>
      <c r="AM30" s="17">
        <f t="shared" si="17"/>
        <v>0.94112087178916937</v>
      </c>
      <c r="AN30" s="17">
        <f t="shared" si="14"/>
        <v>0.97070580311935228</v>
      </c>
      <c r="AO30" s="18">
        <f t="shared" si="14"/>
        <v>0.82621429921801881</v>
      </c>
    </row>
    <row r="31" spans="1:41" x14ac:dyDescent="0.25">
      <c r="A31" s="34">
        <f t="shared" si="11"/>
        <v>41785</v>
      </c>
      <c r="B31" s="35">
        <v>5289</v>
      </c>
      <c r="C31" s="36">
        <v>51583</v>
      </c>
      <c r="D31" s="36">
        <v>2554.919921875</v>
      </c>
      <c r="E31" s="37">
        <f t="shared" si="1"/>
        <v>9.7528833427869159</v>
      </c>
      <c r="F31" s="37">
        <f t="shared" si="2"/>
        <v>0.48306294609094347</v>
      </c>
      <c r="G31" s="37">
        <f t="shared" si="3"/>
        <v>4.9530270086559525E-2</v>
      </c>
      <c r="H31" s="39">
        <f t="shared" si="18"/>
        <v>0.77585448144345015</v>
      </c>
      <c r="I31" s="39">
        <f t="shared" si="18"/>
        <v>0.71665948844769856</v>
      </c>
      <c r="J31" s="40">
        <f t="shared" si="18"/>
        <v>0.69715983839940698</v>
      </c>
      <c r="K31" s="35">
        <v>30279</v>
      </c>
      <c r="L31" s="36">
        <v>463508</v>
      </c>
      <c r="M31" s="36">
        <v>19110.0712890625</v>
      </c>
      <c r="N31" s="37">
        <f t="shared" si="4"/>
        <v>15.307903167211599</v>
      </c>
      <c r="O31" s="37">
        <f t="shared" si="5"/>
        <v>0.63113284088188182</v>
      </c>
      <c r="P31" s="37">
        <f t="shared" si="6"/>
        <v>4.12292156533706E-2</v>
      </c>
      <c r="Q31" s="39">
        <f t="shared" si="19"/>
        <v>0.79986791705190863</v>
      </c>
      <c r="R31" s="39">
        <f t="shared" si="19"/>
        <v>0.95229564006106093</v>
      </c>
      <c r="S31" s="40">
        <f t="shared" si="19"/>
        <v>0.69619234587032774</v>
      </c>
      <c r="AG31" s="35">
        <f t="shared" si="7"/>
        <v>35568</v>
      </c>
      <c r="AH31" s="36">
        <f t="shared" si="0"/>
        <v>515091</v>
      </c>
      <c r="AI31" s="36">
        <f t="shared" si="0"/>
        <v>21664.9912109375</v>
      </c>
      <c r="AJ31" s="37">
        <f t="shared" si="8"/>
        <v>14.4818657219973</v>
      </c>
      <c r="AK31" s="37">
        <f t="shared" si="9"/>
        <v>0.60911468766693377</v>
      </c>
      <c r="AL31" s="37">
        <f t="shared" si="10"/>
        <v>4.2060512047264464E-2</v>
      </c>
      <c r="AM31" s="39">
        <f t="shared" si="17"/>
        <v>0.79620343839541552</v>
      </c>
      <c r="AN31" s="39">
        <f t="shared" si="14"/>
        <v>0.9219389873707724</v>
      </c>
      <c r="AO31" s="40">
        <f t="shared" si="14"/>
        <v>0.69630630112613234</v>
      </c>
    </row>
    <row r="32" spans="1:41" x14ac:dyDescent="0.25">
      <c r="A32" s="34">
        <f t="shared" si="11"/>
        <v>41786</v>
      </c>
      <c r="B32" s="35">
        <v>6795</v>
      </c>
      <c r="C32" s="36">
        <v>116091</v>
      </c>
      <c r="D32" s="36">
        <v>5691.9267578125</v>
      </c>
      <c r="E32" s="37">
        <f t="shared" si="1"/>
        <v>17.08476821192053</v>
      </c>
      <c r="F32" s="37">
        <f t="shared" si="2"/>
        <v>0.83766398201802794</v>
      </c>
      <c r="G32" s="37">
        <f t="shared" si="3"/>
        <v>4.9029871030592379E-2</v>
      </c>
      <c r="H32" s="39">
        <f t="shared" si="18"/>
        <v>0.95893310753598648</v>
      </c>
      <c r="I32" s="39">
        <f t="shared" si="18"/>
        <v>1.515627447908507</v>
      </c>
      <c r="J32" s="40">
        <f t="shared" si="18"/>
        <v>1.4435716164492673</v>
      </c>
      <c r="K32" s="35">
        <v>38708</v>
      </c>
      <c r="L32" s="36">
        <v>865814</v>
      </c>
      <c r="M32" s="36">
        <v>43264.1923828125</v>
      </c>
      <c r="N32" s="37">
        <f t="shared" si="4"/>
        <v>22.367830939340706</v>
      </c>
      <c r="O32" s="37">
        <f t="shared" si="5"/>
        <v>1.1177067371812675</v>
      </c>
      <c r="P32" s="37">
        <f t="shared" si="6"/>
        <v>4.9969384166590629E-2</v>
      </c>
      <c r="Q32" s="39">
        <f t="shared" si="19"/>
        <v>0.98939242900595559</v>
      </c>
      <c r="R32" s="39">
        <f t="shared" si="19"/>
        <v>1.503953502914753</v>
      </c>
      <c r="S32" s="40">
        <f t="shared" si="19"/>
        <v>1.4540363859185776</v>
      </c>
      <c r="AG32" s="35">
        <f t="shared" si="7"/>
        <v>45503</v>
      </c>
      <c r="AH32" s="36">
        <f t="shared" si="0"/>
        <v>981905</v>
      </c>
      <c r="AI32" s="36">
        <f t="shared" si="0"/>
        <v>48956.119140625</v>
      </c>
      <c r="AJ32" s="37">
        <f t="shared" si="8"/>
        <v>21.578906885260313</v>
      </c>
      <c r="AK32" s="37">
        <f t="shared" si="9"/>
        <v>1.0758877247791354</v>
      </c>
      <c r="AL32" s="37">
        <f t="shared" si="10"/>
        <v>4.9858305172725464E-2</v>
      </c>
      <c r="AM32" s="39">
        <f t="shared" si="17"/>
        <v>0.98472159103205004</v>
      </c>
      <c r="AN32" s="39">
        <f t="shared" si="14"/>
        <v>1.5053243352629513</v>
      </c>
      <c r="AO32" s="40">
        <f t="shared" si="14"/>
        <v>1.4528119021279431</v>
      </c>
    </row>
    <row r="33" spans="1:41" x14ac:dyDescent="0.25">
      <c r="A33" s="34">
        <f t="shared" si="11"/>
        <v>41787</v>
      </c>
      <c r="B33" s="35">
        <v>6810</v>
      </c>
      <c r="C33" s="36">
        <v>153205</v>
      </c>
      <c r="D33" s="36">
        <v>9243.0693359375</v>
      </c>
      <c r="E33" s="37">
        <f t="shared" si="1"/>
        <v>22.497063142437593</v>
      </c>
      <c r="F33" s="37">
        <f t="shared" si="2"/>
        <v>1.3572789039555799</v>
      </c>
      <c r="G33" s="37">
        <f t="shared" si="3"/>
        <v>6.0331381716898926E-2</v>
      </c>
      <c r="H33" s="39">
        <f t="shared" si="18"/>
        <v>0.94282154229544513</v>
      </c>
      <c r="I33" s="39">
        <f t="shared" si="18"/>
        <v>2.0178731362941891</v>
      </c>
      <c r="J33" s="40">
        <f t="shared" si="18"/>
        <v>2.2737331284990687</v>
      </c>
      <c r="K33" s="35">
        <v>38864</v>
      </c>
      <c r="L33" s="36">
        <v>1316466</v>
      </c>
      <c r="M33" s="36">
        <v>73280.44921875</v>
      </c>
      <c r="N33" s="37">
        <f t="shared" si="4"/>
        <v>33.873662000823387</v>
      </c>
      <c r="O33" s="37">
        <f t="shared" si="5"/>
        <v>1.8855611676294257</v>
      </c>
      <c r="P33" s="37">
        <f t="shared" si="6"/>
        <v>5.566452093616546E-2</v>
      </c>
      <c r="Q33" s="39">
        <f t="shared" si="19"/>
        <v>0.9764088134060247</v>
      </c>
      <c r="R33" s="39">
        <f t="shared" si="19"/>
        <v>2.1982757325131121</v>
      </c>
      <c r="S33" s="40">
        <f t="shared" si="19"/>
        <v>2.4134273967077005</v>
      </c>
      <c r="AG33" s="35">
        <f t="shared" si="7"/>
        <v>45674</v>
      </c>
      <c r="AH33" s="36">
        <f t="shared" si="0"/>
        <v>1469671</v>
      </c>
      <c r="AI33" s="36">
        <f t="shared" si="0"/>
        <v>82523.5185546875</v>
      </c>
      <c r="AJ33" s="37">
        <f t="shared" si="8"/>
        <v>32.177409467092879</v>
      </c>
      <c r="AK33" s="37">
        <f t="shared" si="9"/>
        <v>1.8067942057776305</v>
      </c>
      <c r="AL33" s="37">
        <f t="shared" si="10"/>
        <v>5.6151015128343348E-2</v>
      </c>
      <c r="AM33" s="39">
        <f t="shared" si="17"/>
        <v>0.97124994683791943</v>
      </c>
      <c r="AN33" s="39">
        <f t="shared" si="14"/>
        <v>2.1779776433155944</v>
      </c>
      <c r="AO33" s="40">
        <f t="shared" si="14"/>
        <v>2.3969331120054567</v>
      </c>
    </row>
    <row r="34" spans="1:41" x14ac:dyDescent="0.25">
      <c r="A34" s="34">
        <f t="shared" si="11"/>
        <v>41788</v>
      </c>
      <c r="B34" s="35">
        <v>6805</v>
      </c>
      <c r="C34" s="36">
        <v>76753</v>
      </c>
      <c r="D34" s="36">
        <v>4007.4833984375</v>
      </c>
      <c r="E34" s="37">
        <f t="shared" si="1"/>
        <v>11.278912564290962</v>
      </c>
      <c r="F34" s="37">
        <f t="shared" si="2"/>
        <v>0.58890277713997063</v>
      </c>
      <c r="G34" s="37">
        <f t="shared" si="3"/>
        <v>5.2212726518018837E-2</v>
      </c>
      <c r="H34" s="39">
        <f t="shared" si="18"/>
        <v>0.93372667398463227</v>
      </c>
      <c r="I34" s="39">
        <f t="shared" si="18"/>
        <v>0.80739938145631274</v>
      </c>
      <c r="J34" s="40">
        <f t="shared" si="18"/>
        <v>0.98271933874607742</v>
      </c>
      <c r="K34" s="35">
        <v>39079</v>
      </c>
      <c r="L34" s="36">
        <v>602331</v>
      </c>
      <c r="M34" s="36">
        <v>29862.224609375</v>
      </c>
      <c r="N34" s="37">
        <f t="shared" si="4"/>
        <v>15.413163079915044</v>
      </c>
      <c r="O34" s="37">
        <f t="shared" si="5"/>
        <v>0.76415017296693877</v>
      </c>
      <c r="P34" s="37">
        <f t="shared" si="6"/>
        <v>4.9577764732970743E-2</v>
      </c>
      <c r="Q34" s="39">
        <f t="shared" si="19"/>
        <v>0.96780504717798854</v>
      </c>
      <c r="R34" s="39">
        <f t="shared" si="19"/>
        <v>0.86321294165192941</v>
      </c>
      <c r="S34" s="40">
        <f t="shared" si="19"/>
        <v>0.94050553746072607</v>
      </c>
      <c r="AG34" s="35">
        <f t="shared" si="7"/>
        <v>45884</v>
      </c>
      <c r="AH34" s="36">
        <f t="shared" si="0"/>
        <v>679084</v>
      </c>
      <c r="AI34" s="36">
        <f t="shared" si="0"/>
        <v>33869.7080078125</v>
      </c>
      <c r="AJ34" s="37">
        <f t="shared" si="8"/>
        <v>14.800017435271554</v>
      </c>
      <c r="AK34" s="37">
        <f t="shared" si="9"/>
        <v>0.7381594457286309</v>
      </c>
      <c r="AL34" s="37">
        <f t="shared" si="10"/>
        <v>4.9875579468537767E-2</v>
      </c>
      <c r="AM34" s="39">
        <f t="shared" si="17"/>
        <v>0.96259466717015962</v>
      </c>
      <c r="AN34" s="39">
        <f t="shared" si="14"/>
        <v>0.85652086171232533</v>
      </c>
      <c r="AO34" s="40">
        <f t="shared" si="14"/>
        <v>0.94531016321958494</v>
      </c>
    </row>
    <row r="35" spans="1:41" x14ac:dyDescent="0.25">
      <c r="A35" s="34">
        <f t="shared" si="11"/>
        <v>41789</v>
      </c>
      <c r="B35" s="35">
        <v>7057</v>
      </c>
      <c r="C35" s="36">
        <v>70061</v>
      </c>
      <c r="D35" s="36">
        <v>3817.228515625</v>
      </c>
      <c r="E35" s="37">
        <f t="shared" si="1"/>
        <v>9.9278730338670815</v>
      </c>
      <c r="F35" s="37">
        <f t="shared" si="2"/>
        <v>0.54091377577228283</v>
      </c>
      <c r="G35" s="37">
        <f t="shared" si="3"/>
        <v>5.4484356712364942E-2</v>
      </c>
      <c r="H35" s="39">
        <f t="shared" si="18"/>
        <v>0.95082188089463759</v>
      </c>
      <c r="I35" s="39">
        <f t="shared" si="18"/>
        <v>0.919725372820836</v>
      </c>
      <c r="J35" s="40">
        <f t="shared" si="18"/>
        <v>0.9623660043824015</v>
      </c>
      <c r="K35" s="35">
        <v>40397</v>
      </c>
      <c r="L35" s="36">
        <v>572729</v>
      </c>
      <c r="M35" s="36">
        <v>28857.099609375</v>
      </c>
      <c r="N35" s="37">
        <f t="shared" si="4"/>
        <v>14.177513181671907</v>
      </c>
      <c r="O35" s="37">
        <f t="shared" si="5"/>
        <v>0.71433768867428271</v>
      </c>
      <c r="P35" s="37">
        <f t="shared" si="6"/>
        <v>5.0385260060822834E-2</v>
      </c>
      <c r="Q35" s="39">
        <f t="shared" si="19"/>
        <v>0.9841884714710325</v>
      </c>
      <c r="R35" s="39">
        <f t="shared" si="19"/>
        <v>0.94264896127879072</v>
      </c>
      <c r="S35" s="40">
        <f t="shared" si="19"/>
        <v>0.97154517881842151</v>
      </c>
      <c r="AG35" s="35">
        <f t="shared" si="7"/>
        <v>47454</v>
      </c>
      <c r="AH35" s="36">
        <f t="shared" si="0"/>
        <v>642790</v>
      </c>
      <c r="AI35" s="36">
        <f t="shared" si="0"/>
        <v>32674.328125</v>
      </c>
      <c r="AJ35" s="37">
        <f t="shared" si="8"/>
        <v>13.54553883761116</v>
      </c>
      <c r="AK35" s="37">
        <f t="shared" si="9"/>
        <v>0.68854739589918657</v>
      </c>
      <c r="AL35" s="37">
        <f t="shared" si="10"/>
        <v>5.0832041763250825E-2</v>
      </c>
      <c r="AM35" s="39">
        <f t="shared" si="17"/>
        <v>0.97907897994553106</v>
      </c>
      <c r="AN35" s="39">
        <f t="shared" si="14"/>
        <v>0.94009506398537479</v>
      </c>
      <c r="AO35" s="40">
        <f t="shared" si="14"/>
        <v>0.97046378426877855</v>
      </c>
    </row>
    <row r="36" spans="1:41" ht="15.75" thickBot="1" x14ac:dyDescent="0.3">
      <c r="A36" s="47">
        <f t="shared" si="11"/>
        <v>41790</v>
      </c>
      <c r="B36" s="48">
        <v>6160</v>
      </c>
      <c r="C36" s="49">
        <v>65110</v>
      </c>
      <c r="D36" s="49">
        <v>2105.296875</v>
      </c>
      <c r="E36" s="50">
        <f t="shared" si="1"/>
        <v>10.569805194805195</v>
      </c>
      <c r="F36" s="50">
        <f t="shared" si="2"/>
        <v>0.34176897321428573</v>
      </c>
      <c r="G36" s="50">
        <f t="shared" si="3"/>
        <v>3.2334462832130241E-2</v>
      </c>
      <c r="H36" s="51">
        <f t="shared" si="18"/>
        <v>0.98182977366911062</v>
      </c>
      <c r="I36" s="51">
        <f t="shared" si="18"/>
        <v>0.78933650150932877</v>
      </c>
      <c r="J36" s="52">
        <f t="shared" si="18"/>
        <v>0.97472207301788827</v>
      </c>
      <c r="K36" s="48">
        <v>33425</v>
      </c>
      <c r="L36" s="49">
        <v>457565</v>
      </c>
      <c r="M36" s="49">
        <v>15915.8935546875</v>
      </c>
      <c r="N36" s="50">
        <f t="shared" si="4"/>
        <v>13.689304412864622</v>
      </c>
      <c r="O36" s="50">
        <f t="shared" si="5"/>
        <v>0.47616734643792069</v>
      </c>
      <c r="P36" s="50">
        <f t="shared" si="6"/>
        <v>3.4783896396550218E-2</v>
      </c>
      <c r="Q36" s="51">
        <f t="shared" si="19"/>
        <v>0.98274138539339062</v>
      </c>
      <c r="R36" s="51">
        <f t="shared" si="19"/>
        <v>0.7952562533891353</v>
      </c>
      <c r="S36" s="52">
        <f t="shared" si="19"/>
        <v>0.94972817916050334</v>
      </c>
      <c r="AG36" s="48">
        <f t="shared" si="7"/>
        <v>39585</v>
      </c>
      <c r="AH36" s="49">
        <f t="shared" si="0"/>
        <v>522675</v>
      </c>
      <c r="AI36" s="49">
        <f t="shared" si="0"/>
        <v>18021.1904296875</v>
      </c>
      <c r="AJ36" s="50">
        <f t="shared" si="8"/>
        <v>13.203865100416824</v>
      </c>
      <c r="AK36" s="50">
        <f t="shared" si="9"/>
        <v>0.45525301072849567</v>
      </c>
      <c r="AL36" s="50">
        <f t="shared" si="10"/>
        <v>3.4478768698880759E-2</v>
      </c>
      <c r="AM36" s="51">
        <f t="shared" si="17"/>
        <v>0.9825994141885519</v>
      </c>
      <c r="AN36" s="51">
        <f t="shared" si="14"/>
        <v>0.79451398864491418</v>
      </c>
      <c r="AO36" s="52">
        <f t="shared" si="14"/>
        <v>0.9525817275181574</v>
      </c>
    </row>
    <row r="37" spans="1:41" ht="15.75" thickBot="1" x14ac:dyDescent="0.3">
      <c r="A37" s="33" t="s">
        <v>17</v>
      </c>
      <c r="B37" s="28">
        <v>27475</v>
      </c>
      <c r="C37" s="29">
        <f>SUM(C6:C36)</f>
        <v>2481805</v>
      </c>
      <c r="D37" s="29">
        <f t="shared" ref="D37" si="20">SUM(D6:D36)</f>
        <v>116017.056640625</v>
      </c>
      <c r="E37" s="30">
        <f t="shared" si="1"/>
        <v>90.329572338489541</v>
      </c>
      <c r="F37" s="30">
        <f t="shared" si="2"/>
        <v>4.2226408240445856</v>
      </c>
      <c r="G37" s="30">
        <f t="shared" si="3"/>
        <v>4.6747047669186338E-2</v>
      </c>
      <c r="H37" s="31">
        <f>B37/REP_HPPTT_ABRIL!B37</f>
        <v>0.87505573603414233</v>
      </c>
      <c r="I37" s="31">
        <f>C37/REP_HPPTT_ABRIL!C37</f>
        <v>0.94317870878494448</v>
      </c>
      <c r="J37" s="32">
        <f>D37/REP_HPPTT_ABRIL!D37</f>
        <v>0.89925782094670048</v>
      </c>
      <c r="K37" s="29">
        <v>144861</v>
      </c>
      <c r="L37" s="29">
        <f>SUM(L6:L36)</f>
        <v>17261065</v>
      </c>
      <c r="M37" s="29">
        <f t="shared" ref="M37" si="21">SUM(M6:M36)</f>
        <v>831152.025390625</v>
      </c>
      <c r="N37" s="30">
        <f t="shared" si="4"/>
        <v>119.15605304395248</v>
      </c>
      <c r="O37" s="30">
        <f t="shared" si="5"/>
        <v>5.7375830995963373</v>
      </c>
      <c r="P37" s="30">
        <f t="shared" si="6"/>
        <v>4.8151839147273071E-2</v>
      </c>
      <c r="Q37" s="31">
        <f>K37/REP_HPPTT_ABRIL!K37</f>
        <v>0.9838761164125378</v>
      </c>
      <c r="R37" s="31">
        <f>L37/REP_HPPTT_ABRIL!L37</f>
        <v>1.1364427323506716</v>
      </c>
      <c r="S37" s="32">
        <f>M37/REP_HPPTT_ABRIL!M37</f>
        <v>1.0447092216170937</v>
      </c>
      <c r="AG37" s="29">
        <f t="shared" si="7"/>
        <v>172336</v>
      </c>
      <c r="AH37" s="29">
        <f>SUM(AH6:AH36)</f>
        <v>19742870</v>
      </c>
      <c r="AI37" s="29">
        <f t="shared" ref="AI37" si="22">SUM(AI6:AI36)</f>
        <v>947169.08203125</v>
      </c>
      <c r="AJ37" s="30">
        <f t="shared" si="8"/>
        <v>114.56033562343329</v>
      </c>
      <c r="AK37" s="30">
        <f t="shared" si="9"/>
        <v>5.496060498278073</v>
      </c>
      <c r="AL37" s="30">
        <f t="shared" si="10"/>
        <v>4.7975247875878736E-2</v>
      </c>
      <c r="AM37" s="31">
        <f>AG37/REP_HPPTT_ABRIL!AG37</f>
        <v>0.9647489545604675</v>
      </c>
      <c r="AN37" s="31">
        <f>AH37/REP_HPPTT_ABRIL!AH37</f>
        <v>1.1079051627384962</v>
      </c>
      <c r="AO37" s="32">
        <f>AI37/REP_HPPTT_ABRIL!AI37</f>
        <v>1.0244135545328752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13:J14 H19:J21 H33:J36 H26:J28">
    <cfRule type="cellIs" dxfId="1719" priority="73" operator="greaterThan">
      <formula>1.2</formula>
    </cfRule>
    <cfRule type="cellIs" dxfId="1718" priority="74" operator="lessThan">
      <formula>0.8</formula>
    </cfRule>
  </conditionalFormatting>
  <conditionalFormatting sqref="H6:J12">
    <cfRule type="cellIs" dxfId="1717" priority="71" operator="greaterThan">
      <formula>1.2</formula>
    </cfRule>
    <cfRule type="cellIs" dxfId="1716" priority="72" operator="lessThan">
      <formula>0.8</formula>
    </cfRule>
  </conditionalFormatting>
  <conditionalFormatting sqref="H37:J37">
    <cfRule type="cellIs" dxfId="1715" priority="69" operator="greaterThan">
      <formula>1.2</formula>
    </cfRule>
    <cfRule type="cellIs" dxfId="1714" priority="70" operator="lessThan">
      <formula>0.8</formula>
    </cfRule>
  </conditionalFormatting>
  <conditionalFormatting sqref="H17:J18">
    <cfRule type="cellIs" dxfId="1713" priority="67" operator="greaterThan">
      <formula>1.2</formula>
    </cfRule>
    <cfRule type="cellIs" dxfId="1712" priority="68" operator="lessThan">
      <formula>0.8</formula>
    </cfRule>
  </conditionalFormatting>
  <conditionalFormatting sqref="H31:J32">
    <cfRule type="cellIs" dxfId="1711" priority="65" operator="greaterThan">
      <formula>1.2</formula>
    </cfRule>
    <cfRule type="cellIs" dxfId="1710" priority="66" operator="lessThan">
      <formula>0.8</formula>
    </cfRule>
  </conditionalFormatting>
  <conditionalFormatting sqref="H24:J25">
    <cfRule type="cellIs" dxfId="1709" priority="63" operator="greaterThan">
      <formula>1.2</formula>
    </cfRule>
    <cfRule type="cellIs" dxfId="1708" priority="64" operator="lessThan">
      <formula>0.8</formula>
    </cfRule>
  </conditionalFormatting>
  <conditionalFormatting sqref="Q13:S14 Q19:S21 Q33:S36 Q26:S28">
    <cfRule type="cellIs" dxfId="1707" priority="61" operator="greaterThan">
      <formula>1.2</formula>
    </cfRule>
    <cfRule type="cellIs" dxfId="1706" priority="62" operator="lessThan">
      <formula>0.8</formula>
    </cfRule>
  </conditionalFormatting>
  <conditionalFormatting sqref="Q17:S18">
    <cfRule type="cellIs" dxfId="1703" priority="55" operator="greaterThan">
      <formula>1.2</formula>
    </cfRule>
    <cfRule type="cellIs" dxfId="1702" priority="56" operator="lessThan">
      <formula>0.8</formula>
    </cfRule>
  </conditionalFormatting>
  <conditionalFormatting sqref="Q31:S32">
    <cfRule type="cellIs" dxfId="1701" priority="53" operator="greaterThan">
      <formula>1.2</formula>
    </cfRule>
    <cfRule type="cellIs" dxfId="1700" priority="54" operator="lessThan">
      <formula>0.8</formula>
    </cfRule>
  </conditionalFormatting>
  <conditionalFormatting sqref="Q24:S25">
    <cfRule type="cellIs" dxfId="1699" priority="51" operator="greaterThan">
      <formula>1.2</formula>
    </cfRule>
    <cfRule type="cellIs" dxfId="1698" priority="52" operator="lessThan">
      <formula>0.8</formula>
    </cfRule>
  </conditionalFormatting>
  <conditionalFormatting sqref="Q6:S12">
    <cfRule type="cellIs" dxfId="1697" priority="37" operator="greaterThan">
      <formula>1.2</formula>
    </cfRule>
    <cfRule type="cellIs" dxfId="1696" priority="38" operator="lessThan">
      <formula>0.8</formula>
    </cfRule>
  </conditionalFormatting>
  <conditionalFormatting sqref="H15:J16">
    <cfRule type="cellIs" dxfId="1695" priority="33" operator="greaterThan">
      <formula>1.2</formula>
    </cfRule>
    <cfRule type="cellIs" dxfId="1694" priority="34" operator="lessThan">
      <formula>0.8</formula>
    </cfRule>
  </conditionalFormatting>
  <conditionalFormatting sqref="Q15:S16">
    <cfRule type="cellIs" dxfId="1693" priority="31" operator="greaterThan">
      <formula>1.2</formula>
    </cfRule>
    <cfRule type="cellIs" dxfId="1692" priority="32" operator="lessThan">
      <formula>0.8</formula>
    </cfRule>
  </conditionalFormatting>
  <conditionalFormatting sqref="H22:J23">
    <cfRule type="cellIs" dxfId="1691" priority="29" operator="greaterThan">
      <formula>1.2</formula>
    </cfRule>
    <cfRule type="cellIs" dxfId="1690" priority="30" operator="lessThan">
      <formula>0.8</formula>
    </cfRule>
  </conditionalFormatting>
  <conditionalFormatting sqref="Q22:S23">
    <cfRule type="cellIs" dxfId="1689" priority="27" operator="greaterThan">
      <formula>1.2</formula>
    </cfRule>
    <cfRule type="cellIs" dxfId="1688" priority="28" operator="lessThan">
      <formula>0.8</formula>
    </cfRule>
  </conditionalFormatting>
  <conditionalFormatting sqref="H29:J30">
    <cfRule type="cellIs" dxfId="1687" priority="25" operator="greaterThan">
      <formula>1.2</formula>
    </cfRule>
    <cfRule type="cellIs" dxfId="1686" priority="26" operator="lessThan">
      <formula>0.8</formula>
    </cfRule>
  </conditionalFormatting>
  <conditionalFormatting sqref="Q29:S30">
    <cfRule type="cellIs" dxfId="1685" priority="23" operator="greaterThan">
      <formula>1.2</formula>
    </cfRule>
    <cfRule type="cellIs" dxfId="1684" priority="24" operator="lessThan">
      <formula>0.8</formula>
    </cfRule>
  </conditionalFormatting>
  <conditionalFormatting sqref="AM13:AO14 AM19:AO21 AM33:AO36 AM26:AO28">
    <cfRule type="cellIs" dxfId="1683" priority="21" operator="greaterThan">
      <formula>1.2</formula>
    </cfRule>
    <cfRule type="cellIs" dxfId="1682" priority="22" operator="lessThan">
      <formula>0.8</formula>
    </cfRule>
  </conditionalFormatting>
  <conditionalFormatting sqref="AM17:AO18">
    <cfRule type="cellIs" dxfId="1679" priority="17" operator="greaterThan">
      <formula>1.2</formula>
    </cfRule>
    <cfRule type="cellIs" dxfId="1678" priority="18" operator="lessThan">
      <formula>0.8</formula>
    </cfRule>
  </conditionalFormatting>
  <conditionalFormatting sqref="AM31:AO32">
    <cfRule type="cellIs" dxfId="1677" priority="15" operator="greaterThan">
      <formula>1.2</formula>
    </cfRule>
    <cfRule type="cellIs" dxfId="1676" priority="16" operator="lessThan">
      <formula>0.8</formula>
    </cfRule>
  </conditionalFormatting>
  <conditionalFormatting sqref="AM24:AO25">
    <cfRule type="cellIs" dxfId="1675" priority="13" operator="greaterThan">
      <formula>1.2</formula>
    </cfRule>
    <cfRule type="cellIs" dxfId="1674" priority="14" operator="lessThan">
      <formula>0.8</formula>
    </cfRule>
  </conditionalFormatting>
  <conditionalFormatting sqref="AM6:AO12">
    <cfRule type="cellIs" dxfId="1673" priority="11" operator="greaterThan">
      <formula>1.2</formula>
    </cfRule>
    <cfRule type="cellIs" dxfId="1672" priority="12" operator="lessThan">
      <formula>0.8</formula>
    </cfRule>
  </conditionalFormatting>
  <conditionalFormatting sqref="AM15:AO16">
    <cfRule type="cellIs" dxfId="1671" priority="9" operator="greaterThan">
      <formula>1.2</formula>
    </cfRule>
    <cfRule type="cellIs" dxfId="1670" priority="10" operator="lessThan">
      <formula>0.8</formula>
    </cfRule>
  </conditionalFormatting>
  <conditionalFormatting sqref="AM22:AO23">
    <cfRule type="cellIs" dxfId="1669" priority="7" operator="greaterThan">
      <formula>1.2</formula>
    </cfRule>
    <cfRule type="cellIs" dxfId="1668" priority="8" operator="lessThan">
      <formula>0.8</formula>
    </cfRule>
  </conditionalFormatting>
  <conditionalFormatting sqref="AM29:AO30">
    <cfRule type="cellIs" dxfId="1667" priority="5" operator="greaterThan">
      <formula>1.2</formula>
    </cfRule>
    <cfRule type="cellIs" dxfId="1666" priority="6" operator="lessThan">
      <formula>0.8</formula>
    </cfRule>
  </conditionalFormatting>
  <conditionalFormatting sqref="Q37:S37">
    <cfRule type="cellIs" dxfId="411" priority="3" operator="greaterThan">
      <formula>1.2</formula>
    </cfRule>
    <cfRule type="cellIs" dxfId="410" priority="4" operator="lessThan">
      <formula>0.8</formula>
    </cfRule>
  </conditionalFormatting>
  <conditionalFormatting sqref="AM37:AO37">
    <cfRule type="cellIs" dxfId="407" priority="1" operator="greaterThan">
      <formula>1.2</formula>
    </cfRule>
    <cfRule type="cellIs" dxfId="406" priority="2" operator="lessThan">
      <formula>0.8</formula>
    </cfRule>
  </conditionalFormatting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2" sqref="A2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9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9">
        <v>41791</v>
      </c>
      <c r="B6" s="24" t="n">
        <v>3337.0</v>
      </c>
      <c r="C6" s="10" t="n">
        <v>5613.0</v>
      </c>
      <c r="D6" s="10" t="n">
        <v>6110.0</v>
      </c>
      <c r="E6" s="11">
        <f>C6/B6</f>
        <v>9.6071623341210692</v>
      </c>
      <c r="F6" s="11">
        <f>D6/B6</f>
        <v>0.29034724510316307</v>
      </c>
      <c r="G6" s="11">
        <f>D6/C6</f>
        <v>3.0221956807366269E-2</v>
      </c>
      <c r="H6" s="17">
        <f>B6/REP_HPPTT_MAYO!B30</f>
        <v>0.99511577424023157</v>
      </c>
      <c r="I6" s="17">
        <f>C6/REP_HPPTT_MAYO!C30</f>
        <v>1.0117739403453689</v>
      </c>
      <c r="J6" s="18">
        <f>D6/REP_HPPTT_MAYO!D30</f>
        <v>1.0164777317870506</v>
      </c>
      <c r="K6" s="24" t="n">
        <v>17553.0</v>
      </c>
      <c r="L6" s="10" t="n">
        <v>354800.0</v>
      </c>
      <c r="M6" s="10" t="n">
        <v>12845.0</v>
      </c>
      <c r="N6" s="11">
        <f>L6/K6</f>
        <v>12.193229077161025</v>
      </c>
      <c r="O6" s="11">
        <f>M6/K6</f>
        <v>0.44178895375064442</v>
      </c>
      <c r="P6" s="11">
        <f>M6/L6</f>
        <v>3.6232318031173015E-2</v>
      </c>
      <c r="Q6" s="17">
        <f>K6/REP_HPPTT_MAYO!K30</f>
        <v>1.0271482030643226</v>
      </c>
      <c r="R6" s="17">
        <f>L6/REP_HPPTT_MAYO!L30</f>
        <v>1.0181086634601035</v>
      </c>
      <c r="S6" s="18">
        <f>M6/REP_HPPTT_MAYO!M30</f>
        <v>1.0980541371172199</v>
      </c>
      <c r="AG6" s="24">
        <f>B6+K6</f>
        <v>34596</v>
      </c>
      <c r="AH6" s="10">
        <f t="shared" ref="AH6:AI36" si="0">C6+L6</f>
        <v>407611</v>
      </c>
      <c r="AI6" s="10">
        <f t="shared" si="0"/>
        <v>14451.0498046875</v>
      </c>
      <c r="AJ6" s="11">
        <f>AH6/AG6</f>
        <v>11.782026823910279</v>
      </c>
      <c r="AK6" s="11">
        <f>AI6/AG6</f>
        <v>0.41770868900125735</v>
      </c>
      <c r="AL6" s="11">
        <f>AI6/AH6</f>
        <v>3.5453041759637254E-2</v>
      </c>
      <c r="AM6" s="17">
        <f>AG6/REP_HPPTT_MAYO!AG30</f>
        <v>1.0219176463637976</v>
      </c>
      <c r="AN6" s="17">
        <f>AH6/REP_HPPTT_MAYO!AH30</f>
        <v>1.0172828598952797</v>
      </c>
      <c r="AO6" s="18">
        <f>AI6/REP_HPPTT_MAYO!AI30</f>
        <v>1.0883999620476332</v>
      </c>
    </row>
    <row r="7" spans="1:41" x14ac:dyDescent="0.25">
      <c r="A7" s="34">
        <f>A6+1</f>
        <v>41792</v>
      </c>
      <c r="B7" s="35" t="n">
        <v>3838.0</v>
      </c>
      <c r="C7" s="36" t="n">
        <v>5853.0</v>
      </c>
      <c r="D7" s="36" t="n">
        <v>2925.0</v>
      </c>
      <c r="E7" s="37">
        <f t="shared" ref="E7:E37" si="1">C7/B7</f>
        <v>11.186123871376525</v>
      </c>
      <c r="F7" s="37">
        <f t="shared" ref="F7:F37" si="2">D7/B7</f>
        <v>0.53733243901473149</v>
      </c>
      <c r="G7" s="37">
        <f t="shared" ref="G7:G37" si="3">D7/C7</f>
        <v>4.8035623884845224E-2</v>
      </c>
      <c r="H7" s="39">
        <f>B7/REP_HPPTT_MAYO!B31</f>
        <v>1.1936093779542447</v>
      </c>
      <c r="I7" s="39">
        <f>C7/REP_HPPTT_MAYO!C31</f>
        <v>1.3690169241804471</v>
      </c>
      <c r="J7" s="40">
        <f>D7/REP_HPPTT_MAYO!D31</f>
        <v>1.327704895349735</v>
      </c>
      <c r="K7" s="35" t="n">
        <v>22256.0</v>
      </c>
      <c r="L7" s="36" t="n">
        <v>531253.0</v>
      </c>
      <c r="M7" s="36" t="n">
        <v>25934.0</v>
      </c>
      <c r="N7" s="37">
        <f t="shared" ref="N7:N37" si="4">L7/K7</f>
        <v>14.581345557355</v>
      </c>
      <c r="O7" s="37">
        <f t="shared" ref="O7:O37" si="5">M7/K7</f>
        <v>0.71178375945280115</v>
      </c>
      <c r="P7" s="37">
        <f t="shared" ref="P7:P37" si="6">M7/L7</f>
        <v>4.8814682887325801E-2</v>
      </c>
      <c r="Q7" s="39">
        <f>K7/REP_HPPTT_MAYO!K31</f>
        <v>1.2031771194557284</v>
      </c>
      <c r="R7" s="39">
        <f>L7/REP_HPPTT_MAYO!L31</f>
        <v>1.1460708337288676</v>
      </c>
      <c r="S7" s="40">
        <f>M7/REP_HPPTT_MAYO!M31</f>
        <v>1.3569281740705175</v>
      </c>
      <c r="AG7" s="35">
        <f t="shared" ref="AG7:AG37" si="7">B7+K7</f>
        <v>42744</v>
      </c>
      <c r="AH7" s="36">
        <f t="shared" si="0"/>
        <v>601831</v>
      </c>
      <c r="AI7" s="36">
        <f t="shared" si="0"/>
        <v>29323.173828125</v>
      </c>
      <c r="AJ7" s="37">
        <f t="shared" ref="AJ7:AJ37" si="8">AH7/AG7</f>
        <v>14.079894254164326</v>
      </c>
      <c r="AK7" s="37">
        <f t="shared" ref="AK7:AK37" si="9">AI7/AG7</f>
        <v>0.68601847810511418</v>
      </c>
      <c r="AL7" s="37">
        <f t="shared" ref="AL7:AL37" si="10">AI7/AH7</f>
        <v>4.8723269203688413E-2</v>
      </c>
      <c r="AM7" s="39">
        <f>AG7/REP_HPPTT_MAYO!AG31</f>
        <v>1.2017543859649122</v>
      </c>
      <c r="AN7" s="39">
        <f>AH7/REP_HPPTT_MAYO!AH31</f>
        <v>1.1683974288038423</v>
      </c>
      <c r="AO7" s="40">
        <f>AI7/REP_HPPTT_MAYO!AI31</f>
        <v>1.3534819166379948</v>
      </c>
    </row>
    <row r="8" spans="1:41" x14ac:dyDescent="0.25">
      <c r="A8" s="34">
        <f t="shared" ref="A8:A36" si="11">A7+1</f>
        <v>41793</v>
      </c>
      <c r="B8" s="35" t="n">
        <v>3963.0</v>
      </c>
      <c r="C8" s="36" t="n">
        <v>4777.0</v>
      </c>
      <c r="D8" s="36" t="n">
        <v>2848.0</v>
      </c>
      <c r="E8" s="37">
        <f t="shared" si="1"/>
        <v>10.266905578061701</v>
      </c>
      <c r="F8" s="37">
        <f t="shared" si="2"/>
        <v>0.56060393497779681</v>
      </c>
      <c r="G8" s="37">
        <f t="shared" si="3"/>
        <v>5.4603008736701923E-2</v>
      </c>
      <c r="H8" s="39">
        <f>B8/REP_HPPTT_MAYO!B32</f>
        <v>0.94451802796173656</v>
      </c>
      <c r="I8" s="39">
        <f>C8/REP_HPPTT_MAYO!C32</f>
        <v>0.56759783273466502</v>
      </c>
      <c r="J8" s="40">
        <f>D8/REP_HPPTT_MAYO!D32</f>
        <v>0.6321156627233645</v>
      </c>
      <c r="K8" s="35" t="n">
        <v>22955.0</v>
      </c>
      <c r="L8" s="36" t="n">
        <v>576856.0</v>
      </c>
      <c r="M8" s="36" t="n">
        <v>27491.0</v>
      </c>
      <c r="N8" s="37">
        <f t="shared" si="4"/>
        <v>15.363074628455761</v>
      </c>
      <c r="O8" s="37">
        <f t="shared" si="5"/>
        <v>0.73251189478406487</v>
      </c>
      <c r="P8" s="37">
        <f t="shared" si="6"/>
        <v>4.7680032317703729E-2</v>
      </c>
      <c r="Q8" s="39">
        <f>K8/REP_HPPTT_MAYO!K32</f>
        <v>0.96998036581585201</v>
      </c>
      <c r="R8" s="39">
        <f>L8/REP_HPPTT_MAYO!L32</f>
        <v>0.6662193034531666</v>
      </c>
      <c r="S8" s="40">
        <f>M8/REP_HPPTT_MAYO!M32</f>
        <v>0.63569640589173537</v>
      </c>
      <c r="AG8" s="35">
        <f t="shared" si="7"/>
        <v>43964</v>
      </c>
      <c r="AH8" s="36">
        <f t="shared" si="0"/>
        <v>642715</v>
      </c>
      <c r="AI8" s="36">
        <f t="shared" si="0"/>
        <v>31100.84765625</v>
      </c>
      <c r="AJ8" s="37">
        <f t="shared" si="8"/>
        <v>14.619120189245747</v>
      </c>
      <c r="AK8" s="37">
        <f t="shared" si="9"/>
        <v>0.70741624183991447</v>
      </c>
      <c r="AL8" s="37">
        <f t="shared" si="10"/>
        <v>4.8389795875699179E-2</v>
      </c>
      <c r="AM8" s="39">
        <f>AG8/REP_HPPTT_MAYO!AG32</f>
        <v>0.96617805419422897</v>
      </c>
      <c r="AN8" s="39">
        <f>AH8/REP_HPPTT_MAYO!AH32</f>
        <v>0.65455924962190848</v>
      </c>
      <c r="AO8" s="40">
        <f>AI8/REP_HPPTT_MAYO!AI32</f>
        <v>0.63528008760077037</v>
      </c>
    </row>
    <row r="9" spans="1:41" x14ac:dyDescent="0.25">
      <c r="A9" s="34">
        <f t="shared" si="11"/>
        <v>41794</v>
      </c>
      <c r="B9" s="35" t="n">
        <v>4000.0</v>
      </c>
      <c r="C9" s="36" t="n">
        <v>5293.0</v>
      </c>
      <c r="D9" s="36" t="n">
        <v>3585.0</v>
      </c>
      <c r="E9" s="37">
        <f t="shared" si="1"/>
        <v>11.474012158054711</v>
      </c>
      <c r="F9" s="37">
        <f t="shared" si="2"/>
        <v>0.56559368469794835</v>
      </c>
      <c r="G9" s="37">
        <f t="shared" si="3"/>
        <v>4.9293453493589316E-2</v>
      </c>
      <c r="H9" s="39">
        <f>B9/REP_HPPTT_MAYO!B33</f>
        <v>0.96622613803230539</v>
      </c>
      <c r="I9" s="39">
        <f>C9/REP_HPPTT_MAYO!C33</f>
        <v>0.4927972324663033</v>
      </c>
      <c r="J9" s="40">
        <f>D9/REP_HPPTT_MAYO!D33</f>
        <v>0.40263751250276947</v>
      </c>
      <c r="K9" s="35" t="n">
        <v>23348.0</v>
      </c>
      <c r="L9" s="36" t="n">
        <v>603956.0</v>
      </c>
      <c r="M9" s="36" t="n">
        <v>28468.0</v>
      </c>
      <c r="N9" s="37">
        <f t="shared" si="4"/>
        <v>15.744681405777452</v>
      </c>
      <c r="O9" s="37">
        <f t="shared" si="5"/>
        <v>0.74224142531481385</v>
      </c>
      <c r="P9" s="37">
        <f t="shared" si="6"/>
        <v>4.7142359136111263E-2</v>
      </c>
      <c r="Q9" s="39">
        <f>K9/REP_HPPTT_MAYO!K33</f>
        <v>0.9869287772745986</v>
      </c>
      <c r="R9" s="39">
        <f>L9/REP_HPPTT_MAYO!L33</f>
        <v>0.45873041916768076</v>
      </c>
      <c r="S9" s="40">
        <f>M9/REP_HPPTT_MAYO!M33</f>
        <v>0.38849942123567982</v>
      </c>
      <c r="AG9" s="35">
        <f t="shared" si="7"/>
        <v>44936</v>
      </c>
      <c r="AH9" s="36">
        <f t="shared" si="0"/>
        <v>679402</v>
      </c>
      <c r="AI9" s="36">
        <f t="shared" si="0"/>
        <v>32191.0185546875</v>
      </c>
      <c r="AJ9" s="37">
        <f t="shared" si="8"/>
        <v>15.119325262595691</v>
      </c>
      <c r="AK9" s="37">
        <f t="shared" si="9"/>
        <v>0.71637481205909515</v>
      </c>
      <c r="AL9" s="37">
        <f t="shared" si="10"/>
        <v>4.7381400930064231E-2</v>
      </c>
      <c r="AM9" s="39">
        <f>AG9/REP_HPPTT_MAYO!AG33</f>
        <v>0.98384201077199285</v>
      </c>
      <c r="AN9" s="39">
        <f>AH9/REP_HPPTT_MAYO!AH33</f>
        <v>0.46228169433839272</v>
      </c>
      <c r="AO9" s="40">
        <f>AI9/REP_HPPTT_MAYO!AI33</f>
        <v>0.39008296202681708</v>
      </c>
    </row>
    <row r="10" spans="1:41" x14ac:dyDescent="0.25">
      <c r="A10" s="34">
        <f t="shared" si="11"/>
        <v>41795</v>
      </c>
      <c r="B10" s="35" t="n">
        <v>4136.0</v>
      </c>
      <c r="C10" s="36" t="n">
        <v>5889.0</v>
      </c>
      <c r="D10" s="36" t="n">
        <v>2964.0</v>
      </c>
      <c r="E10" s="37">
        <f t="shared" si="1"/>
        <v>10.85014409221902</v>
      </c>
      <c r="F10" s="37">
        <f t="shared" si="2"/>
        <v>0.46772144698923102</v>
      </c>
      <c r="G10" s="37">
        <f t="shared" si="3"/>
        <v>4.3107394981477601E-2</v>
      </c>
      <c r="H10" s="39">
        <f>B10/REP_HPPTT_MAYO!B34</f>
        <v>0.96884643644379131</v>
      </c>
      <c r="I10" s="39">
        <f>C10/REP_HPPTT_MAYO!C34</f>
        <v>0.93201568668325663</v>
      </c>
      <c r="J10" s="40">
        <f>D10/REP_HPPTT_MAYO!D34</f>
        <v>0.76948228935953078</v>
      </c>
      <c r="K10" s="35" t="n">
        <v>23211.0</v>
      </c>
      <c r="L10" s="36" t="n">
        <v>548007.0</v>
      </c>
      <c r="M10" s="36" t="n">
        <v>24385.0</v>
      </c>
      <c r="N10" s="37">
        <f t="shared" si="4"/>
        <v>14.33364723115959</v>
      </c>
      <c r="O10" s="37">
        <f t="shared" si="5"/>
        <v>0.63803102581646132</v>
      </c>
      <c r="P10" s="37">
        <f t="shared" si="6"/>
        <v>4.4512817674866458E-2</v>
      </c>
      <c r="Q10" s="39">
        <f>K10/REP_HPPTT_MAYO!K34</f>
        <v>0.9782491875431818</v>
      </c>
      <c r="R10" s="39">
        <f>L10/REP_HPPTT_MAYO!L34</f>
        <v>0.90973401667853726</v>
      </c>
      <c r="S10" s="40">
        <f>M10/REP_HPPTT_MAYO!M34</f>
        <v>0.81679407361633916</v>
      </c>
      <c r="AG10" s="35">
        <f t="shared" si="7"/>
        <v>44822</v>
      </c>
      <c r="AH10" s="36">
        <f t="shared" si="0"/>
        <v>619496</v>
      </c>
      <c r="AI10" s="36">
        <f t="shared" si="0"/>
        <v>27474.9755859375</v>
      </c>
      <c r="AJ10" s="37">
        <f t="shared" si="8"/>
        <v>13.821248494043104</v>
      </c>
      <c r="AK10" s="37">
        <f t="shared" si="9"/>
        <v>0.61297968823206239</v>
      </c>
      <c r="AL10" s="37">
        <f t="shared" si="10"/>
        <v>4.4350529439960061E-2</v>
      </c>
      <c r="AM10" s="39">
        <f>AG10/REP_HPPTT_MAYO!AG34</f>
        <v>0.97685467701159445</v>
      </c>
      <c r="AN10" s="39">
        <f>AH10/REP_HPPTT_MAYO!AH34</f>
        <v>0.91225238703901135</v>
      </c>
      <c r="AO10" s="40">
        <f>AI10/REP_HPPTT_MAYO!AI34</f>
        <v>0.8111961159984028</v>
      </c>
    </row>
    <row r="11" spans="1:41" x14ac:dyDescent="0.25">
      <c r="A11" s="34">
        <f t="shared" si="11"/>
        <v>41796</v>
      </c>
      <c r="B11" s="35" t="n">
        <v>3905.0</v>
      </c>
      <c r="C11" s="36" t="n">
        <v>7122.0</v>
      </c>
      <c r="D11" s="36" t="n">
        <v>3793.0</v>
      </c>
      <c r="E11" s="37">
        <f t="shared" si="1"/>
        <v>10.298970679975048</v>
      </c>
      <c r="F11" s="37">
        <f t="shared" si="2"/>
        <v>0.57978265849189026</v>
      </c>
      <c r="G11" s="37">
        <f t="shared" si="3"/>
        <v>5.6295204298347896E-2</v>
      </c>
      <c r="H11" s="39">
        <f>B11/REP_HPPTT_MAYO!B35</f>
        <v>0.90860138869207874</v>
      </c>
      <c r="I11" s="39">
        <f>C11/REP_HPPTT_MAYO!C35</f>
        <v>0.94256433679222396</v>
      </c>
      <c r="J11" s="40">
        <f>D11/REP_HPPTT_MAYO!D35</f>
        <v>0.97389150034716165</v>
      </c>
      <c r="K11" s="35" t="n">
        <v>22911.0</v>
      </c>
      <c r="L11" s="36" t="n">
        <v>511963.0</v>
      </c>
      <c r="M11" s="36" t="n">
        <v>28421.0</v>
      </c>
      <c r="N11" s="37">
        <f t="shared" si="4"/>
        <v>13.670387480973108</v>
      </c>
      <c r="O11" s="37">
        <f t="shared" si="5"/>
        <v>0.75921562892221006</v>
      </c>
      <c r="P11" s="37">
        <f t="shared" si="6"/>
        <v>5.5537242816190185E-2</v>
      </c>
      <c r="Q11" s="39">
        <f>K11/REP_HPPTT_MAYO!K35</f>
        <v>0.92697477535460548</v>
      </c>
      <c r="R11" s="39">
        <f>L11/REP_HPPTT_MAYO!L35</f>
        <v>0.89381714563083059</v>
      </c>
      <c r="S11" s="40">
        <f>M11/REP_HPPTT_MAYO!M35</f>
        <v>0.98521154381757903</v>
      </c>
      <c r="AG11" s="35">
        <f t="shared" si="7"/>
        <v>43859</v>
      </c>
      <c r="AH11" s="36">
        <f t="shared" si="0"/>
        <v>577952</v>
      </c>
      <c r="AI11" s="36">
        <f t="shared" si="0"/>
        <v>32147.9140625</v>
      </c>
      <c r="AJ11" s="37">
        <f t="shared" si="8"/>
        <v>13.17750062700928</v>
      </c>
      <c r="AK11" s="37">
        <f t="shared" si="9"/>
        <v>0.73298328877767394</v>
      </c>
      <c r="AL11" s="37">
        <f t="shared" si="10"/>
        <v>5.5623847763309066E-2</v>
      </c>
      <c r="AM11" s="39">
        <f>AG11/REP_HPPTT_MAYO!AG35</f>
        <v>0.9242424242424242</v>
      </c>
      <c r="AN11" s="39">
        <f>AH11/REP_HPPTT_MAYO!AH35</f>
        <v>0.89913035361471083</v>
      </c>
      <c r="AO11" s="40">
        <f>AI11/REP_HPPTT_MAYO!AI35</f>
        <v>0.98388906237073548</v>
      </c>
    </row>
    <row r="12" spans="1:41" x14ac:dyDescent="0.25">
      <c r="A12" s="9">
        <f t="shared" si="11"/>
        <v>41797</v>
      </c>
      <c r="B12" s="24" t="n">
        <v>3382.0</v>
      </c>
      <c r="C12" s="10" t="n">
        <v>6174.0</v>
      </c>
      <c r="D12" s="10" t="n">
        <v>3375.0</v>
      </c>
      <c r="E12" s="11">
        <f t="shared" si="1"/>
        <v>11.408968125337655</v>
      </c>
      <c r="F12" s="11">
        <f t="shared" si="2"/>
        <v>0.34714308425625789</v>
      </c>
      <c r="G12" s="11">
        <f t="shared" si="3"/>
        <v>3.0427211334327745E-2</v>
      </c>
      <c r="H12" s="17">
        <f>B12/REP_HPPTT_MAYO!B36</f>
        <v>0.90146103896103891</v>
      </c>
      <c r="I12" s="17">
        <f>C12/REP_HPPTT_MAYO!C36</f>
        <v>0.97303025648901853</v>
      </c>
      <c r="J12" s="18">
        <f>D12/REP_HPPTT_MAYO!D36</f>
        <v>0.91563597028328847</v>
      </c>
      <c r="K12" s="24" t="n">
        <v>18864.0</v>
      </c>
      <c r="L12" s="10" t="n">
        <v>447728.0</v>
      </c>
      <c r="M12" s="10" t="n">
        <v>15353.0</v>
      </c>
      <c r="N12" s="11">
        <f t="shared" si="4"/>
        <v>14.235499872805901</v>
      </c>
      <c r="O12" s="11">
        <f t="shared" si="5"/>
        <v>0.48852023578605952</v>
      </c>
      <c r="P12" s="11">
        <f t="shared" si="6"/>
        <v>3.431704121042356E-2</v>
      </c>
      <c r="Q12" s="17">
        <f>K12/REP_HPPTT_MAYO!K36</f>
        <v>0.94085265519820493</v>
      </c>
      <c r="R12" s="17">
        <f>L12/REP_HPPTT_MAYO!L36</f>
        <v>0.97839214100728855</v>
      </c>
      <c r="S12" s="18">
        <f>M12/REP_HPPTT_MAYO!M36</f>
        <v>0.96526056311022146</v>
      </c>
      <c r="AG12" s="24">
        <f t="shared" si="7"/>
        <v>37001</v>
      </c>
      <c r="AH12" s="10">
        <f t="shared" si="0"/>
        <v>511032</v>
      </c>
      <c r="AI12" s="10">
        <f t="shared" si="0"/>
        <v>17290.669921875</v>
      </c>
      <c r="AJ12" s="11">
        <f t="shared" si="8"/>
        <v>13.811302397232508</v>
      </c>
      <c r="AK12" s="11">
        <f t="shared" si="9"/>
        <v>0.46730277348922999</v>
      </c>
      <c r="AL12" s="11">
        <f t="shared" si="10"/>
        <v>3.3834808626221055E-2</v>
      </c>
      <c r="AM12" s="17">
        <f>AG12/REP_HPPTT_MAYO!AG36</f>
        <v>0.93472274851585191</v>
      </c>
      <c r="AN12" s="17">
        <f>AH12/REP_HPPTT_MAYO!AH36</f>
        <v>0.97772420720332898</v>
      </c>
      <c r="AO12" s="18">
        <f>AI12/REP_HPPTT_MAYO!AI36</f>
        <v>0.95946324907542924</v>
      </c>
    </row>
    <row r="13" spans="1:41" x14ac:dyDescent="0.25">
      <c r="A13" s="9">
        <f t="shared" si="11"/>
        <v>41798</v>
      </c>
      <c r="B13" s="24" t="n">
        <v>2995.0</v>
      </c>
      <c r="C13" s="10" t="n">
        <v>5574.0</v>
      </c>
      <c r="D13" s="10" t="n">
        <v>2878.0</v>
      </c>
      <c r="E13" s="11">
        <f t="shared" si="1"/>
        <v>9.7295559574040595</v>
      </c>
      <c r="F13" s="11">
        <f t="shared" si="2"/>
        <v>0.30560735633916014</v>
      </c>
      <c r="G13" s="11">
        <f t="shared" si="3"/>
        <v>3.1410205941268796E-2</v>
      </c>
      <c r="H13" s="17">
        <f>B13/B6</f>
        <v>0.90474459189238321</v>
      </c>
      <c r="I13" s="17">
        <f t="shared" ref="I13:J28" si="12">C13/C6</f>
        <v>0.91627088497417175</v>
      </c>
      <c r="J13" s="18">
        <f t="shared" si="12"/>
        <v>0.95229628506425734</v>
      </c>
      <c r="K13" s="24" t="n">
        <v>16426.0</v>
      </c>
      <c r="L13" s="10" t="n">
        <v>357855.0</v>
      </c>
      <c r="M13" s="10" t="n">
        <v>12460.0</v>
      </c>
      <c r="N13" s="11">
        <f t="shared" si="4"/>
        <v>13.036691564948079</v>
      </c>
      <c r="O13" s="11">
        <f t="shared" si="5"/>
        <v>0.45430587737975953</v>
      </c>
      <c r="P13" s="11">
        <f t="shared" si="6"/>
        <v>3.484824927524232E-2</v>
      </c>
      <c r="Q13" s="17">
        <f>K13/K6</f>
        <v>0.94328922495274103</v>
      </c>
      <c r="R13" s="17">
        <f t="shared" ref="R13:S28" si="13">L13/L6</f>
        <v>1.0085409373044463</v>
      </c>
      <c r="S13" s="18">
        <f t="shared" si="13"/>
        <v>0.9700148347459745</v>
      </c>
      <c r="AG13" s="24">
        <f t="shared" si="7"/>
        <v>32422</v>
      </c>
      <c r="AH13" s="10">
        <f t="shared" si="0"/>
        <v>406216</v>
      </c>
      <c r="AI13" s="10">
        <f t="shared" si="0"/>
        <v>13989.4326171875</v>
      </c>
      <c r="AJ13" s="11">
        <f t="shared" si="8"/>
        <v>12.529023502559991</v>
      </c>
      <c r="AK13" s="11">
        <f t="shared" si="9"/>
        <v>0.43147963164479364</v>
      </c>
      <c r="AL13" s="11">
        <f t="shared" si="10"/>
        <v>3.4438408672202721E-2</v>
      </c>
      <c r="AM13" s="17">
        <f>AG13/AG6</f>
        <v>0.93716036536015723</v>
      </c>
      <c r="AN13" s="17">
        <f t="shared" ref="AN13:AO36" si="14">AH13/AH6</f>
        <v>0.9965776193478586</v>
      </c>
      <c r="AO13" s="18">
        <f t="shared" si="14"/>
        <v>0.96805649459804199</v>
      </c>
    </row>
    <row r="14" spans="1:41" x14ac:dyDescent="0.25">
      <c r="A14" s="34">
        <f t="shared" si="11"/>
        <v>41799</v>
      </c>
      <c r="B14" s="35" t="n">
        <v>3606.0</v>
      </c>
      <c r="C14" s="36" t="n">
        <v>6242.0</v>
      </c>
      <c r="D14" s="36" t="n">
        <v>5151.0</v>
      </c>
      <c r="E14" s="37">
        <f t="shared" si="1"/>
        <v>10.551631799163181</v>
      </c>
      <c r="F14" s="37">
        <f t="shared" si="2"/>
        <v>0.5487555570083682</v>
      </c>
      <c r="G14" s="37">
        <f t="shared" si="3"/>
        <v>5.2006700712574946E-2</v>
      </c>
      <c r="H14" s="39">
        <f t="shared" ref="H14:J29" si="15">B14/B7</f>
        <v>0.94645968636147637</v>
      </c>
      <c r="I14" s="39">
        <f t="shared" si="12"/>
        <v>0.89277521311846841</v>
      </c>
      <c r="J14" s="40">
        <f t="shared" si="12"/>
        <v>0.96658041589225219</v>
      </c>
      <c r="K14" s="35" t="n">
        <v>21945.0</v>
      </c>
      <c r="L14" s="36" t="n">
        <v>538332.0</v>
      </c>
      <c r="M14" s="36" t="n">
        <v>25917.0</v>
      </c>
      <c r="N14" s="37">
        <f t="shared" si="4"/>
        <v>14.913997561786546</v>
      </c>
      <c r="O14" s="37">
        <f t="shared" si="5"/>
        <v>0.71809563926909015</v>
      </c>
      <c r="P14" s="37">
        <f t="shared" si="6"/>
        <v>4.814910531493137E-2</v>
      </c>
      <c r="Q14" s="39">
        <f t="shared" ref="Q14:S29" si="16">K14/K7</f>
        <v>0.99069473799785901</v>
      </c>
      <c r="R14" s="39">
        <f t="shared" si="13"/>
        <v>1.0132959848497685</v>
      </c>
      <c r="S14" s="40">
        <f t="shared" si="13"/>
        <v>0.99947991472861153</v>
      </c>
      <c r="AG14" s="35">
        <f t="shared" si="7"/>
        <v>42067</v>
      </c>
      <c r="AH14" s="36">
        <f t="shared" si="0"/>
        <v>601322</v>
      </c>
      <c r="AI14" s="36">
        <f t="shared" si="0"/>
        <v>29196.322265625</v>
      </c>
      <c r="AJ14" s="37">
        <f t="shared" si="8"/>
        <v>14.294387524663037</v>
      </c>
      <c r="AK14" s="37">
        <f t="shared" si="9"/>
        <v>0.69404336571718928</v>
      </c>
      <c r="AL14" s="37">
        <f t="shared" si="10"/>
        <v>4.8553557437820333E-2</v>
      </c>
      <c r="AM14" s="39">
        <f t="shared" ref="AM14:AM36" si="17">AG14/AG7</f>
        <v>0.9841615197454614</v>
      </c>
      <c r="AN14" s="39">
        <f t="shared" si="14"/>
        <v>0.99915424762100991</v>
      </c>
      <c r="AO14" s="40">
        <f t="shared" si="14"/>
        <v>0.99567401662441013</v>
      </c>
    </row>
    <row r="15" spans="1:41" x14ac:dyDescent="0.25">
      <c r="A15" s="34">
        <f t="shared" si="11"/>
        <v>41800</v>
      </c>
      <c r="B15" s="35" t="n">
        <v>3909.0</v>
      </c>
      <c r="C15" s="36" t="n">
        <v>6955.0</v>
      </c>
      <c r="D15" s="36" t="n">
        <v>6089.0</v>
      </c>
      <c r="E15" s="37">
        <f t="shared" si="1"/>
        <v>9.8181961775390931</v>
      </c>
      <c r="F15" s="37">
        <f t="shared" si="2"/>
        <v>0.5460858523534986</v>
      </c>
      <c r="G15" s="37">
        <f t="shared" si="3"/>
        <v>5.5619773986872373E-2</v>
      </c>
      <c r="H15" s="39">
        <f t="shared" si="15"/>
        <v>0.98644437519476469</v>
      </c>
      <c r="I15" s="39">
        <f t="shared" si="12"/>
        <v>0.9433323721791389</v>
      </c>
      <c r="J15" s="40">
        <f t="shared" si="12"/>
        <v>0.96089820962259664</v>
      </c>
      <c r="K15" s="35" t="n">
        <v>22863.0</v>
      </c>
      <c r="L15" s="36" t="n">
        <v>519112.0</v>
      </c>
      <c r="M15" s="36" t="n">
        <v>26239.0</v>
      </c>
      <c r="N15" s="37">
        <f t="shared" si="4"/>
        <v>13.923440098717743</v>
      </c>
      <c r="O15" s="37">
        <f t="shared" si="5"/>
        <v>0.7039757656996084</v>
      </c>
      <c r="P15" s="37">
        <f t="shared" si="6"/>
        <v>5.0560476484862379E-2</v>
      </c>
      <c r="Q15" s="39">
        <f t="shared" si="16"/>
        <v>0.99286208917061736</v>
      </c>
      <c r="R15" s="39">
        <f t="shared" si="13"/>
        <v>0.89982351574662545</v>
      </c>
      <c r="S15" s="40">
        <f t="shared" si="13"/>
        <v>0.95418361726950518</v>
      </c>
      <c r="AG15" s="35">
        <f t="shared" si="7"/>
        <v>43609</v>
      </c>
      <c r="AH15" s="36">
        <f t="shared" si="0"/>
        <v>581197</v>
      </c>
      <c r="AI15" s="36">
        <f t="shared" si="0"/>
        <v>29700.078125</v>
      </c>
      <c r="AJ15" s="37">
        <f t="shared" si="8"/>
        <v>13.327455341787246</v>
      </c>
      <c r="AK15" s="37">
        <f t="shared" si="9"/>
        <v>0.68105386789424205</v>
      </c>
      <c r="AL15" s="37">
        <f t="shared" si="10"/>
        <v>5.1101568186002339E-2</v>
      </c>
      <c r="AM15" s="39">
        <f t="shared" si="17"/>
        <v>0.99192521153671187</v>
      </c>
      <c r="AN15" s="39">
        <f t="shared" si="14"/>
        <v>0.90428416949970047</v>
      </c>
      <c r="AO15" s="40">
        <f t="shared" si="14"/>
        <v>0.95496040665089388</v>
      </c>
    </row>
    <row r="16" spans="1:41" x14ac:dyDescent="0.25">
      <c r="A16" s="34">
        <f t="shared" si="11"/>
        <v>41801</v>
      </c>
      <c r="B16" s="35" t="n">
        <v>3876.0</v>
      </c>
      <c r="C16" s="36" t="n">
        <v>7783.0</v>
      </c>
      <c r="D16" s="36" t="n">
        <v>5484.0</v>
      </c>
      <c r="E16" s="37">
        <f t="shared" si="1"/>
        <v>9.9910756223579149</v>
      </c>
      <c r="F16" s="37">
        <f t="shared" si="2"/>
        <v>0.55866087242641305</v>
      </c>
      <c r="G16" s="37">
        <f t="shared" si="3"/>
        <v>5.5915988782654004E-2</v>
      </c>
      <c r="H16" s="39">
        <f t="shared" si="15"/>
        <v>0.97066869300911851</v>
      </c>
      <c r="I16" s="39">
        <f t="shared" si="12"/>
        <v>0.84521649293368128</v>
      </c>
      <c r="J16" s="40">
        <f t="shared" si="12"/>
        <v>0.95877063967409493</v>
      </c>
      <c r="K16" s="35" t="n">
        <v>23389.0</v>
      </c>
      <c r="L16" s="36" t="n">
        <v>526831.0</v>
      </c>
      <c r="M16" s="36" t="n">
        <v>27560.0</v>
      </c>
      <c r="N16" s="37">
        <f t="shared" si="4"/>
        <v>13.72812801334341</v>
      </c>
      <c r="O16" s="37">
        <f t="shared" si="5"/>
        <v>0.71838608279201743</v>
      </c>
      <c r="P16" s="37">
        <f t="shared" si="6"/>
        <v>5.2329500576754777E-2</v>
      </c>
      <c r="Q16" s="39">
        <f t="shared" si="16"/>
        <v>1.0003910731045991</v>
      </c>
      <c r="R16" s="39">
        <f t="shared" si="13"/>
        <v>0.87226259846366061</v>
      </c>
      <c r="S16" s="40">
        <f t="shared" si="13"/>
        <v>0.96823890415830749</v>
      </c>
      <c r="AG16" s="35">
        <f t="shared" si="7"/>
        <v>44758</v>
      </c>
      <c r="AH16" s="36">
        <f t="shared" si="0"/>
        <v>590575</v>
      </c>
      <c r="AI16" s="36">
        <f t="shared" si="0"/>
        <v>31133.359375</v>
      </c>
      <c r="AJ16" s="37">
        <f t="shared" si="8"/>
        <v>13.194847848429331</v>
      </c>
      <c r="AK16" s="37">
        <f t="shared" si="9"/>
        <v>0.69559317608025384</v>
      </c>
      <c r="AL16" s="37">
        <f t="shared" si="10"/>
        <v>5.2717028954832157E-2</v>
      </c>
      <c r="AM16" s="39">
        <f t="shared" si="17"/>
        <v>0.99603881075307099</v>
      </c>
      <c r="AN16" s="39">
        <f t="shared" si="14"/>
        <v>0.86925708196325591</v>
      </c>
      <c r="AO16" s="40">
        <f t="shared" si="14"/>
        <v>0.96714427728061159</v>
      </c>
    </row>
    <row r="17" spans="1:41" x14ac:dyDescent="0.25">
      <c r="A17" s="34">
        <f t="shared" si="11"/>
        <v>41802</v>
      </c>
      <c r="B17" s="35" t="n">
        <v>4336.0</v>
      </c>
      <c r="C17" s="36" t="n">
        <v>9368.0</v>
      </c>
      <c r="D17" s="36" t="n">
        <v>7713.0</v>
      </c>
      <c r="E17" s="37">
        <f t="shared" si="1"/>
        <v>9.3483618034164095</v>
      </c>
      <c r="F17" s="37">
        <f t="shared" si="2"/>
        <v>0.49146991388966677</v>
      </c>
      <c r="G17" s="37">
        <f t="shared" si="3"/>
        <v>5.257283834586466E-2</v>
      </c>
      <c r="H17" s="39">
        <f t="shared" si="15"/>
        <v>1.0832701349916578</v>
      </c>
      <c r="I17" s="39">
        <f t="shared" si="12"/>
        <v>0.93333333333333335</v>
      </c>
      <c r="J17" s="40">
        <f t="shared" si="12"/>
        <v>1.1382729686454933</v>
      </c>
      <c r="K17" s="35" t="n">
        <v>26816.0</v>
      </c>
      <c r="L17" s="36" t="n">
        <v>546553.0</v>
      </c>
      <c r="M17" s="36" t="n">
        <v>28179.0</v>
      </c>
      <c r="N17" s="37">
        <f t="shared" si="4"/>
        <v>12.165887434321846</v>
      </c>
      <c r="O17" s="37">
        <f t="shared" si="5"/>
        <v>0.62722513883554853</v>
      </c>
      <c r="P17" s="37">
        <f t="shared" si="6"/>
        <v>5.1556053121620191E-2</v>
      </c>
      <c r="Q17" s="39">
        <f t="shared" si="16"/>
        <v>1.1749195636820216</v>
      </c>
      <c r="R17" s="39">
        <f t="shared" si="13"/>
        <v>0.99722972985303704</v>
      </c>
      <c r="S17" s="40">
        <f t="shared" si="13"/>
        <v>1.1550207695746901</v>
      </c>
      <c r="AG17" s="35">
        <f t="shared" si="7"/>
        <v>52058</v>
      </c>
      <c r="AH17" s="36">
        <f t="shared" si="0"/>
        <v>613209</v>
      </c>
      <c r="AI17" s="36">
        <f t="shared" si="0"/>
        <v>31682.5224609375</v>
      </c>
      <c r="AJ17" s="37">
        <f t="shared" si="8"/>
        <v>11.77934227208114</v>
      </c>
      <c r="AK17" s="37">
        <f t="shared" si="9"/>
        <v>0.60860045451107414</v>
      </c>
      <c r="AL17" s="37">
        <f t="shared" si="10"/>
        <v>5.1666760371973507E-2</v>
      </c>
      <c r="AM17" s="39">
        <f t="shared" si="17"/>
        <v>1.1614385792691089</v>
      </c>
      <c r="AN17" s="39">
        <f t="shared" si="14"/>
        <v>0.98985142761212341</v>
      </c>
      <c r="AO17" s="40">
        <f t="shared" si="14"/>
        <v>1.1531410596467844</v>
      </c>
    </row>
    <row r="18" spans="1:41" x14ac:dyDescent="0.25">
      <c r="A18" s="34">
        <f t="shared" si="11"/>
        <v>41803</v>
      </c>
      <c r="B18" s="35" t="n">
        <v>3911.0</v>
      </c>
      <c r="C18" s="36" t="n">
        <v>8978.0</v>
      </c>
      <c r="D18" s="36" t="n">
        <v>5432.0</v>
      </c>
      <c r="E18" s="37">
        <f t="shared" si="1"/>
        <v>7.2141974218612042</v>
      </c>
      <c r="F18" s="37">
        <f t="shared" si="2"/>
        <v>0.43526889181970685</v>
      </c>
      <c r="G18" s="37">
        <f t="shared" si="3"/>
        <v>6.0335040250036713E-2</v>
      </c>
      <c r="H18" s="39">
        <f t="shared" si="15"/>
        <v>0.88318777292576423</v>
      </c>
      <c r="I18" s="39">
        <f t="shared" si="12"/>
        <v>0.61865317927828334</v>
      </c>
      <c r="J18" s="40">
        <f t="shared" si="12"/>
        <v>0.66304874345511233</v>
      </c>
      <c r="K18" s="35" t="n">
        <v>22933.0</v>
      </c>
      <c r="L18" s="36" t="n">
        <v>515427.0</v>
      </c>
      <c r="M18" s="36" t="n">
        <v>25643.0</v>
      </c>
      <c r="N18" s="37">
        <f t="shared" si="4"/>
        <v>11.335265642741888</v>
      </c>
      <c r="O18" s="37">
        <f t="shared" si="5"/>
        <v>0.59080423391464476</v>
      </c>
      <c r="P18" s="37">
        <f t="shared" si="6"/>
        <v>5.2120898842184973E-2</v>
      </c>
      <c r="Q18" s="39">
        <f t="shared" si="16"/>
        <v>0.89368974817742408</v>
      </c>
      <c r="R18" s="39">
        <f t="shared" si="13"/>
        <v>0.74103317933641322</v>
      </c>
      <c r="S18" s="40">
        <f t="shared" si="13"/>
        <v>0.69544891716584212</v>
      </c>
      <c r="AG18" s="35">
        <f t="shared" si="7"/>
        <v>39129</v>
      </c>
      <c r="AH18" s="36">
        <f t="shared" si="0"/>
        <v>420200</v>
      </c>
      <c r="AI18" s="36">
        <f t="shared" si="0"/>
        <v>22236.7822265625</v>
      </c>
      <c r="AJ18" s="37">
        <f t="shared" si="8"/>
        <v>10.738838201845178</v>
      </c>
      <c r="AK18" s="37">
        <f t="shared" si="9"/>
        <v>0.56829416102027908</v>
      </c>
      <c r="AL18" s="37">
        <f t="shared" si="10"/>
        <v>5.2919519815712752E-2</v>
      </c>
      <c r="AM18" s="39">
        <f t="shared" si="17"/>
        <v>0.89215440388517753</v>
      </c>
      <c r="AN18" s="39">
        <f t="shared" si="14"/>
        <v>0.72704999723160402</v>
      </c>
      <c r="AO18" s="40">
        <f t="shared" si="14"/>
        <v>0.6917021795980639</v>
      </c>
    </row>
    <row r="19" spans="1:41" x14ac:dyDescent="0.25">
      <c r="A19" s="9">
        <f t="shared" si="11"/>
        <v>41804</v>
      </c>
      <c r="B19" s="24" t="n">
        <v>3456.0</v>
      </c>
      <c r="C19" s="10" t="n">
        <v>7714.0</v>
      </c>
      <c r="D19" s="10" t="n">
        <v>3935.0</v>
      </c>
      <c r="E19" s="11">
        <f t="shared" si="1"/>
        <v>7.9947089947089944</v>
      </c>
      <c r="F19" s="11">
        <f t="shared" si="2"/>
        <v>8.8877521494708997E-2</v>
      </c>
      <c r="G19" s="11">
        <f t="shared" si="3"/>
        <v>1.1117042728325612E-2</v>
      </c>
      <c r="H19" s="17">
        <f t="shared" si="15"/>
        <v>3.4035656401944892E-2</v>
      </c>
      <c r="I19" s="17">
        <f t="shared" si="12"/>
        <v>2.3850112068693374E-2</v>
      </c>
      <c r="J19" s="18">
        <f t="shared" si="12"/>
        <v>8.7139998480204664E-3</v>
      </c>
      <c r="K19" s="24" t="n">
        <v>19620.0</v>
      </c>
      <c r="L19" s="10" t="n">
        <v>428090.0</v>
      </c>
      <c r="M19" s="10" t="n">
        <v>15181.0</v>
      </c>
      <c r="N19" s="11">
        <f t="shared" si="4"/>
        <v>11.571183533447684</v>
      </c>
      <c r="O19" s="11">
        <f t="shared" si="5"/>
        <v>7.2094768439108059E-2</v>
      </c>
      <c r="P19" s="11">
        <f t="shared" si="6"/>
        <v>6.2305440260895344E-3</v>
      </c>
      <c r="Q19" s="17">
        <f t="shared" si="16"/>
        <v>3.7077079623505468E-2</v>
      </c>
      <c r="R19" s="17">
        <f t="shared" si="13"/>
        <v>3.0137732924110632E-2</v>
      </c>
      <c r="S19" s="18">
        <f t="shared" si="13"/>
        <v>5.4717558742553886E-3</v>
      </c>
      <c r="AG19" s="24">
        <f t="shared" si="7"/>
        <v>1355</v>
      </c>
      <c r="AH19" s="10">
        <f t="shared" si="0"/>
        <v>15003</v>
      </c>
      <c r="AI19" s="10">
        <f t="shared" si="0"/>
        <v>100.8603515625</v>
      </c>
      <c r="AJ19" s="11">
        <f t="shared" si="8"/>
        <v>11.072324723247233</v>
      </c>
      <c r="AK19" s="11">
        <f t="shared" si="9"/>
        <v>7.4435683809963099E-2</v>
      </c>
      <c r="AL19" s="11">
        <f t="shared" si="10"/>
        <v>6.7226789017196557E-3</v>
      </c>
      <c r="AM19" s="17">
        <f t="shared" si="17"/>
        <v>3.6620631874814194E-2</v>
      </c>
      <c r="AN19" s="17">
        <f t="shared" si="14"/>
        <v>2.9358239797116423E-2</v>
      </c>
      <c r="AO19" s="18">
        <f t="shared" si="14"/>
        <v>5.8332240461601908E-3</v>
      </c>
    </row>
    <row r="20" spans="1:41" x14ac:dyDescent="0.25">
      <c r="A20" s="9">
        <f t="shared" si="11"/>
        <v>41805</v>
      </c>
      <c r="B20" s="24" t="n">
        <v>3021.0</v>
      </c>
      <c r="C20" s="10" t="n">
        <v>7292.0</v>
      </c>
      <c r="D20" s="10" t="n">
        <v>3951.0</v>
      </c>
      <c r="E20" s="11">
        <f t="shared" si="1"/>
        <v>2.2857142857142856</v>
      </c>
      <c r="F20" s="11">
        <f t="shared" si="2"/>
        <v>5.4129464285714288E-2</v>
      </c>
      <c r="G20" s="11">
        <f t="shared" si="3"/>
        <v>2.3681640625E-2</v>
      </c>
      <c r="H20" s="17">
        <f t="shared" si="15"/>
        <v>1.4064697609001407E-3</v>
      </c>
      <c r="I20" s="17">
        <f t="shared" si="12"/>
        <v>3.3041467041136624E-4</v>
      </c>
      <c r="J20" s="18">
        <f t="shared" si="12"/>
        <v>2.4911525561279786E-4</v>
      </c>
      <c r="K20" s="24" t="n">
        <v>16220.0</v>
      </c>
      <c r="L20" s="10" t="n">
        <v>306012.0</v>
      </c>
      <c r="M20" s="10" t="n">
        <v>12222.0</v>
      </c>
      <c r="N20" s="11">
        <f t="shared" si="4"/>
        <v>7.5</v>
      </c>
      <c r="O20" s="11">
        <f t="shared" si="5"/>
        <v>1.220703125E-2</v>
      </c>
      <c r="P20" s="11">
        <f t="shared" si="6"/>
        <v>1.6276041666666667E-3</v>
      </c>
      <c r="Q20" s="17">
        <f t="shared" si="16"/>
        <v>7.2873018764802326E-5</v>
      </c>
      <c r="R20" s="17">
        <f t="shared" si="13"/>
        <v>4.1923799302387981E-5</v>
      </c>
      <c r="S20" s="18">
        <f t="shared" si="13"/>
        <v>1.9580711182395341E-6</v>
      </c>
      <c r="AG20" s="24">
        <f t="shared" si="7"/>
        <v>9</v>
      </c>
      <c r="AH20" s="10">
        <f t="shared" si="0"/>
        <v>31</v>
      </c>
      <c r="AI20" s="10">
        <f t="shared" si="0"/>
        <v>0.4033203125</v>
      </c>
      <c r="AJ20" s="11">
        <f t="shared" si="8"/>
        <v>3.4444444444444446</v>
      </c>
      <c r="AK20" s="11">
        <f t="shared" si="9"/>
        <v>4.4813368055555552E-2</v>
      </c>
      <c r="AL20" s="11">
        <f t="shared" si="10"/>
        <v>1.3010332661290322E-2</v>
      </c>
      <c r="AM20" s="17">
        <f t="shared" si="17"/>
        <v>2.7758929122200974E-4</v>
      </c>
      <c r="AN20" s="17">
        <f t="shared" si="14"/>
        <v>7.6314079209090731E-5</v>
      </c>
      <c r="AO20" s="18">
        <f t="shared" si="14"/>
        <v>2.8830355278632119E-5</v>
      </c>
    </row>
    <row r="21" spans="1:41" x14ac:dyDescent="0.25">
      <c r="A21" s="34">
        <f t="shared" si="11"/>
        <v>41806</v>
      </c>
      <c r="B21" s="35" t="n">
        <v>3699.0</v>
      </c>
      <c r="C21" s="36" t="n">
        <v>8615.0</v>
      </c>
      <c r="D21" s="36" t="n">
        <v>5084.0</v>
      </c>
      <c r="E21" s="37" t="e">
        <f t="shared" si="1"/>
        <v>#DIV/0!</v>
      </c>
      <c r="F21" s="37" t="e">
        <f t="shared" si="2"/>
        <v>#DIV/0!</v>
      </c>
      <c r="G21" s="37" t="e">
        <f t="shared" si="3"/>
        <v>#DIV/0!</v>
      </c>
      <c r="H21" s="39">
        <f t="shared" si="15"/>
        <v>0</v>
      </c>
      <c r="I21" s="39">
        <f t="shared" si="12"/>
        <v>0</v>
      </c>
      <c r="J21" s="40">
        <f t="shared" si="12"/>
        <v>0</v>
      </c>
      <c r="K21" s="35" t="n">
        <v>22184.0</v>
      </c>
      <c r="L21" s="36" t="n">
        <v>478725.0</v>
      </c>
      <c r="M21" s="36" t="n">
        <v>24661.0</v>
      </c>
      <c r="N21" s="37" t="e">
        <f t="shared" si="4"/>
        <v>#DIV/0!</v>
      </c>
      <c r="O21" s="37" t="e">
        <f t="shared" si="5"/>
        <v>#DIV/0!</v>
      </c>
      <c r="P21" s="37" t="e">
        <f t="shared" si="6"/>
        <v>#DIV/0!</v>
      </c>
      <c r="Q21" s="39">
        <f t="shared" si="16"/>
        <v>0</v>
      </c>
      <c r="R21" s="39">
        <f t="shared" si="13"/>
        <v>0</v>
      </c>
      <c r="S21" s="40">
        <f t="shared" si="13"/>
        <v>0</v>
      </c>
      <c r="AG21" s="35">
        <f t="shared" si="7"/>
        <v>0</v>
      </c>
      <c r="AH21" s="36">
        <f t="shared" si="0"/>
        <v>0</v>
      </c>
      <c r="AI21" s="36">
        <f t="shared" si="0"/>
        <v>0</v>
      </c>
      <c r="AJ21" s="37" t="e">
        <f t="shared" si="8"/>
        <v>#DIV/0!</v>
      </c>
      <c r="AK21" s="37" t="e">
        <f t="shared" si="9"/>
        <v>#DIV/0!</v>
      </c>
      <c r="AL21" s="37" t="e">
        <f t="shared" si="10"/>
        <v>#DIV/0!</v>
      </c>
      <c r="AM21" s="39">
        <f t="shared" si="17"/>
        <v>0</v>
      </c>
      <c r="AN21" s="39">
        <f t="shared" si="14"/>
        <v>0</v>
      </c>
      <c r="AO21" s="40">
        <f t="shared" si="14"/>
        <v>0</v>
      </c>
    </row>
    <row r="22" spans="1:41" x14ac:dyDescent="0.25">
      <c r="A22" s="34">
        <f t="shared" si="11"/>
        <v>41807</v>
      </c>
      <c r="B22" s="35" t="n">
        <v>3667.0</v>
      </c>
      <c r="C22" s="36" t="n">
        <v>9222.0</v>
      </c>
      <c r="D22" s="36" t="n">
        <v>5327.0</v>
      </c>
      <c r="E22" s="37" t="e">
        <f t="shared" si="1"/>
        <v>#DIV/0!</v>
      </c>
      <c r="F22" s="37" t="e">
        <f t="shared" si="2"/>
        <v>#DIV/0!</v>
      </c>
      <c r="G22" s="37" t="e">
        <f t="shared" si="3"/>
        <v>#DIV/0!</v>
      </c>
      <c r="H22" s="39">
        <f t="shared" si="15"/>
        <v>0</v>
      </c>
      <c r="I22" s="39">
        <f t="shared" si="12"/>
        <v>0</v>
      </c>
      <c r="J22" s="40">
        <f t="shared" si="12"/>
        <v>0</v>
      </c>
      <c r="K22" s="35" t="n">
        <v>21663.0</v>
      </c>
      <c r="L22" s="36" t="n">
        <v>490413.0</v>
      </c>
      <c r="M22" s="36" t="n">
        <v>25125.0</v>
      </c>
      <c r="N22" s="37" t="e">
        <f t="shared" si="4"/>
        <v>#DIV/0!</v>
      </c>
      <c r="O22" s="37" t="e">
        <f t="shared" si="5"/>
        <v>#DIV/0!</v>
      </c>
      <c r="P22" s="37" t="e">
        <f t="shared" si="6"/>
        <v>#DIV/0!</v>
      </c>
      <c r="Q22" s="39">
        <f t="shared" si="16"/>
        <v>0</v>
      </c>
      <c r="R22" s="39">
        <f t="shared" si="13"/>
        <v>0</v>
      </c>
      <c r="S22" s="40">
        <f t="shared" si="13"/>
        <v>0</v>
      </c>
      <c r="AG22" s="35">
        <f t="shared" si="7"/>
        <v>0</v>
      </c>
      <c r="AH22" s="36">
        <f t="shared" si="0"/>
        <v>0</v>
      </c>
      <c r="AI22" s="36">
        <f t="shared" si="0"/>
        <v>0</v>
      </c>
      <c r="AJ22" s="37" t="e">
        <f t="shared" si="8"/>
        <v>#DIV/0!</v>
      </c>
      <c r="AK22" s="37" t="e">
        <f t="shared" si="9"/>
        <v>#DIV/0!</v>
      </c>
      <c r="AL22" s="37" t="e">
        <f t="shared" si="10"/>
        <v>#DIV/0!</v>
      </c>
      <c r="AM22" s="39">
        <f t="shared" si="17"/>
        <v>0</v>
      </c>
      <c r="AN22" s="39">
        <f t="shared" si="14"/>
        <v>0</v>
      </c>
      <c r="AO22" s="40">
        <f t="shared" si="14"/>
        <v>0</v>
      </c>
    </row>
    <row r="23" spans="1:41" x14ac:dyDescent="0.25">
      <c r="A23" s="34">
        <f t="shared" si="11"/>
        <v>41808</v>
      </c>
      <c r="B23" s="35" t="n">
        <v>3817.0</v>
      </c>
      <c r="C23" s="36" t="n">
        <v>8867.0</v>
      </c>
      <c r="D23" s="36" t="n">
        <v>4657.0</v>
      </c>
      <c r="E23" s="37" t="e">
        <f t="shared" si="1"/>
        <v>#DIV/0!</v>
      </c>
      <c r="F23" s="37" t="e">
        <f t="shared" si="2"/>
        <v>#DIV/0!</v>
      </c>
      <c r="G23" s="37" t="e">
        <f t="shared" si="3"/>
        <v>#DIV/0!</v>
      </c>
      <c r="H23" s="39">
        <f t="shared" si="15"/>
        <v>0</v>
      </c>
      <c r="I23" s="39">
        <f t="shared" si="12"/>
        <v>0</v>
      </c>
      <c r="J23" s="40">
        <f t="shared" si="12"/>
        <v>0</v>
      </c>
      <c r="K23" s="35" t="n">
        <v>23018.0</v>
      </c>
      <c r="L23" s="36" t="n">
        <v>498971.0</v>
      </c>
      <c r="M23" s="36" t="n">
        <v>27594.0</v>
      </c>
      <c r="N23" s="37" t="e">
        <f t="shared" si="4"/>
        <v>#DIV/0!</v>
      </c>
      <c r="O23" s="37" t="e">
        <f t="shared" si="5"/>
        <v>#DIV/0!</v>
      </c>
      <c r="P23" s="37" t="e">
        <f t="shared" si="6"/>
        <v>#DIV/0!</v>
      </c>
      <c r="Q23" s="39">
        <f t="shared" si="16"/>
        <v>0</v>
      </c>
      <c r="R23" s="39">
        <f t="shared" si="13"/>
        <v>0</v>
      </c>
      <c r="S23" s="40">
        <f t="shared" si="13"/>
        <v>0</v>
      </c>
      <c r="AG23" s="35">
        <f t="shared" si="7"/>
        <v>0</v>
      </c>
      <c r="AH23" s="36">
        <f t="shared" si="0"/>
        <v>0</v>
      </c>
      <c r="AI23" s="36">
        <f t="shared" si="0"/>
        <v>0</v>
      </c>
      <c r="AJ23" s="37" t="e">
        <f t="shared" si="8"/>
        <v>#DIV/0!</v>
      </c>
      <c r="AK23" s="37" t="e">
        <f t="shared" si="9"/>
        <v>#DIV/0!</v>
      </c>
      <c r="AL23" s="37" t="e">
        <f t="shared" si="10"/>
        <v>#DIV/0!</v>
      </c>
      <c r="AM23" s="39">
        <f t="shared" si="17"/>
        <v>0</v>
      </c>
      <c r="AN23" s="39">
        <f t="shared" si="14"/>
        <v>0</v>
      </c>
      <c r="AO23" s="40">
        <f t="shared" si="14"/>
        <v>0</v>
      </c>
    </row>
    <row r="24" spans="1:41" x14ac:dyDescent="0.25">
      <c r="A24" s="34">
        <f t="shared" si="11"/>
        <v>41809</v>
      </c>
      <c r="B24" s="35" t="n">
        <v>3984.0</v>
      </c>
      <c r="C24" s="36" t="n">
        <v>9981.0</v>
      </c>
      <c r="D24" s="36" t="n">
        <v>6784.0</v>
      </c>
      <c r="E24" s="37" t="e">
        <f t="shared" si="1"/>
        <v>#DIV/0!</v>
      </c>
      <c r="F24" s="37" t="e">
        <f t="shared" si="2"/>
        <v>#DIV/0!</v>
      </c>
      <c r="G24" s="37" t="e">
        <f t="shared" si="3"/>
        <v>#DIV/0!</v>
      </c>
      <c r="H24" s="39">
        <f t="shared" si="15"/>
        <v>0</v>
      </c>
      <c r="I24" s="39">
        <f t="shared" si="12"/>
        <v>0</v>
      </c>
      <c r="J24" s="40">
        <f t="shared" si="12"/>
        <v>0</v>
      </c>
      <c r="K24" s="35" t="n">
        <v>23376.0</v>
      </c>
      <c r="L24" s="36" t="n">
        <v>503996.0</v>
      </c>
      <c r="M24" s="36" t="n">
        <v>27990.0</v>
      </c>
      <c r="N24" s="37" t="e">
        <f t="shared" si="4"/>
        <v>#DIV/0!</v>
      </c>
      <c r="O24" s="37" t="e">
        <f t="shared" si="5"/>
        <v>#DIV/0!</v>
      </c>
      <c r="P24" s="37" t="e">
        <f t="shared" si="6"/>
        <v>#DIV/0!</v>
      </c>
      <c r="Q24" s="39">
        <f t="shared" si="16"/>
        <v>0</v>
      </c>
      <c r="R24" s="39">
        <f t="shared" si="13"/>
        <v>0</v>
      </c>
      <c r="S24" s="40">
        <f t="shared" si="13"/>
        <v>0</v>
      </c>
      <c r="AG24" s="35">
        <f t="shared" si="7"/>
        <v>0</v>
      </c>
      <c r="AH24" s="36">
        <f t="shared" si="0"/>
        <v>0</v>
      </c>
      <c r="AI24" s="36">
        <f t="shared" si="0"/>
        <v>0</v>
      </c>
      <c r="AJ24" s="37" t="e">
        <f t="shared" si="8"/>
        <v>#DIV/0!</v>
      </c>
      <c r="AK24" s="37" t="e">
        <f t="shared" si="9"/>
        <v>#DIV/0!</v>
      </c>
      <c r="AL24" s="37" t="e">
        <f t="shared" si="10"/>
        <v>#DIV/0!</v>
      </c>
      <c r="AM24" s="39">
        <f t="shared" si="17"/>
        <v>0</v>
      </c>
      <c r="AN24" s="39">
        <f t="shared" si="14"/>
        <v>0</v>
      </c>
      <c r="AO24" s="40">
        <f t="shared" si="14"/>
        <v>0</v>
      </c>
    </row>
    <row r="25" spans="1:41" x14ac:dyDescent="0.25">
      <c r="A25" s="34">
        <f t="shared" si="11"/>
        <v>41810</v>
      </c>
      <c r="B25" s="35" t="n">
        <v>3979.0</v>
      </c>
      <c r="C25" s="36" t="n">
        <v>9906.0</v>
      </c>
      <c r="D25" s="36" t="n">
        <v>6855.0</v>
      </c>
      <c r="E25" s="37" t="e">
        <f t="shared" si="1"/>
        <v>#DIV/0!</v>
      </c>
      <c r="F25" s="37" t="e">
        <f t="shared" si="2"/>
        <v>#DIV/0!</v>
      </c>
      <c r="G25" s="37" t="e">
        <f t="shared" si="3"/>
        <v>#DIV/0!</v>
      </c>
      <c r="H25" s="39">
        <f t="shared" si="15"/>
        <v>0</v>
      </c>
      <c r="I25" s="39">
        <f t="shared" si="12"/>
        <v>0</v>
      </c>
      <c r="J25" s="40">
        <f t="shared" si="12"/>
        <v>0</v>
      </c>
      <c r="K25" s="35" t="n">
        <v>23444.0</v>
      </c>
      <c r="L25" s="36" t="n">
        <v>502300.0</v>
      </c>
      <c r="M25" s="36" t="n">
        <v>26743.0</v>
      </c>
      <c r="N25" s="37" t="e">
        <f t="shared" si="4"/>
        <v>#DIV/0!</v>
      </c>
      <c r="O25" s="37" t="e">
        <f t="shared" si="5"/>
        <v>#DIV/0!</v>
      </c>
      <c r="P25" s="37" t="e">
        <f t="shared" si="6"/>
        <v>#DIV/0!</v>
      </c>
      <c r="Q25" s="39">
        <f t="shared" si="16"/>
        <v>0</v>
      </c>
      <c r="R25" s="39">
        <f t="shared" si="13"/>
        <v>0</v>
      </c>
      <c r="S25" s="40">
        <f t="shared" si="13"/>
        <v>0</v>
      </c>
      <c r="AG25" s="35">
        <f t="shared" si="7"/>
        <v>0</v>
      </c>
      <c r="AH25" s="36">
        <f t="shared" si="0"/>
        <v>0</v>
      </c>
      <c r="AI25" s="36">
        <f t="shared" si="0"/>
        <v>0</v>
      </c>
      <c r="AJ25" s="37" t="e">
        <f t="shared" si="8"/>
        <v>#DIV/0!</v>
      </c>
      <c r="AK25" s="37" t="e">
        <f t="shared" si="9"/>
        <v>#DIV/0!</v>
      </c>
      <c r="AL25" s="37" t="e">
        <f t="shared" si="10"/>
        <v>#DIV/0!</v>
      </c>
      <c r="AM25" s="39">
        <f t="shared" si="17"/>
        <v>0</v>
      </c>
      <c r="AN25" s="39">
        <f t="shared" si="14"/>
        <v>0</v>
      </c>
      <c r="AO25" s="40">
        <f t="shared" si="14"/>
        <v>0</v>
      </c>
    </row>
    <row r="26" spans="1:41" x14ac:dyDescent="0.25">
      <c r="A26" s="9">
        <f t="shared" si="11"/>
        <v>41811</v>
      </c>
      <c r="B26" s="24" t="n">
        <v>3492.0</v>
      </c>
      <c r="C26" s="10" t="n">
        <v>11231.0</v>
      </c>
      <c r="D26" s="10" t="n">
        <v>8582.0</v>
      </c>
      <c r="E26" s="11" t="e">
        <f t="shared" si="1"/>
        <v>#DIV/0!</v>
      </c>
      <c r="F26" s="11" t="e">
        <f t="shared" si="2"/>
        <v>#DIV/0!</v>
      </c>
      <c r="G26" s="11" t="e">
        <f t="shared" si="3"/>
        <v>#DIV/0!</v>
      </c>
      <c r="H26" s="17">
        <f t="shared" si="15"/>
        <v>0</v>
      </c>
      <c r="I26" s="17">
        <f t="shared" si="12"/>
        <v>0</v>
      </c>
      <c r="J26" s="18">
        <f t="shared" si="12"/>
        <v>0</v>
      </c>
      <c r="K26" s="24" t="n">
        <v>19783.0</v>
      </c>
      <c r="L26" s="10" t="n">
        <v>416581.0</v>
      </c>
      <c r="M26" s="10" t="n">
        <v>15282.0</v>
      </c>
      <c r="N26" s="11" t="e">
        <f t="shared" si="4"/>
        <v>#DIV/0!</v>
      </c>
      <c r="O26" s="11" t="e">
        <f t="shared" si="5"/>
        <v>#DIV/0!</v>
      </c>
      <c r="P26" s="11" t="e">
        <f t="shared" si="6"/>
        <v>#DIV/0!</v>
      </c>
      <c r="Q26" s="17">
        <f t="shared" si="16"/>
        <v>0</v>
      </c>
      <c r="R26" s="17">
        <f t="shared" si="13"/>
        <v>0</v>
      </c>
      <c r="S26" s="18">
        <f t="shared" si="13"/>
        <v>0</v>
      </c>
      <c r="AG26" s="24">
        <f t="shared" si="7"/>
        <v>0</v>
      </c>
      <c r="AH26" s="10">
        <f t="shared" si="0"/>
        <v>0</v>
      </c>
      <c r="AI26" s="10">
        <f t="shared" si="0"/>
        <v>0</v>
      </c>
      <c r="AJ26" s="11" t="e">
        <f t="shared" si="8"/>
        <v>#DIV/0!</v>
      </c>
      <c r="AK26" s="11" t="e">
        <f t="shared" si="9"/>
        <v>#DIV/0!</v>
      </c>
      <c r="AL26" s="11" t="e">
        <f t="shared" si="10"/>
        <v>#DIV/0!</v>
      </c>
      <c r="AM26" s="17">
        <f t="shared" si="17"/>
        <v>0</v>
      </c>
      <c r="AN26" s="17">
        <f t="shared" si="14"/>
        <v>0</v>
      </c>
      <c r="AO26" s="18">
        <f t="shared" si="14"/>
        <v>0</v>
      </c>
    </row>
    <row r="27" spans="1:41" x14ac:dyDescent="0.25">
      <c r="A27" s="9">
        <f t="shared" si="11"/>
        <v>41812</v>
      </c>
      <c r="B27" s="24" t="n">
        <v>3122.0</v>
      </c>
      <c r="C27" s="10" t="n">
        <v>8954.0</v>
      </c>
      <c r="D27" s="10" t="n">
        <v>6022.0</v>
      </c>
      <c r="E27" s="11" t="e">
        <f t="shared" si="1"/>
        <v>#DIV/0!</v>
      </c>
      <c r="F27" s="11" t="e">
        <f t="shared" si="2"/>
        <v>#DIV/0!</v>
      </c>
      <c r="G27" s="11" t="e">
        <f t="shared" si="3"/>
        <v>#DIV/0!</v>
      </c>
      <c r="H27" s="17">
        <f t="shared" si="15"/>
        <v>0</v>
      </c>
      <c r="I27" s="17">
        <f t="shared" si="12"/>
        <v>0</v>
      </c>
      <c r="J27" s="18">
        <f t="shared" si="12"/>
        <v>0</v>
      </c>
      <c r="K27" s="24" t="n">
        <v>17001.0</v>
      </c>
      <c r="L27" s="10" t="n">
        <v>328326.0</v>
      </c>
      <c r="M27" s="10" t="n">
        <v>12521.0</v>
      </c>
      <c r="N27" s="11" t="e">
        <f t="shared" si="4"/>
        <v>#DIV/0!</v>
      </c>
      <c r="O27" s="11" t="e">
        <f t="shared" si="5"/>
        <v>#DIV/0!</v>
      </c>
      <c r="P27" s="11" t="e">
        <f t="shared" si="6"/>
        <v>#DIV/0!</v>
      </c>
      <c r="Q27" s="17">
        <f t="shared" si="16"/>
        <v>0</v>
      </c>
      <c r="R27" s="17">
        <f t="shared" si="13"/>
        <v>0</v>
      </c>
      <c r="S27" s="18">
        <f t="shared" si="13"/>
        <v>0</v>
      </c>
      <c r="AG27" s="24">
        <f t="shared" si="7"/>
        <v>0</v>
      </c>
      <c r="AH27" s="10">
        <f t="shared" si="0"/>
        <v>0</v>
      </c>
      <c r="AI27" s="10">
        <f t="shared" si="0"/>
        <v>0</v>
      </c>
      <c r="AJ27" s="11" t="e">
        <f t="shared" si="8"/>
        <v>#DIV/0!</v>
      </c>
      <c r="AK27" s="11" t="e">
        <f t="shared" si="9"/>
        <v>#DIV/0!</v>
      </c>
      <c r="AL27" s="11" t="e">
        <f t="shared" si="10"/>
        <v>#DIV/0!</v>
      </c>
      <c r="AM27" s="17">
        <f t="shared" si="17"/>
        <v>0</v>
      </c>
      <c r="AN27" s="17">
        <f t="shared" si="14"/>
        <v>0</v>
      </c>
      <c r="AO27" s="18">
        <f t="shared" si="14"/>
        <v>0</v>
      </c>
    </row>
    <row r="28" spans="1:41" x14ac:dyDescent="0.25">
      <c r="A28" s="34">
        <f t="shared" si="11"/>
        <v>41813</v>
      </c>
      <c r="B28" s="35" t="n">
        <v>3392.0</v>
      </c>
      <c r="C28" s="36" t="n">
        <v>10150.0</v>
      </c>
      <c r="D28" s="36" t="n">
        <v>6869.0</v>
      </c>
      <c r="E28" s="37" t="e">
        <f t="shared" si="1"/>
        <v>#DIV/0!</v>
      </c>
      <c r="F28" s="37" t="e">
        <f t="shared" si="2"/>
        <v>#DIV/0!</v>
      </c>
      <c r="G28" s="37" t="e">
        <f t="shared" si="3"/>
        <v>#DIV/0!</v>
      </c>
      <c r="H28" s="39" t="e">
        <f t="shared" si="15"/>
        <v>#DIV/0!</v>
      </c>
      <c r="I28" s="39" t="e">
        <f t="shared" si="12"/>
        <v>#DIV/0!</v>
      </c>
      <c r="J28" s="40" t="e">
        <f t="shared" si="12"/>
        <v>#DIV/0!</v>
      </c>
      <c r="K28" s="35" t="n">
        <v>21368.0</v>
      </c>
      <c r="L28" s="36" t="n">
        <v>465189.0</v>
      </c>
      <c r="M28" s="36" t="n">
        <v>23878.0</v>
      </c>
      <c r="N28" s="37" t="e">
        <f t="shared" si="4"/>
        <v>#DIV/0!</v>
      </c>
      <c r="O28" s="37" t="e">
        <f t="shared" si="5"/>
        <v>#DIV/0!</v>
      </c>
      <c r="P28" s="37" t="e">
        <f t="shared" si="6"/>
        <v>#DIV/0!</v>
      </c>
      <c r="Q28" s="39" t="e">
        <f t="shared" si="16"/>
        <v>#DIV/0!</v>
      </c>
      <c r="R28" s="39" t="e">
        <f t="shared" si="13"/>
        <v>#DIV/0!</v>
      </c>
      <c r="S28" s="40" t="e">
        <f t="shared" si="13"/>
        <v>#DIV/0!</v>
      </c>
      <c r="AG28" s="35">
        <f t="shared" si="7"/>
        <v>0</v>
      </c>
      <c r="AH28" s="36">
        <f t="shared" si="0"/>
        <v>0</v>
      </c>
      <c r="AI28" s="36">
        <f t="shared" si="0"/>
        <v>0</v>
      </c>
      <c r="AJ28" s="37" t="e">
        <f t="shared" si="8"/>
        <v>#DIV/0!</v>
      </c>
      <c r="AK28" s="37" t="e">
        <f t="shared" si="9"/>
        <v>#DIV/0!</v>
      </c>
      <c r="AL28" s="37" t="e">
        <f t="shared" si="10"/>
        <v>#DIV/0!</v>
      </c>
      <c r="AM28" s="39" t="e">
        <f t="shared" si="17"/>
        <v>#DIV/0!</v>
      </c>
      <c r="AN28" s="39" t="e">
        <f t="shared" si="14"/>
        <v>#DIV/0!</v>
      </c>
      <c r="AO28" s="40" t="e">
        <f t="shared" si="14"/>
        <v>#DIV/0!</v>
      </c>
    </row>
    <row r="29" spans="1:41" x14ac:dyDescent="0.25">
      <c r="A29" s="34">
        <f t="shared" si="11"/>
        <v>41814</v>
      </c>
      <c r="B29" s="35" t="n">
        <v>3728.0</v>
      </c>
      <c r="C29" s="36" t="n">
        <v>10237.0</v>
      </c>
      <c r="D29" s="36" t="n">
        <v>6002.0</v>
      </c>
      <c r="E29" s="37" t="e">
        <f t="shared" si="1"/>
        <v>#DIV/0!</v>
      </c>
      <c r="F29" s="37" t="e">
        <f t="shared" si="2"/>
        <v>#DIV/0!</v>
      </c>
      <c r="G29" s="37" t="e">
        <f t="shared" si="3"/>
        <v>#DIV/0!</v>
      </c>
      <c r="H29" s="39" t="e">
        <f t="shared" si="15"/>
        <v>#DIV/0!</v>
      </c>
      <c r="I29" s="39" t="e">
        <f t="shared" si="15"/>
        <v>#DIV/0!</v>
      </c>
      <c r="J29" s="40" t="e">
        <f t="shared" si="15"/>
        <v>#DIV/0!</v>
      </c>
      <c r="K29" s="35" t="n">
        <v>22845.0</v>
      </c>
      <c r="L29" s="36" t="n">
        <v>529051.0</v>
      </c>
      <c r="M29" s="36" t="n">
        <v>26082.0</v>
      </c>
      <c r="N29" s="37" t="e">
        <f t="shared" si="4"/>
        <v>#DIV/0!</v>
      </c>
      <c r="O29" s="37" t="e">
        <f t="shared" si="5"/>
        <v>#DIV/0!</v>
      </c>
      <c r="P29" s="37" t="e">
        <f t="shared" si="6"/>
        <v>#DIV/0!</v>
      </c>
      <c r="Q29" s="39" t="e">
        <f t="shared" si="16"/>
        <v>#DIV/0!</v>
      </c>
      <c r="R29" s="39" t="e">
        <f t="shared" si="16"/>
        <v>#DIV/0!</v>
      </c>
      <c r="S29" s="40" t="e">
        <f t="shared" si="16"/>
        <v>#DIV/0!</v>
      </c>
      <c r="AG29" s="35">
        <f t="shared" si="7"/>
        <v>0</v>
      </c>
      <c r="AH29" s="36">
        <f t="shared" si="0"/>
        <v>0</v>
      </c>
      <c r="AI29" s="36">
        <f t="shared" si="0"/>
        <v>0</v>
      </c>
      <c r="AJ29" s="37" t="e">
        <f t="shared" si="8"/>
        <v>#DIV/0!</v>
      </c>
      <c r="AK29" s="37" t="e">
        <f t="shared" si="9"/>
        <v>#DIV/0!</v>
      </c>
      <c r="AL29" s="37" t="e">
        <f t="shared" si="10"/>
        <v>#DIV/0!</v>
      </c>
      <c r="AM29" s="39" t="e">
        <f t="shared" si="17"/>
        <v>#DIV/0!</v>
      </c>
      <c r="AN29" s="39" t="e">
        <f t="shared" si="14"/>
        <v>#DIV/0!</v>
      </c>
      <c r="AO29" s="40" t="e">
        <f t="shared" si="14"/>
        <v>#DIV/0!</v>
      </c>
    </row>
    <row r="30" spans="1:41" x14ac:dyDescent="0.25">
      <c r="A30" s="34">
        <f t="shared" si="11"/>
        <v>41815</v>
      </c>
      <c r="B30" s="35" t="n">
        <v>3747.0</v>
      </c>
      <c r="C30" s="36" t="n">
        <v>11340.0</v>
      </c>
      <c r="D30" s="36" t="n">
        <v>7196.0</v>
      </c>
      <c r="E30" s="37" t="e">
        <f t="shared" si="1"/>
        <v>#DIV/0!</v>
      </c>
      <c r="F30" s="37" t="e">
        <f t="shared" si="2"/>
        <v>#DIV/0!</v>
      </c>
      <c r="G30" s="37" t="e">
        <f t="shared" si="3"/>
        <v>#DIV/0!</v>
      </c>
      <c r="H30" s="39" t="e">
        <f t="shared" ref="H30:J36" si="18">B30/B23</f>
        <v>#DIV/0!</v>
      </c>
      <c r="I30" s="39" t="e">
        <f t="shared" si="18"/>
        <v>#DIV/0!</v>
      </c>
      <c r="J30" s="40" t="e">
        <f t="shared" si="18"/>
        <v>#DIV/0!</v>
      </c>
      <c r="K30" s="35" t="n">
        <v>22441.0</v>
      </c>
      <c r="L30" s="36" t="n">
        <v>616973.0</v>
      </c>
      <c r="M30" s="36" t="n">
        <v>27387.0</v>
      </c>
      <c r="N30" s="37" t="e">
        <f t="shared" si="4"/>
        <v>#DIV/0!</v>
      </c>
      <c r="O30" s="37" t="e">
        <f t="shared" si="5"/>
        <v>#DIV/0!</v>
      </c>
      <c r="P30" s="37" t="e">
        <f t="shared" si="6"/>
        <v>#DIV/0!</v>
      </c>
      <c r="Q30" s="39" t="e">
        <f t="shared" ref="Q30:S36" si="19">K30/K23</f>
        <v>#DIV/0!</v>
      </c>
      <c r="R30" s="39" t="e">
        <f t="shared" si="19"/>
        <v>#DIV/0!</v>
      </c>
      <c r="S30" s="40" t="e">
        <f t="shared" si="19"/>
        <v>#DIV/0!</v>
      </c>
      <c r="AG30" s="35">
        <f t="shared" si="7"/>
        <v>0</v>
      </c>
      <c r="AH30" s="36">
        <f t="shared" si="0"/>
        <v>0</v>
      </c>
      <c r="AI30" s="36">
        <f t="shared" si="0"/>
        <v>0</v>
      </c>
      <c r="AJ30" s="37" t="e">
        <f t="shared" si="8"/>
        <v>#DIV/0!</v>
      </c>
      <c r="AK30" s="37" t="e">
        <f t="shared" si="9"/>
        <v>#DIV/0!</v>
      </c>
      <c r="AL30" s="37" t="e">
        <f t="shared" si="10"/>
        <v>#DIV/0!</v>
      </c>
      <c r="AM30" s="39" t="e">
        <f t="shared" si="17"/>
        <v>#DIV/0!</v>
      </c>
      <c r="AN30" s="39" t="e">
        <f t="shared" si="14"/>
        <v>#DIV/0!</v>
      </c>
      <c r="AO30" s="40" t="e">
        <f t="shared" si="14"/>
        <v>#DIV/0!</v>
      </c>
    </row>
    <row r="31" spans="1:41" x14ac:dyDescent="0.25">
      <c r="A31" s="34">
        <f t="shared" si="11"/>
        <v>41816</v>
      </c>
      <c r="B31" s="35" t="n">
        <v>3781.0</v>
      </c>
      <c r="C31" s="36" t="n">
        <v>10041.0</v>
      </c>
      <c r="D31" s="36" t="n">
        <v>8757.0</v>
      </c>
      <c r="E31" s="37" t="e">
        <f t="shared" si="1"/>
        <v>#DIV/0!</v>
      </c>
      <c r="F31" s="37" t="e">
        <f t="shared" si="2"/>
        <v>#DIV/0!</v>
      </c>
      <c r="G31" s="37" t="e">
        <f t="shared" si="3"/>
        <v>#DIV/0!</v>
      </c>
      <c r="H31" s="39" t="e">
        <f t="shared" si="18"/>
        <v>#DIV/0!</v>
      </c>
      <c r="I31" s="39" t="e">
        <f t="shared" si="18"/>
        <v>#DIV/0!</v>
      </c>
      <c r="J31" s="40" t="e">
        <f t="shared" si="18"/>
        <v>#DIV/0!</v>
      </c>
      <c r="K31" s="35" t="n">
        <v>22946.0</v>
      </c>
      <c r="L31" s="36" t="n">
        <v>537306.0</v>
      </c>
      <c r="M31" s="36" t="n">
        <v>29549.0</v>
      </c>
      <c r="N31" s="37" t="e">
        <f t="shared" si="4"/>
        <v>#DIV/0!</v>
      </c>
      <c r="O31" s="37" t="e">
        <f t="shared" si="5"/>
        <v>#DIV/0!</v>
      </c>
      <c r="P31" s="37" t="e">
        <f t="shared" si="6"/>
        <v>#DIV/0!</v>
      </c>
      <c r="Q31" s="39" t="e">
        <f t="shared" si="19"/>
        <v>#DIV/0!</v>
      </c>
      <c r="R31" s="39" t="e">
        <f t="shared" si="19"/>
        <v>#DIV/0!</v>
      </c>
      <c r="S31" s="40" t="e">
        <f t="shared" si="19"/>
        <v>#DIV/0!</v>
      </c>
      <c r="AG31" s="35">
        <f t="shared" si="7"/>
        <v>0</v>
      </c>
      <c r="AH31" s="36">
        <f t="shared" si="0"/>
        <v>0</v>
      </c>
      <c r="AI31" s="36">
        <f t="shared" si="0"/>
        <v>0</v>
      </c>
      <c r="AJ31" s="37" t="e">
        <f t="shared" si="8"/>
        <v>#DIV/0!</v>
      </c>
      <c r="AK31" s="37" t="e">
        <f t="shared" si="9"/>
        <v>#DIV/0!</v>
      </c>
      <c r="AL31" s="37" t="e">
        <f t="shared" si="10"/>
        <v>#DIV/0!</v>
      </c>
      <c r="AM31" s="39" t="e">
        <f t="shared" si="17"/>
        <v>#DIV/0!</v>
      </c>
      <c r="AN31" s="39" t="e">
        <f t="shared" si="14"/>
        <v>#DIV/0!</v>
      </c>
      <c r="AO31" s="40" t="e">
        <f t="shared" si="14"/>
        <v>#DIV/0!</v>
      </c>
    </row>
    <row r="32" spans="1:41" x14ac:dyDescent="0.25">
      <c r="A32" s="34">
        <f t="shared" si="11"/>
        <v>41817</v>
      </c>
      <c r="B32" s="35" t="n">
        <v>3668.0</v>
      </c>
      <c r="C32" s="36" t="n">
        <v>9652.0</v>
      </c>
      <c r="D32" s="36" t="n">
        <v>7557.0</v>
      </c>
      <c r="E32" s="37" t="e">
        <f t="shared" si="1"/>
        <v>#DIV/0!</v>
      </c>
      <c r="F32" s="37" t="e">
        <f t="shared" si="2"/>
        <v>#DIV/0!</v>
      </c>
      <c r="G32" s="37" t="e">
        <f t="shared" si="3"/>
        <v>#DIV/0!</v>
      </c>
      <c r="H32" s="39" t="e">
        <f t="shared" si="18"/>
        <v>#DIV/0!</v>
      </c>
      <c r="I32" s="39" t="e">
        <f t="shared" si="18"/>
        <v>#DIV/0!</v>
      </c>
      <c r="J32" s="40" t="e">
        <f t="shared" si="18"/>
        <v>#DIV/0!</v>
      </c>
      <c r="K32" s="35" t="n">
        <v>23354.0</v>
      </c>
      <c r="L32" s="36" t="n">
        <v>505393.0</v>
      </c>
      <c r="M32" s="36" t="n">
        <v>27486.0</v>
      </c>
      <c r="N32" s="37" t="e">
        <f t="shared" si="4"/>
        <v>#DIV/0!</v>
      </c>
      <c r="O32" s="37" t="e">
        <f t="shared" si="5"/>
        <v>#DIV/0!</v>
      </c>
      <c r="P32" s="37" t="e">
        <f t="shared" si="6"/>
        <v>#DIV/0!</v>
      </c>
      <c r="Q32" s="39" t="e">
        <f t="shared" si="19"/>
        <v>#DIV/0!</v>
      </c>
      <c r="R32" s="39" t="e">
        <f t="shared" si="19"/>
        <v>#DIV/0!</v>
      </c>
      <c r="S32" s="40" t="e">
        <f t="shared" si="19"/>
        <v>#DIV/0!</v>
      </c>
      <c r="AG32" s="35">
        <f t="shared" si="7"/>
        <v>0</v>
      </c>
      <c r="AH32" s="36">
        <f t="shared" si="0"/>
        <v>0</v>
      </c>
      <c r="AI32" s="36">
        <f t="shared" si="0"/>
        <v>0</v>
      </c>
      <c r="AJ32" s="37" t="e">
        <f t="shared" si="8"/>
        <v>#DIV/0!</v>
      </c>
      <c r="AK32" s="37" t="e">
        <f t="shared" si="9"/>
        <v>#DIV/0!</v>
      </c>
      <c r="AL32" s="37" t="e">
        <f t="shared" si="10"/>
        <v>#DIV/0!</v>
      </c>
      <c r="AM32" s="39" t="e">
        <f t="shared" si="17"/>
        <v>#DIV/0!</v>
      </c>
      <c r="AN32" s="39" t="e">
        <f t="shared" si="14"/>
        <v>#DIV/0!</v>
      </c>
      <c r="AO32" s="40" t="e">
        <f t="shared" si="14"/>
        <v>#DIV/0!</v>
      </c>
    </row>
    <row r="33" spans="1:41" x14ac:dyDescent="0.25">
      <c r="A33" s="9">
        <f t="shared" si="11"/>
        <v>41818</v>
      </c>
      <c r="B33" s="24" t="n">
        <v>3229.0</v>
      </c>
      <c r="C33" s="10" t="n">
        <v>9053.0</v>
      </c>
      <c r="D33" s="10" t="n">
        <v>5361.0</v>
      </c>
      <c r="E33" s="11" t="e">
        <f t="shared" si="1"/>
        <v>#DIV/0!</v>
      </c>
      <c r="F33" s="11" t="e">
        <f t="shared" si="2"/>
        <v>#DIV/0!</v>
      </c>
      <c r="G33" s="11" t="e">
        <f t="shared" si="3"/>
        <v>#DIV/0!</v>
      </c>
      <c r="H33" s="17" t="e">
        <f t="shared" si="18"/>
        <v>#DIV/0!</v>
      </c>
      <c r="I33" s="17" t="e">
        <f t="shared" si="18"/>
        <v>#DIV/0!</v>
      </c>
      <c r="J33" s="18" t="e">
        <f t="shared" si="18"/>
        <v>#DIV/0!</v>
      </c>
      <c r="K33" s="24" t="n">
        <v>19476.0</v>
      </c>
      <c r="L33" s="10" t="n">
        <v>397367.0</v>
      </c>
      <c r="M33" s="10" t="n">
        <v>14742.0</v>
      </c>
      <c r="N33" s="11" t="e">
        <f t="shared" si="4"/>
        <v>#DIV/0!</v>
      </c>
      <c r="O33" s="11" t="e">
        <f t="shared" si="5"/>
        <v>#DIV/0!</v>
      </c>
      <c r="P33" s="11" t="e">
        <f t="shared" si="6"/>
        <v>#DIV/0!</v>
      </c>
      <c r="Q33" s="17" t="e">
        <f t="shared" si="19"/>
        <v>#DIV/0!</v>
      </c>
      <c r="R33" s="17" t="e">
        <f t="shared" si="19"/>
        <v>#DIV/0!</v>
      </c>
      <c r="S33" s="18" t="e">
        <f t="shared" si="19"/>
        <v>#DIV/0!</v>
      </c>
      <c r="AG33" s="24">
        <f t="shared" si="7"/>
        <v>0</v>
      </c>
      <c r="AH33" s="10">
        <f t="shared" si="0"/>
        <v>0</v>
      </c>
      <c r="AI33" s="10">
        <f t="shared" si="0"/>
        <v>0</v>
      </c>
      <c r="AJ33" s="11" t="e">
        <f t="shared" si="8"/>
        <v>#DIV/0!</v>
      </c>
      <c r="AK33" s="11" t="e">
        <f t="shared" si="9"/>
        <v>#DIV/0!</v>
      </c>
      <c r="AL33" s="11" t="e">
        <f t="shared" si="10"/>
        <v>#DIV/0!</v>
      </c>
      <c r="AM33" s="17" t="e">
        <f t="shared" si="17"/>
        <v>#DIV/0!</v>
      </c>
      <c r="AN33" s="17" t="e">
        <f t="shared" si="14"/>
        <v>#DIV/0!</v>
      </c>
      <c r="AO33" s="18" t="e">
        <f t="shared" si="14"/>
        <v>#DIV/0!</v>
      </c>
    </row>
    <row r="34" spans="1:41" x14ac:dyDescent="0.25">
      <c r="A34" s="9">
        <f t="shared" si="11"/>
        <v>41819</v>
      </c>
      <c r="B34" s="24" t="n">
        <v>2503.0</v>
      </c>
      <c r="C34" s="10" t="n">
        <v>6698.0</v>
      </c>
      <c r="D34" s="10" t="n">
        <v>4805.0</v>
      </c>
      <c r="E34" s="11" t="e">
        <f t="shared" si="1"/>
        <v>#DIV/0!</v>
      </c>
      <c r="F34" s="11" t="e">
        <f t="shared" si="2"/>
        <v>#DIV/0!</v>
      </c>
      <c r="G34" s="11" t="e">
        <f t="shared" si="3"/>
        <v>#DIV/0!</v>
      </c>
      <c r="H34" s="17" t="e">
        <f t="shared" si="18"/>
        <v>#DIV/0!</v>
      </c>
      <c r="I34" s="17" t="e">
        <f t="shared" si="18"/>
        <v>#DIV/0!</v>
      </c>
      <c r="J34" s="18" t="e">
        <f t="shared" si="18"/>
        <v>#DIV/0!</v>
      </c>
      <c r="K34" s="24" t="n">
        <v>14881.0</v>
      </c>
      <c r="L34" s="10" t="n">
        <v>277734.0</v>
      </c>
      <c r="M34" s="10" t="n">
        <v>11522.0</v>
      </c>
      <c r="N34" s="11" t="e">
        <f t="shared" si="4"/>
        <v>#DIV/0!</v>
      </c>
      <c r="O34" s="11" t="e">
        <f t="shared" si="5"/>
        <v>#DIV/0!</v>
      </c>
      <c r="P34" s="11" t="e">
        <f t="shared" si="6"/>
        <v>#DIV/0!</v>
      </c>
      <c r="Q34" s="17" t="e">
        <f t="shared" si="19"/>
        <v>#DIV/0!</v>
      </c>
      <c r="R34" s="17" t="e">
        <f t="shared" si="19"/>
        <v>#DIV/0!</v>
      </c>
      <c r="S34" s="18" t="e">
        <f t="shared" si="19"/>
        <v>#DIV/0!</v>
      </c>
      <c r="AG34" s="24">
        <f t="shared" si="7"/>
        <v>0</v>
      </c>
      <c r="AH34" s="10">
        <f t="shared" si="0"/>
        <v>0</v>
      </c>
      <c r="AI34" s="10">
        <f t="shared" si="0"/>
        <v>0</v>
      </c>
      <c r="AJ34" s="11" t="e">
        <f t="shared" si="8"/>
        <v>#DIV/0!</v>
      </c>
      <c r="AK34" s="11" t="e">
        <f t="shared" si="9"/>
        <v>#DIV/0!</v>
      </c>
      <c r="AL34" s="11" t="e">
        <f t="shared" si="10"/>
        <v>#DIV/0!</v>
      </c>
      <c r="AM34" s="17" t="e">
        <f t="shared" si="17"/>
        <v>#DIV/0!</v>
      </c>
      <c r="AN34" s="17" t="e">
        <f t="shared" si="14"/>
        <v>#DIV/0!</v>
      </c>
      <c r="AO34" s="18" t="e">
        <f t="shared" si="14"/>
        <v>#DIV/0!</v>
      </c>
    </row>
    <row r="35" spans="1:41" x14ac:dyDescent="0.25">
      <c r="A35" s="34">
        <f t="shared" si="11"/>
        <v>41820</v>
      </c>
      <c r="B35" s="35" t="n">
        <v>3418.0</v>
      </c>
      <c r="C35" s="36" t="n">
        <v>8164.0</v>
      </c>
      <c r="D35" s="36" t="n">
        <v>4149.0</v>
      </c>
      <c r="E35" s="37" t="e">
        <f t="shared" si="1"/>
        <v>#DIV/0!</v>
      </c>
      <c r="F35" s="37" t="e">
        <f t="shared" si="2"/>
        <v>#DIV/0!</v>
      </c>
      <c r="G35" s="37" t="e">
        <f t="shared" si="3"/>
        <v>#DIV/0!</v>
      </c>
      <c r="H35" s="39" t="e">
        <f t="shared" si="18"/>
        <v>#DIV/0!</v>
      </c>
      <c r="I35" s="39" t="e">
        <f t="shared" si="18"/>
        <v>#DIV/0!</v>
      </c>
      <c r="J35" s="40" t="e">
        <f t="shared" si="18"/>
        <v>#DIV/0!</v>
      </c>
      <c r="K35" s="35" t="n">
        <v>21383.0</v>
      </c>
      <c r="L35" s="36" t="n">
        <v>474354.0</v>
      </c>
      <c r="M35" s="36" t="n">
        <v>25004.0</v>
      </c>
      <c r="N35" s="37" t="e">
        <f t="shared" si="4"/>
        <v>#DIV/0!</v>
      </c>
      <c r="O35" s="37" t="e">
        <f t="shared" si="5"/>
        <v>#DIV/0!</v>
      </c>
      <c r="P35" s="37" t="e">
        <f t="shared" si="6"/>
        <v>#DIV/0!</v>
      </c>
      <c r="Q35" s="39" t="e">
        <f t="shared" si="19"/>
        <v>#DIV/0!</v>
      </c>
      <c r="R35" s="39" t="e">
        <f t="shared" si="19"/>
        <v>#DIV/0!</v>
      </c>
      <c r="S35" s="40" t="e">
        <f t="shared" si="19"/>
        <v>#DIV/0!</v>
      </c>
      <c r="AG35" s="35">
        <f t="shared" si="7"/>
        <v>0</v>
      </c>
      <c r="AH35" s="36">
        <f t="shared" si="0"/>
        <v>0</v>
      </c>
      <c r="AI35" s="36">
        <f t="shared" si="0"/>
        <v>0</v>
      </c>
      <c r="AJ35" s="37" t="e">
        <f t="shared" si="8"/>
        <v>#DIV/0!</v>
      </c>
      <c r="AK35" s="37" t="e">
        <f t="shared" si="9"/>
        <v>#DIV/0!</v>
      </c>
      <c r="AL35" s="37" t="e">
        <f t="shared" si="10"/>
        <v>#DIV/0!</v>
      </c>
      <c r="AM35" s="39" t="e">
        <f t="shared" si="17"/>
        <v>#DIV/0!</v>
      </c>
      <c r="AN35" s="39" t="e">
        <f t="shared" si="14"/>
        <v>#DIV/0!</v>
      </c>
      <c r="AO35" s="40" t="e">
        <f t="shared" si="14"/>
        <v>#DIV/0!</v>
      </c>
    </row>
    <row r="36" spans="1:41" ht="15.75" thickBot="1" x14ac:dyDescent="0.3">
      <c r="A36" s="41">
        <f t="shared" si="11"/>
        <v>41821</v>
      </c>
      <c r="B36" s="42"/>
      <c r="C36" s="43"/>
      <c r="D36" s="43"/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 t="e">
        <f t="shared" si="18"/>
        <v>#DIV/0!</v>
      </c>
      <c r="I36" s="45" t="e">
        <f t="shared" si="18"/>
        <v>#DIV/0!</v>
      </c>
      <c r="J36" s="46" t="e">
        <f t="shared" si="18"/>
        <v>#DIV/0!</v>
      </c>
      <c r="K36" s="42"/>
      <c r="L36" s="43"/>
      <c r="M36" s="43"/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 t="e">
        <f t="shared" si="19"/>
        <v>#DIV/0!</v>
      </c>
      <c r="R36" s="45" t="e">
        <f t="shared" si="19"/>
        <v>#DIV/0!</v>
      </c>
      <c r="S36" s="46" t="e">
        <f t="shared" si="19"/>
        <v>#DIV/0!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 t="e">
        <f t="shared" si="17"/>
        <v>#DIV/0!</v>
      </c>
      <c r="AN36" s="45" t="e">
        <f t="shared" si="14"/>
        <v>#DIV/0!</v>
      </c>
      <c r="AO36" s="46" t="e">
        <f t="shared" si="14"/>
        <v>#DIV/0!</v>
      </c>
    </row>
    <row r="37" spans="1:41" ht="15.75" thickBot="1" x14ac:dyDescent="0.3">
      <c r="A37" s="33" t="s">
        <v>17</v>
      </c>
      <c r="B37" s="28" t="n">
        <v>0.0</v>
      </c>
      <c r="C37" s="29">
        <f>SUM(C6:C36)</f>
        <v>812374</v>
      </c>
      <c r="D37" s="29">
        <f t="shared" ref="D37" si="20">SUM(D6:D36)</f>
        <v>38855.3232421875</v>
      </c>
      <c r="E37" s="30">
        <f t="shared" si="1"/>
        <v>43.883643042350904</v>
      </c>
      <c r="F37" s="30">
        <f t="shared" si="2"/>
        <v>2.0989262771276738</v>
      </c>
      <c r="G37" s="30">
        <f t="shared" si="3"/>
        <v>4.7829353527054655E-2</v>
      </c>
      <c r="H37" s="31">
        <f>B37/REP_HPPTT_MAYO!B37</f>
        <v>0.67377616014558694</v>
      </c>
      <c r="I37" s="31">
        <f>C37/REP_HPPTT_MAYO!C37</f>
        <v>0.32733192172632419</v>
      </c>
      <c r="J37" s="32">
        <f>D37/REP_HPPTT_MAYO!D37</f>
        <v>0.33491043788971425</v>
      </c>
      <c r="K37" s="29" t="n">
        <v>0.0</v>
      </c>
      <c r="L37" s="29">
        <f>SUM(L6:L36)</f>
        <v>6455418</v>
      </c>
      <c r="M37" s="29">
        <f t="shared" ref="M37" si="21">SUM(M6:M36)</f>
        <v>303164.0869140625</v>
      </c>
      <c r="N37" s="30">
        <f t="shared" si="4"/>
        <v>59.155636603559188</v>
      </c>
      <c r="O37" s="30">
        <f t="shared" si="5"/>
        <v>2.7781105044999586</v>
      </c>
      <c r="P37" s="30">
        <f t="shared" si="6"/>
        <v>4.6962735320015297E-2</v>
      </c>
      <c r="Q37" s="31">
        <f>K37/REP_HPPTT_MAYO!K37</f>
        <v>0.75331524702991148</v>
      </c>
      <c r="R37" s="31">
        <f>L37/REP_HPPTT_MAYO!L37</f>
        <v>0.37398723659287536</v>
      </c>
      <c r="S37" s="32">
        <f>M37/REP_HPPTT_MAYO!M37</f>
        <v>0.36475166714727236</v>
      </c>
      <c r="AG37" s="29">
        <f t="shared" si="7"/>
        <v>127638</v>
      </c>
      <c r="AH37" s="29">
        <f>SUM(AH6:AH36)</f>
        <v>7267792</v>
      </c>
      <c r="AI37" s="29">
        <f t="shared" ref="AI37" si="22">SUM(AI6:AI36)</f>
        <v>342019.41015625</v>
      </c>
      <c r="AJ37" s="30">
        <f t="shared" si="8"/>
        <v>56.940660304924869</v>
      </c>
      <c r="AK37" s="30">
        <f t="shared" si="9"/>
        <v>2.6796048994519657</v>
      </c>
      <c r="AL37" s="30">
        <f t="shared" si="10"/>
        <v>4.7059603543448958E-2</v>
      </c>
      <c r="AM37" s="31">
        <f>AG37/REP_HPPTT_MAYO!AG37</f>
        <v>0.74063457431993318</v>
      </c>
      <c r="AN37" s="31">
        <f>AH37/REP_HPPTT_MAYO!AH37</f>
        <v>0.36812236518804003</v>
      </c>
      <c r="AO37" s="32">
        <f>AI37/REP_HPPTT_MAYO!AI37</f>
        <v>0.3610964680379693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sheetCalcPr fullCalcOnLoad="true"/>
  <mergeCells count="4">
    <mergeCell ref="A4:A5"/>
    <mergeCell ref="B4:J4"/>
    <mergeCell ref="K4:S4"/>
    <mergeCell ref="AG4:AO4"/>
  </mergeCells>
  <conditionalFormatting sqref="H14:J14 H21:J21 H35:J36 H28:J28">
    <cfRule type="cellIs" dxfId="403" priority="125" operator="greaterThan">
      <formula>1.2</formula>
    </cfRule>
    <cfRule type="cellIs" dxfId="402" priority="126" operator="lessThan">
      <formula>0.8</formula>
    </cfRule>
  </conditionalFormatting>
  <conditionalFormatting sqref="H6:J11">
    <cfRule type="cellIs" dxfId="401" priority="123" operator="greaterThan">
      <formula>1.2</formula>
    </cfRule>
    <cfRule type="cellIs" dxfId="400" priority="124" operator="lessThan">
      <formula>0.8</formula>
    </cfRule>
  </conditionalFormatting>
  <conditionalFormatting sqref="H37:J37">
    <cfRule type="cellIs" dxfId="399" priority="121" operator="greaterThan">
      <formula>1.2</formula>
    </cfRule>
    <cfRule type="cellIs" dxfId="398" priority="122" operator="lessThan">
      <formula>0.8</formula>
    </cfRule>
  </conditionalFormatting>
  <conditionalFormatting sqref="H17:J18">
    <cfRule type="cellIs" dxfId="397" priority="119" operator="greaterThan">
      <formula>1.2</formula>
    </cfRule>
    <cfRule type="cellIs" dxfId="396" priority="120" operator="lessThan">
      <formula>0.8</formula>
    </cfRule>
  </conditionalFormatting>
  <conditionalFormatting sqref="H31:J32">
    <cfRule type="cellIs" dxfId="395" priority="117" operator="greaterThan">
      <formula>1.2</formula>
    </cfRule>
    <cfRule type="cellIs" dxfId="394" priority="118" operator="lessThan">
      <formula>0.8</formula>
    </cfRule>
  </conditionalFormatting>
  <conditionalFormatting sqref="H24:J25">
    <cfRule type="cellIs" dxfId="393" priority="115" operator="greaterThan">
      <formula>1.2</formula>
    </cfRule>
    <cfRule type="cellIs" dxfId="392" priority="116" operator="lessThan">
      <formula>0.8</formula>
    </cfRule>
  </conditionalFormatting>
  <conditionalFormatting sqref="Q14:S14 Q21:S21 Q35:S36 Q28:S28">
    <cfRule type="cellIs" dxfId="391" priority="113" operator="greaterThan">
      <formula>1.2</formula>
    </cfRule>
    <cfRule type="cellIs" dxfId="390" priority="114" operator="lessThan">
      <formula>0.8</formula>
    </cfRule>
  </conditionalFormatting>
  <conditionalFormatting sqref="Q17:S18">
    <cfRule type="cellIs" dxfId="389" priority="111" operator="greaterThan">
      <formula>1.2</formula>
    </cfRule>
    <cfRule type="cellIs" dxfId="388" priority="112" operator="lessThan">
      <formula>0.8</formula>
    </cfRule>
  </conditionalFormatting>
  <conditionalFormatting sqref="Q31:S32">
    <cfRule type="cellIs" dxfId="387" priority="109" operator="greaterThan">
      <formula>1.2</formula>
    </cfRule>
    <cfRule type="cellIs" dxfId="386" priority="110" operator="lessThan">
      <formula>0.8</formula>
    </cfRule>
  </conditionalFormatting>
  <conditionalFormatting sqref="Q24:S25">
    <cfRule type="cellIs" dxfId="385" priority="107" operator="greaterThan">
      <formula>1.2</formula>
    </cfRule>
    <cfRule type="cellIs" dxfId="384" priority="108" operator="lessThan">
      <formula>0.8</formula>
    </cfRule>
  </conditionalFormatting>
  <conditionalFormatting sqref="H15:J16">
    <cfRule type="cellIs" dxfId="381" priority="103" operator="greaterThan">
      <formula>1.2</formula>
    </cfRule>
    <cfRule type="cellIs" dxfId="380" priority="104" operator="lessThan">
      <formula>0.8</formula>
    </cfRule>
  </conditionalFormatting>
  <conditionalFormatting sqref="Q15:S16">
    <cfRule type="cellIs" dxfId="379" priority="101" operator="greaterThan">
      <formula>1.2</formula>
    </cfRule>
    <cfRule type="cellIs" dxfId="378" priority="102" operator="lessThan">
      <formula>0.8</formula>
    </cfRule>
  </conditionalFormatting>
  <conditionalFormatting sqref="H22:J23">
    <cfRule type="cellIs" dxfId="377" priority="99" operator="greaterThan">
      <formula>1.2</formula>
    </cfRule>
    <cfRule type="cellIs" dxfId="376" priority="100" operator="lessThan">
      <formula>0.8</formula>
    </cfRule>
  </conditionalFormatting>
  <conditionalFormatting sqref="Q22:S23">
    <cfRule type="cellIs" dxfId="375" priority="97" operator="greaterThan">
      <formula>1.2</formula>
    </cfRule>
    <cfRule type="cellIs" dxfId="374" priority="98" operator="lessThan">
      <formula>0.8</formula>
    </cfRule>
  </conditionalFormatting>
  <conditionalFormatting sqref="H29:J30">
    <cfRule type="cellIs" dxfId="373" priority="95" operator="greaterThan">
      <formula>1.2</formula>
    </cfRule>
    <cfRule type="cellIs" dxfId="372" priority="96" operator="lessThan">
      <formula>0.8</formula>
    </cfRule>
  </conditionalFormatting>
  <conditionalFormatting sqref="Q29:S30">
    <cfRule type="cellIs" dxfId="371" priority="93" operator="greaterThan">
      <formula>1.2</formula>
    </cfRule>
    <cfRule type="cellIs" dxfId="370" priority="94" operator="lessThan">
      <formula>0.8</formula>
    </cfRule>
  </conditionalFormatting>
  <conditionalFormatting sqref="Q6:S11">
    <cfRule type="cellIs" dxfId="349" priority="71" operator="greaterThan">
      <formula>1.2</formula>
    </cfRule>
    <cfRule type="cellIs" dxfId="348" priority="72" operator="lessThan">
      <formula>0.8</formula>
    </cfRule>
  </conditionalFormatting>
  <conditionalFormatting sqref="Q37:S37">
    <cfRule type="cellIs" dxfId="341" priority="67" operator="greaterThan">
      <formula>1.2</formula>
    </cfRule>
    <cfRule type="cellIs" dxfId="340" priority="68" operator="lessThan">
      <formula>0.8</formula>
    </cfRule>
  </conditionalFormatting>
  <conditionalFormatting sqref="AM37:AO37">
    <cfRule type="cellIs" dxfId="337" priority="65" operator="greaterThan">
      <formula>1.2</formula>
    </cfRule>
    <cfRule type="cellIs" dxfId="336" priority="66" operator="lessThan">
      <formula>0.8</formula>
    </cfRule>
  </conditionalFormatting>
  <conditionalFormatting sqref="H12:J12">
    <cfRule type="cellIs" dxfId="333" priority="63" operator="greaterThan">
      <formula>1.2</formula>
    </cfRule>
    <cfRule type="cellIs" dxfId="332" priority="64" operator="lessThan">
      <formula>0.8</formula>
    </cfRule>
  </conditionalFormatting>
  <conditionalFormatting sqref="Q12:S12">
    <cfRule type="cellIs" dxfId="329" priority="61" operator="greaterThan">
      <formula>1.2</formula>
    </cfRule>
    <cfRule type="cellIs" dxfId="328" priority="62" operator="lessThan">
      <formula>0.8</formula>
    </cfRule>
  </conditionalFormatting>
  <conditionalFormatting sqref="H13:J13">
    <cfRule type="cellIs" dxfId="325" priority="59" operator="greaterThan">
      <formula>1.2</formula>
    </cfRule>
    <cfRule type="cellIs" dxfId="324" priority="60" operator="lessThan">
      <formula>0.8</formula>
    </cfRule>
  </conditionalFormatting>
  <conditionalFormatting sqref="Q13:S13">
    <cfRule type="cellIs" dxfId="321" priority="57" operator="greaterThan">
      <formula>1.2</formula>
    </cfRule>
    <cfRule type="cellIs" dxfId="320" priority="58" operator="lessThan">
      <formula>0.8</formula>
    </cfRule>
  </conditionalFormatting>
  <conditionalFormatting sqref="H19:J19">
    <cfRule type="cellIs" dxfId="317" priority="55" operator="greaterThan">
      <formula>1.2</formula>
    </cfRule>
    <cfRule type="cellIs" dxfId="316" priority="56" operator="lessThan">
      <formula>0.8</formula>
    </cfRule>
  </conditionalFormatting>
  <conditionalFormatting sqref="Q19:S19">
    <cfRule type="cellIs" dxfId="313" priority="53" operator="greaterThan">
      <formula>1.2</formula>
    </cfRule>
    <cfRule type="cellIs" dxfId="312" priority="54" operator="lessThan">
      <formula>0.8</formula>
    </cfRule>
  </conditionalFormatting>
  <conditionalFormatting sqref="H20:J20">
    <cfRule type="cellIs" dxfId="309" priority="51" operator="greaterThan">
      <formula>1.2</formula>
    </cfRule>
    <cfRule type="cellIs" dxfId="308" priority="52" operator="lessThan">
      <formula>0.8</formula>
    </cfRule>
  </conditionalFormatting>
  <conditionalFormatting sqref="Q20:S20">
    <cfRule type="cellIs" dxfId="305" priority="49" operator="greaterThan">
      <formula>1.2</formula>
    </cfRule>
    <cfRule type="cellIs" dxfId="304" priority="50" operator="lessThan">
      <formula>0.8</formula>
    </cfRule>
  </conditionalFormatting>
  <conditionalFormatting sqref="H26:J26">
    <cfRule type="cellIs" dxfId="301" priority="47" operator="greaterThan">
      <formula>1.2</formula>
    </cfRule>
    <cfRule type="cellIs" dxfId="300" priority="48" operator="lessThan">
      <formula>0.8</formula>
    </cfRule>
  </conditionalFormatting>
  <conditionalFormatting sqref="Q26:S26">
    <cfRule type="cellIs" dxfId="297" priority="45" operator="greaterThan">
      <formula>1.2</formula>
    </cfRule>
    <cfRule type="cellIs" dxfId="296" priority="46" operator="lessThan">
      <formula>0.8</formula>
    </cfRule>
  </conditionalFormatting>
  <conditionalFormatting sqref="H27:J27">
    <cfRule type="cellIs" dxfId="293" priority="43" operator="greaterThan">
      <formula>1.2</formula>
    </cfRule>
    <cfRule type="cellIs" dxfId="292" priority="44" operator="lessThan">
      <formula>0.8</formula>
    </cfRule>
  </conditionalFormatting>
  <conditionalFormatting sqref="Q27:S27">
    <cfRule type="cellIs" dxfId="289" priority="41" operator="greaterThan">
      <formula>1.2</formula>
    </cfRule>
    <cfRule type="cellIs" dxfId="288" priority="42" operator="lessThan">
      <formula>0.8</formula>
    </cfRule>
  </conditionalFormatting>
  <conditionalFormatting sqref="H33:J33">
    <cfRule type="cellIs" dxfId="285" priority="39" operator="greaterThan">
      <formula>1.2</formula>
    </cfRule>
    <cfRule type="cellIs" dxfId="284" priority="40" operator="lessThan">
      <formula>0.8</formula>
    </cfRule>
  </conditionalFormatting>
  <conditionalFormatting sqref="Q33:S33">
    <cfRule type="cellIs" dxfId="281" priority="37" operator="greaterThan">
      <formula>1.2</formula>
    </cfRule>
    <cfRule type="cellIs" dxfId="280" priority="38" operator="lessThan">
      <formula>0.8</formula>
    </cfRule>
  </conditionalFormatting>
  <conditionalFormatting sqref="H34:J34">
    <cfRule type="cellIs" dxfId="277" priority="35" operator="greaterThan">
      <formula>1.2</formula>
    </cfRule>
    <cfRule type="cellIs" dxfId="276" priority="36" operator="lessThan">
      <formula>0.8</formula>
    </cfRule>
  </conditionalFormatting>
  <conditionalFormatting sqref="Q34:S34">
    <cfRule type="cellIs" dxfId="273" priority="33" operator="greaterThan">
      <formula>1.2</formula>
    </cfRule>
    <cfRule type="cellIs" dxfId="272" priority="34" operator="lessThan">
      <formula>0.8</formula>
    </cfRule>
  </conditionalFormatting>
  <conditionalFormatting sqref="AM14:AO14 AM21:AO21 AM35:AO36 AM28:AO28">
    <cfRule type="cellIs" dxfId="269" priority="31" operator="greaterThan">
      <formula>1.2</formula>
    </cfRule>
    <cfRule type="cellIs" dxfId="268" priority="32" operator="lessThan">
      <formula>0.8</formula>
    </cfRule>
  </conditionalFormatting>
  <conditionalFormatting sqref="AM17:AO18">
    <cfRule type="cellIs" dxfId="265" priority="29" operator="greaterThan">
      <formula>1.2</formula>
    </cfRule>
    <cfRule type="cellIs" dxfId="264" priority="30" operator="lessThan">
      <formula>0.8</formula>
    </cfRule>
  </conditionalFormatting>
  <conditionalFormatting sqref="AM31:AO32">
    <cfRule type="cellIs" dxfId="261" priority="27" operator="greaterThan">
      <formula>1.2</formula>
    </cfRule>
    <cfRule type="cellIs" dxfId="260" priority="28" operator="lessThan">
      <formula>0.8</formula>
    </cfRule>
  </conditionalFormatting>
  <conditionalFormatting sqref="AM24:AO25">
    <cfRule type="cellIs" dxfId="257" priority="25" operator="greaterThan">
      <formula>1.2</formula>
    </cfRule>
    <cfRule type="cellIs" dxfId="256" priority="26" operator="lessThan">
      <formula>0.8</formula>
    </cfRule>
  </conditionalFormatting>
  <conditionalFormatting sqref="AM15:AO16">
    <cfRule type="cellIs" dxfId="253" priority="23" operator="greaterThan">
      <formula>1.2</formula>
    </cfRule>
    <cfRule type="cellIs" dxfId="252" priority="24" operator="lessThan">
      <formula>0.8</formula>
    </cfRule>
  </conditionalFormatting>
  <conditionalFormatting sqref="AM22:AO23">
    <cfRule type="cellIs" dxfId="249" priority="21" operator="greaterThan">
      <formula>1.2</formula>
    </cfRule>
    <cfRule type="cellIs" dxfId="248" priority="22" operator="lessThan">
      <formula>0.8</formula>
    </cfRule>
  </conditionalFormatting>
  <conditionalFormatting sqref="AM29:AO30">
    <cfRule type="cellIs" dxfId="245" priority="19" operator="greaterThan">
      <formula>1.2</formula>
    </cfRule>
    <cfRule type="cellIs" dxfId="244" priority="20" operator="lessThan">
      <formula>0.8</formula>
    </cfRule>
  </conditionalFormatting>
  <conditionalFormatting sqref="AM6:AO11">
    <cfRule type="cellIs" dxfId="241" priority="17" operator="greaterThan">
      <formula>1.2</formula>
    </cfRule>
    <cfRule type="cellIs" dxfId="240" priority="18" operator="lessThan">
      <formula>0.8</formula>
    </cfRule>
  </conditionalFormatting>
  <conditionalFormatting sqref="AM12:AO12">
    <cfRule type="cellIs" dxfId="237" priority="15" operator="greaterThan">
      <formula>1.2</formula>
    </cfRule>
    <cfRule type="cellIs" dxfId="236" priority="16" operator="lessThan">
      <formula>0.8</formula>
    </cfRule>
  </conditionalFormatting>
  <conditionalFormatting sqref="AM13:AO13">
    <cfRule type="cellIs" dxfId="233" priority="13" operator="greaterThan">
      <formula>1.2</formula>
    </cfRule>
    <cfRule type="cellIs" dxfId="232" priority="14" operator="lessThan">
      <formula>0.8</formula>
    </cfRule>
  </conditionalFormatting>
  <conditionalFormatting sqref="AM19:AO19">
    <cfRule type="cellIs" dxfId="229" priority="11" operator="greaterThan">
      <formula>1.2</formula>
    </cfRule>
    <cfRule type="cellIs" dxfId="228" priority="12" operator="lessThan">
      <formula>0.8</formula>
    </cfRule>
  </conditionalFormatting>
  <conditionalFormatting sqref="AM20:AO20">
    <cfRule type="cellIs" dxfId="225" priority="9" operator="greaterThan">
      <formula>1.2</formula>
    </cfRule>
    <cfRule type="cellIs" dxfId="224" priority="10" operator="lessThan">
      <formula>0.8</formula>
    </cfRule>
  </conditionalFormatting>
  <conditionalFormatting sqref="AM26:AO26">
    <cfRule type="cellIs" dxfId="221" priority="7" operator="greaterThan">
      <formula>1.2</formula>
    </cfRule>
    <cfRule type="cellIs" dxfId="220" priority="8" operator="lessThan">
      <formula>0.8</formula>
    </cfRule>
  </conditionalFormatting>
  <conditionalFormatting sqref="AM27:AO27">
    <cfRule type="cellIs" dxfId="217" priority="5" operator="greaterThan">
      <formula>1.2</formula>
    </cfRule>
    <cfRule type="cellIs" dxfId="216" priority="6" operator="lessThan">
      <formula>0.8</formula>
    </cfRule>
  </conditionalFormatting>
  <conditionalFormatting sqref="AM33:AO33">
    <cfRule type="cellIs" dxfId="213" priority="3" operator="greaterThan">
      <formula>1.2</formula>
    </cfRule>
    <cfRule type="cellIs" dxfId="212" priority="4" operator="lessThan">
      <formula>0.8</formula>
    </cfRule>
  </conditionalFormatting>
  <conditionalFormatting sqref="AM34:AO34">
    <cfRule type="cellIs" dxfId="209" priority="1" operator="greaterThan">
      <formula>1.2</formula>
    </cfRule>
    <cfRule type="cellIs" dxfId="208" priority="2" operator="lessThan">
      <formula>0.8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C6" sqref="C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23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3</v>
      </c>
      <c r="D5" s="14" t="s">
        <v>4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6" t="s">
        <v>12</v>
      </c>
      <c r="K5" s="23" t="s">
        <v>1</v>
      </c>
      <c r="L5" s="14" t="s">
        <v>3</v>
      </c>
      <c r="M5" s="14" t="s">
        <v>4</v>
      </c>
      <c r="N5" s="15" t="s">
        <v>7</v>
      </c>
      <c r="O5" s="15" t="s">
        <v>8</v>
      </c>
      <c r="P5" s="15" t="s">
        <v>9</v>
      </c>
      <c r="Q5" s="15" t="s">
        <v>10</v>
      </c>
      <c r="R5" s="15" t="s">
        <v>11</v>
      </c>
      <c r="S5" s="16" t="s">
        <v>12</v>
      </c>
      <c r="AG5" s="23" t="s">
        <v>1</v>
      </c>
      <c r="AH5" s="14" t="s">
        <v>3</v>
      </c>
      <c r="AI5" s="14" t="s">
        <v>4</v>
      </c>
      <c r="AJ5" s="15" t="s">
        <v>7</v>
      </c>
      <c r="AK5" s="15" t="s">
        <v>8</v>
      </c>
      <c r="AL5" s="15" t="s">
        <v>9</v>
      </c>
      <c r="AM5" s="15" t="s">
        <v>10</v>
      </c>
      <c r="AN5" s="15" t="s">
        <v>11</v>
      </c>
      <c r="AO5" s="16" t="s">
        <v>12</v>
      </c>
    </row>
    <row r="6" spans="1:41" x14ac:dyDescent="0.25">
      <c r="A6" s="9">
        <v>41699</v>
      </c>
      <c r="B6" s="24">
        <v>722</v>
      </c>
      <c r="C6" s="10">
        <v>2035</v>
      </c>
      <c r="D6" s="10">
        <v>5380</v>
      </c>
      <c r="E6" s="11">
        <f>C6/B6</f>
        <v>2.8185595567867034</v>
      </c>
      <c r="F6" s="11">
        <f>D6/B6</f>
        <v>7.4515235457063715</v>
      </c>
      <c r="G6" s="11">
        <f>D6/C6</f>
        <v>2.6437346437346436</v>
      </c>
      <c r="H6" s="17">
        <f>B6/REP_TELEFONIA_FEBRERO!B27</f>
        <v>1.0840840840840842</v>
      </c>
      <c r="I6" s="17">
        <f>C6/REP_TELEFONIA_FEBRERO!C27</f>
        <v>1.1742642815926139</v>
      </c>
      <c r="J6" s="18">
        <f>D6/REP_TELEFONIA_FEBRERO!D27</f>
        <v>1.473972602739726</v>
      </c>
      <c r="K6" s="24">
        <v>3441</v>
      </c>
      <c r="L6" s="10">
        <v>7029</v>
      </c>
      <c r="M6" s="10">
        <v>14141</v>
      </c>
      <c r="N6" s="11">
        <f>L6/K6</f>
        <v>2.0427201394943331</v>
      </c>
      <c r="O6" s="11">
        <f>M6/K6</f>
        <v>4.109561174077303</v>
      </c>
      <c r="P6" s="11">
        <f>M6/L6</f>
        <v>2.0118082230758287</v>
      </c>
      <c r="Q6" s="17">
        <f>K6/REP_TELEFONIA_FEBRERO!K27</f>
        <v>1.0993610223642172</v>
      </c>
      <c r="R6" s="17">
        <f>L6/REP_TELEFONIA_FEBRERO!L27</f>
        <v>1.1008613938919343</v>
      </c>
      <c r="S6" s="18">
        <f>M6/REP_TELEFONIA_FEBRERO!M27</f>
        <v>1.1386585071261777</v>
      </c>
      <c r="AG6" s="24">
        <f>B6+K6</f>
        <v>4163</v>
      </c>
      <c r="AH6" s="10">
        <f t="shared" ref="AH6:AI37" si="0">C6+L6</f>
        <v>9064</v>
      </c>
      <c r="AI6" s="10">
        <f t="shared" si="0"/>
        <v>19521</v>
      </c>
      <c r="AJ6" s="11">
        <f>AH6/AG6</f>
        <v>2.1772760028825364</v>
      </c>
      <c r="AK6" s="11">
        <f>AI6/AG6</f>
        <v>4.6891664664905113</v>
      </c>
      <c r="AL6" s="11">
        <f>AI6/AH6</f>
        <v>2.1536849073256841</v>
      </c>
      <c r="AM6" s="17">
        <f>AG6/REP_TELEFONIA_FEBRERO!AG27</f>
        <v>1.0966807165437302</v>
      </c>
      <c r="AN6" s="17">
        <f>AH6/REP_TELEFONIA_FEBRERO!AH27</f>
        <v>1.1165311653116532</v>
      </c>
      <c r="AO6" s="18">
        <f>AI6/REP_TELEFONIA_FEBRERO!AI27</f>
        <v>1.2148235733399713</v>
      </c>
    </row>
    <row r="7" spans="1:41" x14ac:dyDescent="0.25">
      <c r="A7" s="9">
        <f>A6+1</f>
        <v>41700</v>
      </c>
      <c r="B7" s="24">
        <v>506</v>
      </c>
      <c r="C7" s="10">
        <v>1175</v>
      </c>
      <c r="D7" s="10">
        <v>2952</v>
      </c>
      <c r="E7" s="11">
        <f t="shared" ref="E7:E36" si="1">C7/B7</f>
        <v>2.3221343873517788</v>
      </c>
      <c r="F7" s="11">
        <f t="shared" ref="F7:F36" si="2">D7/B7</f>
        <v>5.8339920948616601</v>
      </c>
      <c r="G7" s="11">
        <f t="shared" ref="G7:G36" si="3">D7/C7</f>
        <v>2.5123404255319151</v>
      </c>
      <c r="H7" s="17">
        <f>B7/REP_TELEFONIA_FEBRERO!B28</f>
        <v>0.97120921305182339</v>
      </c>
      <c r="I7" s="17">
        <f>C7/REP_TELEFONIA_FEBRERO!C28</f>
        <v>0.95450852965069044</v>
      </c>
      <c r="J7" s="18">
        <f>D7/REP_TELEFONIA_FEBRERO!D28</f>
        <v>1.0037402244134648</v>
      </c>
      <c r="K7" s="24">
        <v>2288</v>
      </c>
      <c r="L7" s="10">
        <v>4641</v>
      </c>
      <c r="M7" s="10">
        <v>9414</v>
      </c>
      <c r="N7" s="11">
        <f t="shared" ref="N7:N36" si="4">L7/K7</f>
        <v>2.0284090909090908</v>
      </c>
      <c r="O7" s="11">
        <f t="shared" ref="O7:O36" si="5">M7/K7</f>
        <v>4.1145104895104891</v>
      </c>
      <c r="P7" s="11">
        <f t="shared" ref="P7:P36" si="6">M7/L7</f>
        <v>2.0284421460892048</v>
      </c>
      <c r="Q7" s="17">
        <f>K7/REP_TELEFONIA_FEBRERO!K28</f>
        <v>1.0817966903073286</v>
      </c>
      <c r="R7" s="17">
        <f>L7/REP_TELEFONIA_FEBRERO!L28</f>
        <v>1.133610161211529</v>
      </c>
      <c r="S7" s="18">
        <f>M7/REP_TELEFONIA_FEBRERO!M28</f>
        <v>1.1486090775988287</v>
      </c>
      <c r="AG7" s="24">
        <f t="shared" ref="AG7:AG37" si="7">B7+K7</f>
        <v>2794</v>
      </c>
      <c r="AH7" s="10">
        <f t="shared" si="0"/>
        <v>5816</v>
      </c>
      <c r="AI7" s="10">
        <f t="shared" si="0"/>
        <v>12366</v>
      </c>
      <c r="AJ7" s="11">
        <f t="shared" ref="AJ7:AJ37" si="8">AH7/AG7</f>
        <v>2.0816034359341447</v>
      </c>
      <c r="AK7" s="11">
        <f t="shared" ref="AK7:AK37" si="9">AI7/AG7</f>
        <v>4.4259126700071585</v>
      </c>
      <c r="AL7" s="11">
        <f t="shared" ref="AL7:AL37" si="10">AI7/AH7</f>
        <v>2.126203576341128</v>
      </c>
      <c r="AM7" s="17">
        <f>AG7/REP_TELEFONIA_FEBRERO!AG28</f>
        <v>1.0599393019726859</v>
      </c>
      <c r="AN7" s="17">
        <f>AH7/REP_TELEFONIA_FEBRERO!AH28</f>
        <v>1.092206572769953</v>
      </c>
      <c r="AO7" s="18">
        <f>AI7/REP_TELEFONIA_FEBRERO!AI28</f>
        <v>1.1103528777947382</v>
      </c>
    </row>
    <row r="8" spans="1:41" x14ac:dyDescent="0.25">
      <c r="A8" s="3">
        <f t="shared" ref="A8:A36" si="11">A7+1</f>
        <v>41701</v>
      </c>
      <c r="B8" s="25">
        <v>738</v>
      </c>
      <c r="C8" s="4">
        <v>2114</v>
      </c>
      <c r="D8" s="4">
        <v>5462</v>
      </c>
      <c r="E8" s="5">
        <f t="shared" si="1"/>
        <v>2.8644986449864498</v>
      </c>
      <c r="F8" s="5">
        <f t="shared" si="2"/>
        <v>7.4010840108401084</v>
      </c>
      <c r="G8" s="5">
        <f t="shared" si="3"/>
        <v>2.5837275307473981</v>
      </c>
      <c r="H8" s="39">
        <f>B8/REP_TELEFONIA_FEBRERO!B29</f>
        <v>0.93064312736443888</v>
      </c>
      <c r="I8" s="39">
        <f>C8/REP_TELEFONIA_FEBRERO!C29</f>
        <v>0.96309794988610475</v>
      </c>
      <c r="J8" s="40">
        <f>D8/REP_TELEFONIA_FEBRERO!D29</f>
        <v>0.96365561044460124</v>
      </c>
      <c r="K8" s="25">
        <v>3771</v>
      </c>
      <c r="L8" s="4">
        <v>7845</v>
      </c>
      <c r="M8" s="4">
        <v>16714</v>
      </c>
      <c r="N8" s="5">
        <f t="shared" si="4"/>
        <v>2.0803500397772474</v>
      </c>
      <c r="O8" s="5">
        <f t="shared" si="5"/>
        <v>4.4322460885706709</v>
      </c>
      <c r="P8" s="5">
        <f t="shared" si="6"/>
        <v>2.1305289993626513</v>
      </c>
      <c r="Q8" s="39">
        <f>K8/REP_TELEFONIA_FEBRERO!K29</f>
        <v>1.0905147484094853</v>
      </c>
      <c r="R8" s="39">
        <f>L8/REP_TELEFONIA_FEBRERO!L29</f>
        <v>1.1526594181604466</v>
      </c>
      <c r="S8" s="40">
        <f>M8/REP_TELEFONIA_FEBRERO!M29</f>
        <v>1.1745607870695713</v>
      </c>
      <c r="AG8" s="35">
        <f t="shared" si="7"/>
        <v>4509</v>
      </c>
      <c r="AH8" s="36">
        <f t="shared" si="0"/>
        <v>9959</v>
      </c>
      <c r="AI8" s="36">
        <f t="shared" si="0"/>
        <v>22176</v>
      </c>
      <c r="AJ8" s="37">
        <f t="shared" si="8"/>
        <v>2.2086937236637834</v>
      </c>
      <c r="AK8" s="37">
        <f t="shared" si="9"/>
        <v>4.9181636726546909</v>
      </c>
      <c r="AL8" s="37">
        <f t="shared" si="10"/>
        <v>2.22672959132443</v>
      </c>
      <c r="AM8" s="39">
        <f>AG8/REP_TELEFONIA_FEBRERO!AG29</f>
        <v>1.0606916019760055</v>
      </c>
      <c r="AN8" s="39">
        <f>AH8/REP_TELEFONIA_FEBRERO!AH29</f>
        <v>1.1064326185979336</v>
      </c>
      <c r="AO8" s="40">
        <f>AI8/REP_TELEFONIA_FEBRERO!AI29</f>
        <v>1.1144838677253996</v>
      </c>
    </row>
    <row r="9" spans="1:41" x14ac:dyDescent="0.25">
      <c r="A9" s="3">
        <f t="shared" si="11"/>
        <v>41702</v>
      </c>
      <c r="B9" s="25">
        <v>762</v>
      </c>
      <c r="C9" s="4">
        <v>2040</v>
      </c>
      <c r="D9" s="4">
        <v>5630</v>
      </c>
      <c r="E9" s="5">
        <f t="shared" si="1"/>
        <v>2.6771653543307088</v>
      </c>
      <c r="F9" s="5">
        <f t="shared" si="2"/>
        <v>7.3884514435695534</v>
      </c>
      <c r="G9" s="5">
        <f t="shared" si="3"/>
        <v>2.7598039215686274</v>
      </c>
      <c r="H9" s="39">
        <f>B9/REP_TELEFONIA_FEBRERO!B30</f>
        <v>0.93382352941176472</v>
      </c>
      <c r="I9" s="39">
        <f>C9/REP_TELEFONIA_FEBRERO!C30</f>
        <v>0.89947089947089942</v>
      </c>
      <c r="J9" s="40">
        <f>D9/REP_TELEFONIA_FEBRERO!D30</f>
        <v>0.89692528277839734</v>
      </c>
      <c r="K9" s="25">
        <v>3882</v>
      </c>
      <c r="L9" s="4">
        <v>7714</v>
      </c>
      <c r="M9" s="4">
        <v>16196</v>
      </c>
      <c r="N9" s="5">
        <f t="shared" si="4"/>
        <v>1.987120041215868</v>
      </c>
      <c r="O9" s="5">
        <f t="shared" si="5"/>
        <v>4.1720762493560022</v>
      </c>
      <c r="P9" s="5">
        <f t="shared" si="6"/>
        <v>2.0995592429349235</v>
      </c>
      <c r="Q9" s="39">
        <f>K9/REP_TELEFONIA_FEBRERO!K30</f>
        <v>1.0658978583196046</v>
      </c>
      <c r="R9" s="39">
        <f>L9/REP_TELEFONIA_FEBRERO!L30</f>
        <v>1.0816040381379697</v>
      </c>
      <c r="S9" s="40">
        <f>M9/REP_TELEFONIA_FEBRERO!M30</f>
        <v>1.1344914541888484</v>
      </c>
      <c r="AG9" s="35">
        <f t="shared" si="7"/>
        <v>4644</v>
      </c>
      <c r="AH9" s="36">
        <f t="shared" si="0"/>
        <v>9754</v>
      </c>
      <c r="AI9" s="36">
        <f t="shared" si="0"/>
        <v>21826</v>
      </c>
      <c r="AJ9" s="37">
        <f t="shared" si="8"/>
        <v>2.1003445305770887</v>
      </c>
      <c r="AK9" s="37">
        <f t="shared" si="9"/>
        <v>4.6998277347114552</v>
      </c>
      <c r="AL9" s="37">
        <f t="shared" si="10"/>
        <v>2.2376460939101905</v>
      </c>
      <c r="AM9" s="39">
        <f>AG9/REP_TELEFONIA_FEBRERO!AG30</f>
        <v>1.0417227456258411</v>
      </c>
      <c r="AN9" s="39">
        <f>AH9/REP_TELEFONIA_FEBRERO!AH30</f>
        <v>1.0376595744680852</v>
      </c>
      <c r="AO9" s="40">
        <f>AI9/REP_TELEFONIA_FEBRERO!AI30</f>
        <v>1.0619374300588722</v>
      </c>
    </row>
    <row r="10" spans="1:41" x14ac:dyDescent="0.25">
      <c r="A10" s="3">
        <f t="shared" si="11"/>
        <v>41703</v>
      </c>
      <c r="B10" s="25">
        <v>814</v>
      </c>
      <c r="C10" s="4">
        <v>2291</v>
      </c>
      <c r="D10" s="4">
        <v>6257</v>
      </c>
      <c r="E10" s="5">
        <f t="shared" si="1"/>
        <v>2.8144963144963144</v>
      </c>
      <c r="F10" s="5">
        <f t="shared" si="2"/>
        <v>7.6867321867321872</v>
      </c>
      <c r="G10" s="5">
        <f t="shared" si="3"/>
        <v>2.7311217808817112</v>
      </c>
      <c r="H10" s="39">
        <f>B10/REP_TELEFONIA_FEBRERO!B31</f>
        <v>1.0024630541871922</v>
      </c>
      <c r="I10" s="39">
        <f>C10/REP_TELEFONIA_FEBRERO!C31</f>
        <v>0.93854977468250722</v>
      </c>
      <c r="J10" s="40">
        <f>D10/REP_TELEFONIA_FEBRERO!D31</f>
        <v>1.0091935483870969</v>
      </c>
      <c r="K10" s="25">
        <v>4351</v>
      </c>
      <c r="L10" s="4">
        <v>9026</v>
      </c>
      <c r="M10" s="4">
        <v>19125</v>
      </c>
      <c r="N10" s="5">
        <f t="shared" si="4"/>
        <v>2.0744656400827397</v>
      </c>
      <c r="O10" s="5">
        <f t="shared" si="5"/>
        <v>4.395541254883935</v>
      </c>
      <c r="P10" s="5">
        <f t="shared" si="6"/>
        <v>2.1188787945933969</v>
      </c>
      <c r="Q10" s="39">
        <f>K10/REP_TELEFONIA_FEBRERO!K31</f>
        <v>1.2666666666666666</v>
      </c>
      <c r="R10" s="39">
        <f>L10/REP_TELEFONIA_FEBRERO!L31</f>
        <v>1.3441548771407297</v>
      </c>
      <c r="S10" s="40">
        <f>M10/REP_TELEFONIA_FEBRERO!M31</f>
        <v>1.3720496448812685</v>
      </c>
      <c r="AG10" s="35">
        <f t="shared" si="7"/>
        <v>5165</v>
      </c>
      <c r="AH10" s="36">
        <f t="shared" si="0"/>
        <v>11317</v>
      </c>
      <c r="AI10" s="36">
        <f t="shared" si="0"/>
        <v>25382</v>
      </c>
      <c r="AJ10" s="37">
        <f t="shared" si="8"/>
        <v>2.1910939012584705</v>
      </c>
      <c r="AK10" s="37">
        <f t="shared" si="9"/>
        <v>4.9142303969022265</v>
      </c>
      <c r="AL10" s="37">
        <f t="shared" si="10"/>
        <v>2.2428205354776001</v>
      </c>
      <c r="AM10" s="39">
        <f>AG10/REP_TELEFONIA_FEBRERO!AG31</f>
        <v>1.216152578290558</v>
      </c>
      <c r="AN10" s="39">
        <f>AH10/REP_TELEFONIA_FEBRERO!AH31</f>
        <v>1.2360200961118393</v>
      </c>
      <c r="AO10" s="40">
        <f>AI10/REP_TELEFONIA_FEBRERO!AI31</f>
        <v>1.2603406326034063</v>
      </c>
    </row>
    <row r="11" spans="1:41" x14ac:dyDescent="0.25">
      <c r="A11" s="3">
        <f t="shared" si="11"/>
        <v>41704</v>
      </c>
      <c r="B11" s="25">
        <v>817</v>
      </c>
      <c r="C11" s="4">
        <v>2194</v>
      </c>
      <c r="D11" s="4">
        <v>5818</v>
      </c>
      <c r="E11" s="5">
        <f t="shared" si="1"/>
        <v>2.685434516523868</v>
      </c>
      <c r="F11" s="5">
        <f t="shared" si="2"/>
        <v>7.1211750305997548</v>
      </c>
      <c r="G11" s="5">
        <f t="shared" si="3"/>
        <v>2.6517775752051049</v>
      </c>
      <c r="H11" s="39">
        <f>B11/REP_TELEFONIA_FEBRERO!B32</f>
        <v>0.91694725028058366</v>
      </c>
      <c r="I11" s="39">
        <f>C11/REP_TELEFONIA_FEBRERO!C32</f>
        <v>0.84125766871165641</v>
      </c>
      <c r="J11" s="40">
        <f>D11/REP_TELEFONIA_FEBRERO!D32</f>
        <v>0.82877492877492875</v>
      </c>
      <c r="K11" s="25">
        <v>4336</v>
      </c>
      <c r="L11" s="4">
        <v>8975</v>
      </c>
      <c r="M11" s="4">
        <v>19451</v>
      </c>
      <c r="N11" s="5">
        <f t="shared" si="4"/>
        <v>2.0698800738007379</v>
      </c>
      <c r="O11" s="5">
        <f t="shared" si="5"/>
        <v>4.4859317343173428</v>
      </c>
      <c r="P11" s="5">
        <f t="shared" si="6"/>
        <v>2.1672423398328693</v>
      </c>
      <c r="Q11" s="39">
        <f>K11/REP_TELEFONIA_FEBRERO!K32</f>
        <v>1.2125279642058167</v>
      </c>
      <c r="R11" s="39">
        <f>L11/REP_TELEFONIA_FEBRERO!L32</f>
        <v>1.2757640369580667</v>
      </c>
      <c r="S11" s="40">
        <f>M11/REP_TELEFONIA_FEBRERO!M32</f>
        <v>1.3156791125541125</v>
      </c>
      <c r="AG11" s="35">
        <f t="shared" si="7"/>
        <v>5153</v>
      </c>
      <c r="AH11" s="36">
        <f t="shared" si="0"/>
        <v>11169</v>
      </c>
      <c r="AI11" s="36">
        <f t="shared" si="0"/>
        <v>25269</v>
      </c>
      <c r="AJ11" s="37">
        <f t="shared" si="8"/>
        <v>2.1674752571317679</v>
      </c>
      <c r="AK11" s="37">
        <f t="shared" si="9"/>
        <v>4.9037453910343487</v>
      </c>
      <c r="AL11" s="37">
        <f t="shared" si="10"/>
        <v>2.26242277733011</v>
      </c>
      <c r="AM11" s="39">
        <f>AG11/REP_TELEFONIA_FEBRERO!AG32</f>
        <v>1.1535706290575329</v>
      </c>
      <c r="AN11" s="39">
        <f>AH11/REP_TELEFONIA_FEBRERO!AH32</f>
        <v>1.158249507414705</v>
      </c>
      <c r="AO11" s="40">
        <f>AI11/REP_TELEFONIA_FEBRERO!AI32</f>
        <v>1.1589157952669236</v>
      </c>
    </row>
    <row r="12" spans="1:41" x14ac:dyDescent="0.25">
      <c r="A12" s="3">
        <f t="shared" si="11"/>
        <v>41705</v>
      </c>
      <c r="B12" s="25">
        <v>895</v>
      </c>
      <c r="C12" s="4">
        <v>2675</v>
      </c>
      <c r="D12" s="4">
        <v>6386</v>
      </c>
      <c r="E12" s="5">
        <f t="shared" si="1"/>
        <v>2.988826815642458</v>
      </c>
      <c r="F12" s="5">
        <f t="shared" si="2"/>
        <v>7.1351955307262571</v>
      </c>
      <c r="G12" s="5">
        <f t="shared" si="3"/>
        <v>2.3872897196261684</v>
      </c>
      <c r="H12" s="39">
        <f>B12/REP_TELEFONIA_FEBRERO!B33</f>
        <v>0.9802847754654983</v>
      </c>
      <c r="I12" s="39">
        <f>C12/REP_TELEFONIA_FEBRERO!C33</f>
        <v>0.9256055363321799</v>
      </c>
      <c r="J12" s="40">
        <f>D12/REP_TELEFONIA_FEBRERO!D33</f>
        <v>0.85787211176786671</v>
      </c>
      <c r="K12" s="25">
        <v>4663</v>
      </c>
      <c r="L12" s="4">
        <v>9559</v>
      </c>
      <c r="M12" s="4">
        <v>19862</v>
      </c>
      <c r="N12" s="5">
        <f t="shared" si="4"/>
        <v>2.049967831867896</v>
      </c>
      <c r="O12" s="5">
        <f t="shared" si="5"/>
        <v>4.2594895989706201</v>
      </c>
      <c r="P12" s="5">
        <f t="shared" si="6"/>
        <v>2.0778324092478293</v>
      </c>
      <c r="Q12" s="39">
        <f>K12/REP_TELEFONIA_FEBRERO!K33</f>
        <v>0.96562435286808868</v>
      </c>
      <c r="R12" s="39">
        <f>L12/REP_TELEFONIA_FEBRERO!L33</f>
        <v>0.96157328236595918</v>
      </c>
      <c r="S12" s="40">
        <f>M12/REP_TELEFONIA_FEBRERO!M33</f>
        <v>0.97291207445505756</v>
      </c>
      <c r="AG12" s="35">
        <f t="shared" si="7"/>
        <v>5558</v>
      </c>
      <c r="AH12" s="36">
        <f t="shared" si="0"/>
        <v>12234</v>
      </c>
      <c r="AI12" s="36">
        <f t="shared" si="0"/>
        <v>26248</v>
      </c>
      <c r="AJ12" s="37">
        <f t="shared" si="8"/>
        <v>2.201151493342929</v>
      </c>
      <c r="AK12" s="37">
        <f t="shared" si="9"/>
        <v>4.7225620726880173</v>
      </c>
      <c r="AL12" s="37">
        <f t="shared" si="10"/>
        <v>2.1454961582475072</v>
      </c>
      <c r="AM12" s="39">
        <f>AG12/REP_TELEFONIA_FEBRERO!AG33</f>
        <v>0.96795541623127834</v>
      </c>
      <c r="AN12" s="39">
        <f>AH12/REP_TELEFONIA_FEBRERO!AH33</f>
        <v>0.95347205985503858</v>
      </c>
      <c r="AO12" s="40">
        <f>AI12/REP_TELEFONIA_FEBRERO!AI33</f>
        <v>0.94217308589683768</v>
      </c>
    </row>
    <row r="13" spans="1:41" x14ac:dyDescent="0.25">
      <c r="A13" s="9">
        <f t="shared" si="11"/>
        <v>41706</v>
      </c>
      <c r="B13" s="24">
        <v>678</v>
      </c>
      <c r="C13" s="10">
        <v>1810</v>
      </c>
      <c r="D13" s="10">
        <v>4141</v>
      </c>
      <c r="E13" s="11">
        <f t="shared" si="1"/>
        <v>2.6696165191740411</v>
      </c>
      <c r="F13" s="11">
        <f t="shared" si="2"/>
        <v>6.1076696165191739</v>
      </c>
      <c r="G13" s="11">
        <f t="shared" si="3"/>
        <v>2.2878453038674031</v>
      </c>
      <c r="H13" s="17">
        <f>B13/B6</f>
        <v>0.93905817174515238</v>
      </c>
      <c r="I13" s="17">
        <f t="shared" ref="I13:J13" si="12">C13/C6</f>
        <v>0.88943488943488946</v>
      </c>
      <c r="J13" s="18">
        <f t="shared" si="12"/>
        <v>0.76970260223048326</v>
      </c>
      <c r="K13" s="24">
        <v>3640</v>
      </c>
      <c r="L13" s="10">
        <v>7494</v>
      </c>
      <c r="M13" s="10">
        <v>15479</v>
      </c>
      <c r="N13" s="11">
        <f t="shared" si="4"/>
        <v>2.0587912087912086</v>
      </c>
      <c r="O13" s="11">
        <f t="shared" si="5"/>
        <v>4.2524725274725279</v>
      </c>
      <c r="P13" s="11">
        <f t="shared" si="6"/>
        <v>2.0655190819322122</v>
      </c>
      <c r="Q13" s="17">
        <f>K13/K6</f>
        <v>1.0578320255739611</v>
      </c>
      <c r="R13" s="17">
        <f t="shared" ref="R13:R36" si="13">L13/L6</f>
        <v>1.0661545027742212</v>
      </c>
      <c r="S13" s="18">
        <f t="shared" ref="S13:S36" si="14">M13/M6</f>
        <v>1.0946184852556395</v>
      </c>
      <c r="AG13" s="24">
        <f t="shared" si="7"/>
        <v>4318</v>
      </c>
      <c r="AH13" s="10">
        <f t="shared" si="0"/>
        <v>9304</v>
      </c>
      <c r="AI13" s="10">
        <f t="shared" si="0"/>
        <v>19620</v>
      </c>
      <c r="AJ13" s="11">
        <f t="shared" si="8"/>
        <v>2.1547012505789715</v>
      </c>
      <c r="AK13" s="11">
        <f t="shared" si="9"/>
        <v>4.5437702640111164</v>
      </c>
      <c r="AL13" s="11">
        <f t="shared" si="10"/>
        <v>2.1087704213241616</v>
      </c>
      <c r="AM13" s="17">
        <f>AG13/AG6</f>
        <v>1.037232764833053</v>
      </c>
      <c r="AN13" s="17">
        <f t="shared" ref="AN13:AO36" si="15">AH13/AH6</f>
        <v>1.026478375992939</v>
      </c>
      <c r="AO13" s="18">
        <f t="shared" si="15"/>
        <v>1.0050714615029968</v>
      </c>
    </row>
    <row r="14" spans="1:41" x14ac:dyDescent="0.25">
      <c r="A14" s="9">
        <f t="shared" si="11"/>
        <v>41707</v>
      </c>
      <c r="B14" s="24">
        <v>465</v>
      </c>
      <c r="C14" s="10">
        <v>1379</v>
      </c>
      <c r="D14" s="10">
        <v>3214</v>
      </c>
      <c r="E14" s="11">
        <f t="shared" si="1"/>
        <v>2.9655913978494626</v>
      </c>
      <c r="F14" s="11">
        <f t="shared" si="2"/>
        <v>6.9118279569892476</v>
      </c>
      <c r="G14" s="11">
        <f t="shared" si="3"/>
        <v>2.3306744017403918</v>
      </c>
      <c r="H14" s="17">
        <f t="shared" ref="H14:H36" si="16">B14/B7</f>
        <v>0.9189723320158103</v>
      </c>
      <c r="I14" s="17">
        <f t="shared" ref="I14:I36" si="17">C14/C7</f>
        <v>1.1736170212765957</v>
      </c>
      <c r="J14" s="18">
        <f t="shared" ref="J14:J36" si="18">D14/D7</f>
        <v>1.0887533875338753</v>
      </c>
      <c r="K14" s="24">
        <v>2303</v>
      </c>
      <c r="L14" s="10">
        <v>4483</v>
      </c>
      <c r="M14" s="10">
        <v>9276</v>
      </c>
      <c r="N14" s="11">
        <f t="shared" si="4"/>
        <v>1.9465914025184541</v>
      </c>
      <c r="O14" s="11">
        <f t="shared" si="5"/>
        <v>4.0277898393399916</v>
      </c>
      <c r="P14" s="11">
        <f t="shared" si="6"/>
        <v>2.0691501226857016</v>
      </c>
      <c r="Q14" s="17">
        <f t="shared" ref="Q14:Q36" si="19">K14/K7</f>
        <v>1.006555944055944</v>
      </c>
      <c r="R14" s="17">
        <f t="shared" si="13"/>
        <v>0.96595561301443655</v>
      </c>
      <c r="S14" s="18">
        <f t="shared" si="14"/>
        <v>0.98534098151688976</v>
      </c>
      <c r="AG14" s="24">
        <f t="shared" si="7"/>
        <v>2768</v>
      </c>
      <c r="AH14" s="10">
        <f t="shared" si="0"/>
        <v>5862</v>
      </c>
      <c r="AI14" s="10">
        <f t="shared" si="0"/>
        <v>12490</v>
      </c>
      <c r="AJ14" s="11">
        <f t="shared" si="8"/>
        <v>2.1177745664739884</v>
      </c>
      <c r="AK14" s="11">
        <f t="shared" si="9"/>
        <v>4.5122832369942198</v>
      </c>
      <c r="AL14" s="11">
        <f t="shared" si="10"/>
        <v>2.1306721255544181</v>
      </c>
      <c r="AM14" s="17">
        <f t="shared" ref="AM14:AM36" si="20">AG14/AG7</f>
        <v>0.99069434502505371</v>
      </c>
      <c r="AN14" s="17">
        <f t="shared" si="15"/>
        <v>1.0079092159559835</v>
      </c>
      <c r="AO14" s="18">
        <f t="shared" si="15"/>
        <v>1.0100274947436521</v>
      </c>
    </row>
    <row r="15" spans="1:41" x14ac:dyDescent="0.25">
      <c r="A15" s="3">
        <f t="shared" si="11"/>
        <v>41708</v>
      </c>
      <c r="B15" s="25">
        <v>709</v>
      </c>
      <c r="C15" s="4">
        <v>1946</v>
      </c>
      <c r="D15" s="4">
        <v>5125</v>
      </c>
      <c r="E15" s="5">
        <f t="shared" si="1"/>
        <v>2.7447108603667139</v>
      </c>
      <c r="F15" s="5">
        <f t="shared" si="2"/>
        <v>7.2284908321579691</v>
      </c>
      <c r="G15" s="5">
        <f t="shared" si="3"/>
        <v>2.63360739979445</v>
      </c>
      <c r="H15" s="39">
        <f t="shared" si="16"/>
        <v>0.96070460704607041</v>
      </c>
      <c r="I15" s="39">
        <f t="shared" si="17"/>
        <v>0.92052980132450335</v>
      </c>
      <c r="J15" s="40">
        <f t="shared" si="18"/>
        <v>0.93830098864884659</v>
      </c>
      <c r="K15" s="25">
        <v>3987</v>
      </c>
      <c r="L15" s="4">
        <v>8155</v>
      </c>
      <c r="M15" s="4">
        <v>16984</v>
      </c>
      <c r="N15" s="5">
        <f t="shared" si="4"/>
        <v>2.0453975420115373</v>
      </c>
      <c r="O15" s="5">
        <f t="shared" si="5"/>
        <v>4.2598444946074743</v>
      </c>
      <c r="P15" s="5">
        <f t="shared" si="6"/>
        <v>2.0826486817903125</v>
      </c>
      <c r="Q15" s="39">
        <f t="shared" si="19"/>
        <v>1.0572792362768497</v>
      </c>
      <c r="R15" s="39">
        <f t="shared" si="13"/>
        <v>1.0395156150414278</v>
      </c>
      <c r="S15" s="40">
        <f t="shared" si="14"/>
        <v>1.0161541222926889</v>
      </c>
      <c r="AG15" s="35">
        <f t="shared" si="7"/>
        <v>4696</v>
      </c>
      <c r="AH15" s="36">
        <f t="shared" si="0"/>
        <v>10101</v>
      </c>
      <c r="AI15" s="36">
        <f t="shared" si="0"/>
        <v>22109</v>
      </c>
      <c r="AJ15" s="37">
        <f t="shared" si="8"/>
        <v>2.1509795570698467</v>
      </c>
      <c r="AK15" s="37">
        <f t="shared" si="9"/>
        <v>4.7080494037478706</v>
      </c>
      <c r="AL15" s="37">
        <f t="shared" si="10"/>
        <v>2.1887931887931886</v>
      </c>
      <c r="AM15" s="39">
        <f t="shared" si="20"/>
        <v>1.0414726103348857</v>
      </c>
      <c r="AN15" s="39">
        <f t="shared" si="15"/>
        <v>1.0142584596847073</v>
      </c>
      <c r="AO15" s="40">
        <f t="shared" si="15"/>
        <v>0.99697871572871577</v>
      </c>
    </row>
    <row r="16" spans="1:41" x14ac:dyDescent="0.25">
      <c r="A16" s="3">
        <f t="shared" si="11"/>
        <v>41709</v>
      </c>
      <c r="B16" s="25">
        <v>971</v>
      </c>
      <c r="C16" s="4">
        <v>2496</v>
      </c>
      <c r="D16" s="4">
        <v>6549</v>
      </c>
      <c r="E16" s="5">
        <f t="shared" si="1"/>
        <v>2.5705458290422247</v>
      </c>
      <c r="F16" s="5">
        <f t="shared" si="2"/>
        <v>6.7445932028836255</v>
      </c>
      <c r="G16" s="5">
        <f t="shared" si="3"/>
        <v>2.6237980769230771</v>
      </c>
      <c r="H16" s="39">
        <f t="shared" si="16"/>
        <v>1.2742782152230971</v>
      </c>
      <c r="I16" s="39">
        <f t="shared" si="17"/>
        <v>1.223529411764706</v>
      </c>
      <c r="J16" s="40">
        <f t="shared" si="18"/>
        <v>1.1632326820603907</v>
      </c>
      <c r="K16" s="25">
        <v>3939</v>
      </c>
      <c r="L16" s="4">
        <v>8040</v>
      </c>
      <c r="M16" s="4">
        <v>17243</v>
      </c>
      <c r="N16" s="5">
        <f t="shared" si="4"/>
        <v>2.0411271896420411</v>
      </c>
      <c r="O16" s="5">
        <f t="shared" si="5"/>
        <v>4.3775069814673779</v>
      </c>
      <c r="P16" s="5">
        <f t="shared" si="6"/>
        <v>2.1446517412935324</v>
      </c>
      <c r="Q16" s="39">
        <f t="shared" si="19"/>
        <v>1.0146831530139104</v>
      </c>
      <c r="R16" s="39">
        <f t="shared" si="13"/>
        <v>1.0422608244749805</v>
      </c>
      <c r="S16" s="40">
        <f t="shared" si="14"/>
        <v>1.0646455915040751</v>
      </c>
      <c r="AG16" s="35">
        <f t="shared" si="7"/>
        <v>4910</v>
      </c>
      <c r="AH16" s="36">
        <f t="shared" si="0"/>
        <v>10536</v>
      </c>
      <c r="AI16" s="36">
        <f t="shared" si="0"/>
        <v>23792</v>
      </c>
      <c r="AJ16" s="37">
        <f t="shared" si="8"/>
        <v>2.145824847250509</v>
      </c>
      <c r="AK16" s="37">
        <f t="shared" si="9"/>
        <v>4.8456211812627288</v>
      </c>
      <c r="AL16" s="37">
        <f t="shared" si="10"/>
        <v>2.2581624905087319</v>
      </c>
      <c r="AM16" s="39">
        <f t="shared" si="20"/>
        <v>1.0572782084409991</v>
      </c>
      <c r="AN16" s="39">
        <f t="shared" si="15"/>
        <v>1.0801722370309617</v>
      </c>
      <c r="AO16" s="40">
        <f t="shared" si="15"/>
        <v>1.0900760560799048</v>
      </c>
    </row>
    <row r="17" spans="1:41" x14ac:dyDescent="0.25">
      <c r="A17" s="3">
        <f t="shared" si="11"/>
        <v>41710</v>
      </c>
      <c r="B17" s="25">
        <v>783</v>
      </c>
      <c r="C17" s="4">
        <v>2281</v>
      </c>
      <c r="D17" s="4">
        <v>5868</v>
      </c>
      <c r="E17" s="5">
        <f t="shared" si="1"/>
        <v>2.9131545338441889</v>
      </c>
      <c r="F17" s="5">
        <f t="shared" si="2"/>
        <v>7.4942528735632186</v>
      </c>
      <c r="G17" s="5">
        <f t="shared" si="3"/>
        <v>2.5725558965366067</v>
      </c>
      <c r="H17" s="39">
        <f t="shared" si="16"/>
        <v>0.96191646191646196</v>
      </c>
      <c r="I17" s="39">
        <f t="shared" si="17"/>
        <v>0.99563509384548232</v>
      </c>
      <c r="J17" s="40">
        <f t="shared" si="18"/>
        <v>0.93782963081348891</v>
      </c>
      <c r="K17" s="25">
        <v>4273</v>
      </c>
      <c r="L17" s="4">
        <v>8578</v>
      </c>
      <c r="M17" s="4">
        <v>17841</v>
      </c>
      <c r="N17" s="5">
        <f t="shared" si="4"/>
        <v>2.0074888836882754</v>
      </c>
      <c r="O17" s="5">
        <f t="shared" si="5"/>
        <v>4.1752866838286922</v>
      </c>
      <c r="P17" s="5">
        <f t="shared" si="6"/>
        <v>2.0798554441594779</v>
      </c>
      <c r="Q17" s="39">
        <f t="shared" si="19"/>
        <v>0.98207308664674786</v>
      </c>
      <c r="R17" s="39">
        <f t="shared" si="13"/>
        <v>0.95036561045867496</v>
      </c>
      <c r="S17" s="40">
        <f t="shared" si="14"/>
        <v>0.93286274509803924</v>
      </c>
      <c r="AG17" s="35">
        <f t="shared" si="7"/>
        <v>5056</v>
      </c>
      <c r="AH17" s="36">
        <f t="shared" si="0"/>
        <v>10859</v>
      </c>
      <c r="AI17" s="36">
        <f t="shared" si="0"/>
        <v>23709</v>
      </c>
      <c r="AJ17" s="37">
        <f t="shared" si="8"/>
        <v>2.1477452531645569</v>
      </c>
      <c r="AK17" s="37">
        <f t="shared" si="9"/>
        <v>4.6892800632911396</v>
      </c>
      <c r="AL17" s="37">
        <f t="shared" si="10"/>
        <v>2.1833502164103509</v>
      </c>
      <c r="AM17" s="39">
        <f t="shared" si="20"/>
        <v>0.97889641819941919</v>
      </c>
      <c r="AN17" s="39">
        <f t="shared" si="15"/>
        <v>0.95952991075373328</v>
      </c>
      <c r="AO17" s="40">
        <f t="shared" si="15"/>
        <v>0.93408714837286266</v>
      </c>
    </row>
    <row r="18" spans="1:41" x14ac:dyDescent="0.25">
      <c r="A18" s="3">
        <f t="shared" si="11"/>
        <v>41711</v>
      </c>
      <c r="B18" s="25">
        <v>866</v>
      </c>
      <c r="C18" s="4">
        <v>2307</v>
      </c>
      <c r="D18" s="4">
        <v>6227</v>
      </c>
      <c r="E18" s="5">
        <f t="shared" si="1"/>
        <v>2.663972286374134</v>
      </c>
      <c r="F18" s="5">
        <f t="shared" si="2"/>
        <v>7.190531177829099</v>
      </c>
      <c r="G18" s="5">
        <f t="shared" si="3"/>
        <v>2.6991764195925443</v>
      </c>
      <c r="H18" s="39">
        <f t="shared" si="16"/>
        <v>1.0599755201958385</v>
      </c>
      <c r="I18" s="39">
        <f t="shared" si="17"/>
        <v>1.0515041020966271</v>
      </c>
      <c r="J18" s="40">
        <f t="shared" si="18"/>
        <v>1.0702990718459953</v>
      </c>
      <c r="K18" s="25">
        <v>4481</v>
      </c>
      <c r="L18" s="4">
        <v>9073</v>
      </c>
      <c r="M18" s="4">
        <v>19450</v>
      </c>
      <c r="N18" s="5">
        <f t="shared" si="4"/>
        <v>2.0247712564159785</v>
      </c>
      <c r="O18" s="5">
        <f t="shared" si="5"/>
        <v>4.3405489846016518</v>
      </c>
      <c r="P18" s="5">
        <f t="shared" si="6"/>
        <v>2.1437231345751129</v>
      </c>
      <c r="Q18" s="39">
        <f t="shared" si="19"/>
        <v>1.0334409594095941</v>
      </c>
      <c r="R18" s="39">
        <f t="shared" si="13"/>
        <v>1.0109192200557102</v>
      </c>
      <c r="S18" s="40">
        <f t="shared" si="14"/>
        <v>0.99994858876150328</v>
      </c>
      <c r="AG18" s="35">
        <f t="shared" si="7"/>
        <v>5347</v>
      </c>
      <c r="AH18" s="36">
        <f t="shared" si="0"/>
        <v>11380</v>
      </c>
      <c r="AI18" s="36">
        <f t="shared" si="0"/>
        <v>25677</v>
      </c>
      <c r="AJ18" s="37">
        <f t="shared" si="8"/>
        <v>2.1282962408827379</v>
      </c>
      <c r="AK18" s="37">
        <f t="shared" si="9"/>
        <v>4.8021320366560687</v>
      </c>
      <c r="AL18" s="37">
        <f t="shared" si="10"/>
        <v>2.2563268892794377</v>
      </c>
      <c r="AM18" s="39">
        <f t="shared" si="20"/>
        <v>1.0376479720551135</v>
      </c>
      <c r="AN18" s="39">
        <f t="shared" si="15"/>
        <v>1.0188915748947982</v>
      </c>
      <c r="AO18" s="40">
        <f t="shared" si="15"/>
        <v>1.0161462661759468</v>
      </c>
    </row>
    <row r="19" spans="1:41" x14ac:dyDescent="0.25">
      <c r="A19" s="3">
        <f t="shared" si="11"/>
        <v>41712</v>
      </c>
      <c r="B19" s="25">
        <v>922</v>
      </c>
      <c r="C19" s="4">
        <v>2640</v>
      </c>
      <c r="D19" s="4">
        <v>6471</v>
      </c>
      <c r="E19" s="5">
        <f t="shared" si="1"/>
        <v>2.8633405639913234</v>
      </c>
      <c r="F19" s="5">
        <f t="shared" si="2"/>
        <v>7.0184381778741862</v>
      </c>
      <c r="G19" s="5">
        <f t="shared" si="3"/>
        <v>2.4511363636363637</v>
      </c>
      <c r="H19" s="39">
        <f t="shared" si="16"/>
        <v>1.030167597765363</v>
      </c>
      <c r="I19" s="39">
        <f t="shared" si="17"/>
        <v>0.98691588785046724</v>
      </c>
      <c r="J19" s="40">
        <f t="shared" si="18"/>
        <v>1.0133103664265581</v>
      </c>
      <c r="K19" s="25">
        <v>4758</v>
      </c>
      <c r="L19" s="4">
        <v>10082</v>
      </c>
      <c r="M19" s="4">
        <v>20660</v>
      </c>
      <c r="N19" s="5">
        <f t="shared" si="4"/>
        <v>2.1189575451870533</v>
      </c>
      <c r="O19" s="5">
        <f t="shared" si="5"/>
        <v>4.3421605716687681</v>
      </c>
      <c r="P19" s="5">
        <f t="shared" si="6"/>
        <v>2.0491965879785758</v>
      </c>
      <c r="Q19" s="39">
        <f t="shared" si="19"/>
        <v>1.0203731503324041</v>
      </c>
      <c r="R19" s="39">
        <f t="shared" si="13"/>
        <v>1.0547128360707188</v>
      </c>
      <c r="S19" s="40">
        <f t="shared" si="14"/>
        <v>1.0401772228375794</v>
      </c>
      <c r="AG19" s="35">
        <f t="shared" si="7"/>
        <v>5680</v>
      </c>
      <c r="AH19" s="36">
        <f t="shared" si="0"/>
        <v>12722</v>
      </c>
      <c r="AI19" s="36">
        <f t="shared" si="0"/>
        <v>27131</v>
      </c>
      <c r="AJ19" s="37">
        <f t="shared" si="8"/>
        <v>2.2397887323943664</v>
      </c>
      <c r="AK19" s="37">
        <f t="shared" si="9"/>
        <v>4.7765845070422532</v>
      </c>
      <c r="AL19" s="37">
        <f t="shared" si="10"/>
        <v>2.1326049363307655</v>
      </c>
      <c r="AM19" s="39">
        <f t="shared" si="20"/>
        <v>1.0219503418495861</v>
      </c>
      <c r="AN19" s="39">
        <f t="shared" si="15"/>
        <v>1.0398888343959458</v>
      </c>
      <c r="AO19" s="40">
        <f t="shared" si="15"/>
        <v>1.0336406583358733</v>
      </c>
    </row>
    <row r="20" spans="1:41" x14ac:dyDescent="0.25">
      <c r="A20" s="9">
        <f t="shared" si="11"/>
        <v>41713</v>
      </c>
      <c r="B20" s="24">
        <v>738</v>
      </c>
      <c r="C20" s="10">
        <v>1875</v>
      </c>
      <c r="D20" s="10">
        <v>4042</v>
      </c>
      <c r="E20" s="11">
        <f t="shared" si="1"/>
        <v>2.5406504065040649</v>
      </c>
      <c r="F20" s="11">
        <f t="shared" si="2"/>
        <v>5.4769647696476964</v>
      </c>
      <c r="G20" s="11">
        <f t="shared" si="3"/>
        <v>2.1557333333333335</v>
      </c>
      <c r="H20" s="17">
        <f t="shared" si="16"/>
        <v>1.0884955752212389</v>
      </c>
      <c r="I20" s="17">
        <f t="shared" si="17"/>
        <v>1.0359116022099448</v>
      </c>
      <c r="J20" s="18">
        <f t="shared" si="18"/>
        <v>0.97609273122434193</v>
      </c>
      <c r="K20" s="24">
        <v>3956</v>
      </c>
      <c r="L20" s="10">
        <v>8711</v>
      </c>
      <c r="M20" s="10">
        <v>17116</v>
      </c>
      <c r="N20" s="11">
        <f t="shared" si="4"/>
        <v>2.2019716885743175</v>
      </c>
      <c r="O20" s="11">
        <f t="shared" si="5"/>
        <v>4.3265925176946407</v>
      </c>
      <c r="P20" s="11">
        <f t="shared" si="6"/>
        <v>1.9648720009183791</v>
      </c>
      <c r="Q20" s="17">
        <f t="shared" si="19"/>
        <v>1.0868131868131867</v>
      </c>
      <c r="R20" s="17">
        <f t="shared" si="13"/>
        <v>1.1623965839338137</v>
      </c>
      <c r="S20" s="18">
        <f t="shared" si="14"/>
        <v>1.1057561858001164</v>
      </c>
      <c r="AG20" s="24">
        <f t="shared" si="7"/>
        <v>4694</v>
      </c>
      <c r="AH20" s="10">
        <f t="shared" si="0"/>
        <v>10586</v>
      </c>
      <c r="AI20" s="10">
        <f t="shared" si="0"/>
        <v>21158</v>
      </c>
      <c r="AJ20" s="11">
        <f t="shared" si="8"/>
        <v>2.2552194290583722</v>
      </c>
      <c r="AK20" s="11">
        <f t="shared" si="9"/>
        <v>4.5074563272262465</v>
      </c>
      <c r="AL20" s="11">
        <f t="shared" si="10"/>
        <v>1.9986774985830342</v>
      </c>
      <c r="AM20" s="17">
        <f t="shared" si="20"/>
        <v>1.0870773506252895</v>
      </c>
      <c r="AN20" s="17">
        <f t="shared" si="15"/>
        <v>1.1377901977644025</v>
      </c>
      <c r="AO20" s="18">
        <f t="shared" si="15"/>
        <v>1.0783893985728847</v>
      </c>
    </row>
    <row r="21" spans="1:41" x14ac:dyDescent="0.25">
      <c r="A21" s="9">
        <f t="shared" si="11"/>
        <v>41714</v>
      </c>
      <c r="B21" s="24">
        <v>592</v>
      </c>
      <c r="C21" s="10">
        <v>1404</v>
      </c>
      <c r="D21" s="10">
        <v>3285</v>
      </c>
      <c r="E21" s="11">
        <f t="shared" si="1"/>
        <v>2.3716216216216215</v>
      </c>
      <c r="F21" s="11">
        <f t="shared" si="2"/>
        <v>5.5489864864864868</v>
      </c>
      <c r="G21" s="11">
        <f t="shared" si="3"/>
        <v>2.3397435897435899</v>
      </c>
      <c r="H21" s="17">
        <f t="shared" si="16"/>
        <v>1.2731182795698925</v>
      </c>
      <c r="I21" s="17">
        <f t="shared" si="17"/>
        <v>1.0181290790427846</v>
      </c>
      <c r="J21" s="18">
        <f t="shared" si="18"/>
        <v>1.0220908525202239</v>
      </c>
      <c r="K21" s="24">
        <v>2991</v>
      </c>
      <c r="L21" s="10">
        <v>6132</v>
      </c>
      <c r="M21" s="10">
        <v>12952</v>
      </c>
      <c r="N21" s="11">
        <f t="shared" si="4"/>
        <v>2.050150451354062</v>
      </c>
      <c r="O21" s="11">
        <f t="shared" si="5"/>
        <v>4.3303243062520895</v>
      </c>
      <c r="P21" s="11">
        <f t="shared" si="6"/>
        <v>2.1121983039791261</v>
      </c>
      <c r="Q21" s="17">
        <f t="shared" si="19"/>
        <v>1.2987407729049067</v>
      </c>
      <c r="R21" s="17">
        <f t="shared" si="13"/>
        <v>1.3678340397055544</v>
      </c>
      <c r="S21" s="18">
        <f t="shared" si="14"/>
        <v>1.3962915049590341</v>
      </c>
      <c r="AG21" s="24">
        <f t="shared" si="7"/>
        <v>3583</v>
      </c>
      <c r="AH21" s="10">
        <f t="shared" si="0"/>
        <v>7536</v>
      </c>
      <c r="AI21" s="10">
        <f t="shared" si="0"/>
        <v>16237</v>
      </c>
      <c r="AJ21" s="11">
        <f t="shared" si="8"/>
        <v>2.1032654200390732</v>
      </c>
      <c r="AK21" s="11">
        <f t="shared" si="9"/>
        <v>4.5316773653363107</v>
      </c>
      <c r="AL21" s="11">
        <f t="shared" si="10"/>
        <v>2.1545912951167727</v>
      </c>
      <c r="AM21" s="17">
        <f t="shared" si="20"/>
        <v>1.2944364161849711</v>
      </c>
      <c r="AN21" s="17">
        <f t="shared" si="15"/>
        <v>1.285568065506653</v>
      </c>
      <c r="AO21" s="18">
        <f t="shared" si="15"/>
        <v>1.3</v>
      </c>
    </row>
    <row r="22" spans="1:41" x14ac:dyDescent="0.25">
      <c r="A22" s="3">
        <f t="shared" si="11"/>
        <v>41715</v>
      </c>
      <c r="B22" s="25">
        <v>931</v>
      </c>
      <c r="C22" s="4">
        <v>2404</v>
      </c>
      <c r="D22" s="4">
        <v>6062</v>
      </c>
      <c r="E22" s="5">
        <f t="shared" si="1"/>
        <v>2.5821697099892589</v>
      </c>
      <c r="F22" s="5">
        <f t="shared" si="2"/>
        <v>6.511278195488722</v>
      </c>
      <c r="G22" s="5">
        <f t="shared" si="3"/>
        <v>2.521630615640599</v>
      </c>
      <c r="H22" s="39">
        <f t="shared" si="16"/>
        <v>1.31311706629055</v>
      </c>
      <c r="I22" s="39">
        <f t="shared" si="17"/>
        <v>1.2353545734840699</v>
      </c>
      <c r="J22" s="40">
        <f t="shared" si="18"/>
        <v>1.1828292682926829</v>
      </c>
      <c r="K22" s="25">
        <v>4565</v>
      </c>
      <c r="L22" s="4">
        <v>9531</v>
      </c>
      <c r="M22" s="4">
        <v>18671</v>
      </c>
      <c r="N22" s="5">
        <f t="shared" si="4"/>
        <v>2.0878422782037238</v>
      </c>
      <c r="O22" s="5">
        <f t="shared" si="5"/>
        <v>4.0900328587075574</v>
      </c>
      <c r="P22" s="5">
        <f t="shared" si="6"/>
        <v>1.9589759731402792</v>
      </c>
      <c r="Q22" s="39">
        <f t="shared" si="19"/>
        <v>1.144971156257838</v>
      </c>
      <c r="R22" s="39">
        <f t="shared" si="13"/>
        <v>1.1687308399754752</v>
      </c>
      <c r="S22" s="40">
        <f t="shared" si="14"/>
        <v>1.0993287800282618</v>
      </c>
      <c r="AG22" s="35">
        <f t="shared" si="7"/>
        <v>5496</v>
      </c>
      <c r="AH22" s="36">
        <f t="shared" si="0"/>
        <v>11935</v>
      </c>
      <c r="AI22" s="36">
        <f t="shared" si="0"/>
        <v>24733</v>
      </c>
      <c r="AJ22" s="37">
        <f t="shared" si="8"/>
        <v>2.1715793304221251</v>
      </c>
      <c r="AK22" s="37">
        <f t="shared" si="9"/>
        <v>4.5001819505094618</v>
      </c>
      <c r="AL22" s="37">
        <f t="shared" si="10"/>
        <v>2.0723083368244657</v>
      </c>
      <c r="AM22" s="39">
        <f t="shared" si="20"/>
        <v>1.170357751277683</v>
      </c>
      <c r="AN22" s="39">
        <f t="shared" si="15"/>
        <v>1.1815661815661815</v>
      </c>
      <c r="AO22" s="40">
        <f t="shared" si="15"/>
        <v>1.1186846985390564</v>
      </c>
    </row>
    <row r="23" spans="1:41" x14ac:dyDescent="0.25">
      <c r="A23" s="3">
        <f t="shared" si="11"/>
        <v>41716</v>
      </c>
      <c r="B23" s="25">
        <v>830</v>
      </c>
      <c r="C23" s="4">
        <v>2479</v>
      </c>
      <c r="D23" s="4">
        <v>6735</v>
      </c>
      <c r="E23" s="5">
        <f t="shared" si="1"/>
        <v>2.9867469879518072</v>
      </c>
      <c r="F23" s="5">
        <f t="shared" si="2"/>
        <v>8.1144578313253017</v>
      </c>
      <c r="G23" s="5">
        <f t="shared" si="3"/>
        <v>2.7168212989108511</v>
      </c>
      <c r="H23" s="39">
        <f t="shared" si="16"/>
        <v>0.85478887744593202</v>
      </c>
      <c r="I23" s="39">
        <f t="shared" si="17"/>
        <v>0.99318910256410253</v>
      </c>
      <c r="J23" s="40">
        <f t="shared" si="18"/>
        <v>1.0284012826385707</v>
      </c>
      <c r="K23" s="25">
        <v>4308</v>
      </c>
      <c r="L23" s="4">
        <v>8313</v>
      </c>
      <c r="M23" s="4">
        <v>17177</v>
      </c>
      <c r="N23" s="5">
        <f t="shared" si="4"/>
        <v>1.9296657381615598</v>
      </c>
      <c r="O23" s="5">
        <f t="shared" si="5"/>
        <v>3.9872330547818011</v>
      </c>
      <c r="P23" s="5">
        <f t="shared" si="6"/>
        <v>2.0662817274148924</v>
      </c>
      <c r="Q23" s="39">
        <f t="shared" si="19"/>
        <v>1.0936785986290938</v>
      </c>
      <c r="R23" s="39">
        <f t="shared" si="13"/>
        <v>1.0339552238805969</v>
      </c>
      <c r="S23" s="40">
        <f t="shared" si="14"/>
        <v>0.99617235979817897</v>
      </c>
      <c r="AG23" s="35">
        <f t="shared" si="7"/>
        <v>5138</v>
      </c>
      <c r="AH23" s="36">
        <f t="shared" si="0"/>
        <v>10792</v>
      </c>
      <c r="AI23" s="36">
        <f t="shared" si="0"/>
        <v>23912</v>
      </c>
      <c r="AJ23" s="37">
        <f t="shared" si="8"/>
        <v>2.1004281821720512</v>
      </c>
      <c r="AK23" s="37">
        <f t="shared" si="9"/>
        <v>4.653950953678474</v>
      </c>
      <c r="AL23" s="37">
        <f t="shared" si="10"/>
        <v>2.2157153446997775</v>
      </c>
      <c r="AM23" s="39">
        <f t="shared" si="20"/>
        <v>1.0464358452138494</v>
      </c>
      <c r="AN23" s="39">
        <f t="shared" si="15"/>
        <v>1.0242976461655278</v>
      </c>
      <c r="AO23" s="40">
        <f t="shared" si="15"/>
        <v>1.0050437121721587</v>
      </c>
    </row>
    <row r="24" spans="1:41" x14ac:dyDescent="0.25">
      <c r="A24" s="3">
        <f t="shared" si="11"/>
        <v>41717</v>
      </c>
      <c r="B24" s="25">
        <v>854</v>
      </c>
      <c r="C24" s="4">
        <v>2414</v>
      </c>
      <c r="D24" s="4">
        <v>6356</v>
      </c>
      <c r="E24" s="5">
        <f t="shared" si="1"/>
        <v>2.8266978922716626</v>
      </c>
      <c r="F24" s="5">
        <f t="shared" si="2"/>
        <v>7.442622950819672</v>
      </c>
      <c r="G24" s="5">
        <f t="shared" si="3"/>
        <v>2.6329743164871582</v>
      </c>
      <c r="H24" s="39">
        <f t="shared" si="16"/>
        <v>1.090676883780332</v>
      </c>
      <c r="I24" s="39">
        <f t="shared" si="17"/>
        <v>1.0583077597544936</v>
      </c>
      <c r="J24" s="40">
        <f t="shared" si="18"/>
        <v>1.0831629175187458</v>
      </c>
      <c r="K24" s="25">
        <v>4358</v>
      </c>
      <c r="L24" s="4">
        <v>8568</v>
      </c>
      <c r="M24" s="4">
        <v>17295</v>
      </c>
      <c r="N24" s="5">
        <f t="shared" si="4"/>
        <v>1.9660394676457091</v>
      </c>
      <c r="O24" s="5">
        <f t="shared" si="5"/>
        <v>3.9685635612666359</v>
      </c>
      <c r="P24" s="5">
        <f t="shared" si="6"/>
        <v>2.0185574229691876</v>
      </c>
      <c r="Q24" s="39">
        <f t="shared" si="19"/>
        <v>1.019892347296981</v>
      </c>
      <c r="R24" s="39">
        <f t="shared" si="13"/>
        <v>0.99883422709256242</v>
      </c>
      <c r="S24" s="40">
        <f t="shared" si="14"/>
        <v>0.96939633428619476</v>
      </c>
      <c r="AG24" s="35">
        <f t="shared" si="7"/>
        <v>5212</v>
      </c>
      <c r="AH24" s="36">
        <f t="shared" si="0"/>
        <v>10982</v>
      </c>
      <c r="AI24" s="36">
        <f t="shared" si="0"/>
        <v>23651</v>
      </c>
      <c r="AJ24" s="37">
        <f t="shared" si="8"/>
        <v>2.1070606293169609</v>
      </c>
      <c r="AK24" s="37">
        <f t="shared" si="9"/>
        <v>4.5377973906369915</v>
      </c>
      <c r="AL24" s="37">
        <f t="shared" si="10"/>
        <v>2.1536150063740664</v>
      </c>
      <c r="AM24" s="39">
        <f t="shared" si="20"/>
        <v>1.0308544303797469</v>
      </c>
      <c r="AN24" s="39">
        <f t="shared" si="15"/>
        <v>1.0113270098535776</v>
      </c>
      <c r="AO24" s="40">
        <f t="shared" si="15"/>
        <v>0.99755367160150155</v>
      </c>
    </row>
    <row r="25" spans="1:41" x14ac:dyDescent="0.25">
      <c r="A25" s="3">
        <f t="shared" si="11"/>
        <v>41718</v>
      </c>
      <c r="B25" s="25">
        <v>875</v>
      </c>
      <c r="C25" s="4">
        <v>2547</v>
      </c>
      <c r="D25" s="4">
        <v>6718</v>
      </c>
      <c r="E25" s="5">
        <f t="shared" si="1"/>
        <v>2.910857142857143</v>
      </c>
      <c r="F25" s="5">
        <f t="shared" si="2"/>
        <v>7.6777142857142859</v>
      </c>
      <c r="G25" s="5">
        <f t="shared" si="3"/>
        <v>2.6376128778955632</v>
      </c>
      <c r="H25" s="39">
        <f t="shared" si="16"/>
        <v>1.0103926096997691</v>
      </c>
      <c r="I25" s="39">
        <f t="shared" si="17"/>
        <v>1.1040312093628089</v>
      </c>
      <c r="J25" s="40">
        <f t="shared" si="18"/>
        <v>1.0788501686205236</v>
      </c>
      <c r="K25" s="25">
        <v>4485</v>
      </c>
      <c r="L25" s="4">
        <v>8814</v>
      </c>
      <c r="M25" s="4">
        <v>17883</v>
      </c>
      <c r="N25" s="5">
        <f t="shared" si="4"/>
        <v>1.9652173913043478</v>
      </c>
      <c r="O25" s="5">
        <f t="shared" si="5"/>
        <v>3.9872909698996657</v>
      </c>
      <c r="P25" s="5">
        <f t="shared" si="6"/>
        <v>2.028931245745405</v>
      </c>
      <c r="Q25" s="39">
        <f t="shared" si="19"/>
        <v>1.0008926578888642</v>
      </c>
      <c r="R25" s="39">
        <f t="shared" si="13"/>
        <v>0.97145376391491234</v>
      </c>
      <c r="S25" s="40">
        <f t="shared" si="14"/>
        <v>0.91943444730077117</v>
      </c>
      <c r="AG25" s="35">
        <f t="shared" si="7"/>
        <v>5360</v>
      </c>
      <c r="AH25" s="36">
        <f t="shared" si="0"/>
        <v>11361</v>
      </c>
      <c r="AI25" s="36">
        <f t="shared" si="0"/>
        <v>24601</v>
      </c>
      <c r="AJ25" s="37">
        <f t="shared" si="8"/>
        <v>2.1195895522388062</v>
      </c>
      <c r="AK25" s="37">
        <f t="shared" si="9"/>
        <v>4.5897388059701489</v>
      </c>
      <c r="AL25" s="37">
        <f t="shared" si="10"/>
        <v>2.1653903705659712</v>
      </c>
      <c r="AM25" s="39">
        <f t="shared" si="20"/>
        <v>1.0024312698709557</v>
      </c>
      <c r="AN25" s="39">
        <f t="shared" si="15"/>
        <v>0.99833040421792618</v>
      </c>
      <c r="AO25" s="40">
        <f t="shared" si="15"/>
        <v>0.95809479300541345</v>
      </c>
    </row>
    <row r="26" spans="1:41" x14ac:dyDescent="0.25">
      <c r="A26" s="3">
        <f t="shared" si="11"/>
        <v>41719</v>
      </c>
      <c r="B26" s="25">
        <v>915</v>
      </c>
      <c r="C26" s="4">
        <v>2690</v>
      </c>
      <c r="D26" s="4">
        <v>6689</v>
      </c>
      <c r="E26" s="5">
        <f t="shared" si="1"/>
        <v>2.9398907103825138</v>
      </c>
      <c r="F26" s="5">
        <f t="shared" si="2"/>
        <v>7.3103825136612022</v>
      </c>
      <c r="G26" s="5">
        <f t="shared" si="3"/>
        <v>2.4866171003717472</v>
      </c>
      <c r="H26" s="39">
        <f t="shared" si="16"/>
        <v>0.99240780911062909</v>
      </c>
      <c r="I26" s="39">
        <f t="shared" si="17"/>
        <v>1.018939393939394</v>
      </c>
      <c r="J26" s="40">
        <f t="shared" si="18"/>
        <v>1.0336887652603926</v>
      </c>
      <c r="K26" s="25">
        <v>4565</v>
      </c>
      <c r="L26" s="4">
        <v>9230</v>
      </c>
      <c r="M26" s="4">
        <v>18038</v>
      </c>
      <c r="N26" s="5">
        <f t="shared" si="4"/>
        <v>2.0219058050383349</v>
      </c>
      <c r="O26" s="5">
        <f t="shared" si="5"/>
        <v>3.9513691128148958</v>
      </c>
      <c r="P26" s="5">
        <f t="shared" si="6"/>
        <v>1.9542795232936079</v>
      </c>
      <c r="Q26" s="39">
        <f t="shared" si="19"/>
        <v>0.95943673812526276</v>
      </c>
      <c r="R26" s="39">
        <f t="shared" si="13"/>
        <v>0.91549295774647887</v>
      </c>
      <c r="S26" s="40">
        <f t="shared" si="14"/>
        <v>0.87308809293320422</v>
      </c>
      <c r="AG26" s="35">
        <f t="shared" si="7"/>
        <v>5480</v>
      </c>
      <c r="AH26" s="36">
        <f t="shared" si="0"/>
        <v>11920</v>
      </c>
      <c r="AI26" s="36">
        <f t="shared" si="0"/>
        <v>24727</v>
      </c>
      <c r="AJ26" s="37">
        <f t="shared" si="8"/>
        <v>2.1751824817518246</v>
      </c>
      <c r="AK26" s="37">
        <f t="shared" si="9"/>
        <v>4.512226277372263</v>
      </c>
      <c r="AL26" s="37">
        <f t="shared" si="10"/>
        <v>2.0744127516778526</v>
      </c>
      <c r="AM26" s="39">
        <f t="shared" si="20"/>
        <v>0.96478873239436624</v>
      </c>
      <c r="AN26" s="39">
        <f t="shared" si="15"/>
        <v>0.93695959754755542</v>
      </c>
      <c r="AO26" s="40">
        <f t="shared" si="15"/>
        <v>0.91139287162286686</v>
      </c>
    </row>
    <row r="27" spans="1:41" x14ac:dyDescent="0.25">
      <c r="A27" s="9">
        <f t="shared" si="11"/>
        <v>41720</v>
      </c>
      <c r="B27" s="24">
        <v>701</v>
      </c>
      <c r="C27" s="10">
        <v>1594</v>
      </c>
      <c r="D27" s="10">
        <v>3792</v>
      </c>
      <c r="E27" s="11">
        <f t="shared" si="1"/>
        <v>2.2738944365192584</v>
      </c>
      <c r="F27" s="11">
        <f t="shared" si="2"/>
        <v>5.4094151212553498</v>
      </c>
      <c r="G27" s="11">
        <f t="shared" si="3"/>
        <v>2.3789209535759097</v>
      </c>
      <c r="H27" s="17">
        <f t="shared" si="16"/>
        <v>0.94986449864498645</v>
      </c>
      <c r="I27" s="17">
        <f t="shared" si="17"/>
        <v>0.8501333333333333</v>
      </c>
      <c r="J27" s="18">
        <f t="shared" si="18"/>
        <v>0.938149430974765</v>
      </c>
      <c r="K27" s="24">
        <v>3416</v>
      </c>
      <c r="L27" s="10">
        <v>7008</v>
      </c>
      <c r="M27" s="10">
        <v>13962</v>
      </c>
      <c r="N27" s="11">
        <f t="shared" si="4"/>
        <v>2.0515222482435598</v>
      </c>
      <c r="O27" s="11">
        <f t="shared" si="5"/>
        <v>4.0872365339578458</v>
      </c>
      <c r="P27" s="11">
        <f t="shared" si="6"/>
        <v>1.9922945205479452</v>
      </c>
      <c r="Q27" s="17">
        <f t="shared" si="19"/>
        <v>0.86349848331648127</v>
      </c>
      <c r="R27" s="17">
        <f t="shared" si="13"/>
        <v>0.80450005739869135</v>
      </c>
      <c r="S27" s="18">
        <f t="shared" si="14"/>
        <v>0.8157279738256602</v>
      </c>
      <c r="AG27" s="24">
        <f t="shared" si="7"/>
        <v>4117</v>
      </c>
      <c r="AH27" s="10">
        <f t="shared" si="0"/>
        <v>8602</v>
      </c>
      <c r="AI27" s="10">
        <f t="shared" si="0"/>
        <v>17754</v>
      </c>
      <c r="AJ27" s="11">
        <f t="shared" si="8"/>
        <v>2.0893854748603351</v>
      </c>
      <c r="AK27" s="11">
        <f t="shared" si="9"/>
        <v>4.3123633713869323</v>
      </c>
      <c r="AL27" s="11">
        <f t="shared" si="10"/>
        <v>2.0639386189258313</v>
      </c>
      <c r="AM27" s="17">
        <f t="shared" si="20"/>
        <v>0.8770771197273115</v>
      </c>
      <c r="AN27" s="17">
        <f t="shared" si="15"/>
        <v>0.81258265633856042</v>
      </c>
      <c r="AO27" s="18">
        <f t="shared" si="15"/>
        <v>0.83911522828244633</v>
      </c>
    </row>
    <row r="28" spans="1:41" x14ac:dyDescent="0.25">
      <c r="A28" s="9">
        <f t="shared" si="11"/>
        <v>41721</v>
      </c>
      <c r="B28" s="24">
        <v>491</v>
      </c>
      <c r="C28" s="10">
        <v>1174</v>
      </c>
      <c r="D28" s="10">
        <v>2819</v>
      </c>
      <c r="E28" s="11">
        <f t="shared" si="1"/>
        <v>2.3910386965376782</v>
      </c>
      <c r="F28" s="11">
        <f t="shared" si="2"/>
        <v>5.741344195519348</v>
      </c>
      <c r="G28" s="11">
        <f t="shared" si="3"/>
        <v>2.4011925042589439</v>
      </c>
      <c r="H28" s="17">
        <f t="shared" si="16"/>
        <v>0.82939189189189189</v>
      </c>
      <c r="I28" s="17">
        <f t="shared" si="17"/>
        <v>0.83618233618233617</v>
      </c>
      <c r="J28" s="18">
        <f t="shared" si="18"/>
        <v>0.8581430745814308</v>
      </c>
      <c r="K28" s="24">
        <v>2282</v>
      </c>
      <c r="L28" s="10">
        <v>4477</v>
      </c>
      <c r="M28" s="10">
        <v>9197</v>
      </c>
      <c r="N28" s="11">
        <f t="shared" si="4"/>
        <v>1.9618755477651184</v>
      </c>
      <c r="O28" s="11">
        <f t="shared" si="5"/>
        <v>4.0302366345311134</v>
      </c>
      <c r="P28" s="11">
        <f t="shared" si="6"/>
        <v>2.0542774179137817</v>
      </c>
      <c r="Q28" s="17">
        <f t="shared" si="19"/>
        <v>0.76295553326646603</v>
      </c>
      <c r="R28" s="17">
        <f t="shared" si="13"/>
        <v>0.73010437051532939</v>
      </c>
      <c r="S28" s="18">
        <f t="shared" si="14"/>
        <v>0.71008338480543542</v>
      </c>
      <c r="AG28" s="24">
        <f t="shared" si="7"/>
        <v>2773</v>
      </c>
      <c r="AH28" s="10">
        <f t="shared" si="0"/>
        <v>5651</v>
      </c>
      <c r="AI28" s="10">
        <f t="shared" si="0"/>
        <v>12016</v>
      </c>
      <c r="AJ28" s="11">
        <f t="shared" si="8"/>
        <v>2.0378651280201949</v>
      </c>
      <c r="AK28" s="11">
        <f t="shared" si="9"/>
        <v>4.3332131265777134</v>
      </c>
      <c r="AL28" s="11">
        <f t="shared" si="10"/>
        <v>2.126349318704654</v>
      </c>
      <c r="AM28" s="17">
        <f t="shared" si="20"/>
        <v>0.7739324588333798</v>
      </c>
      <c r="AN28" s="17">
        <f t="shared" si="15"/>
        <v>0.74986730360934184</v>
      </c>
      <c r="AO28" s="18">
        <f t="shared" si="15"/>
        <v>0.74003818439366875</v>
      </c>
    </row>
    <row r="29" spans="1:41" x14ac:dyDescent="0.25">
      <c r="A29" s="3">
        <f t="shared" si="11"/>
        <v>41722</v>
      </c>
      <c r="B29" s="25">
        <v>723</v>
      </c>
      <c r="C29" s="4">
        <v>2106</v>
      </c>
      <c r="D29" s="4">
        <v>5898</v>
      </c>
      <c r="E29" s="5">
        <f t="shared" si="1"/>
        <v>2.912863070539419</v>
      </c>
      <c r="F29" s="5">
        <f t="shared" si="2"/>
        <v>8.1576763485477173</v>
      </c>
      <c r="G29" s="5">
        <f t="shared" si="3"/>
        <v>2.8005698005698005</v>
      </c>
      <c r="H29" s="39">
        <f t="shared" si="16"/>
        <v>0.77658431793770144</v>
      </c>
      <c r="I29" s="39">
        <f t="shared" si="17"/>
        <v>0.87603993344425957</v>
      </c>
      <c r="J29" s="40">
        <f t="shared" si="18"/>
        <v>0.9729462223688552</v>
      </c>
      <c r="K29" s="25">
        <v>3756</v>
      </c>
      <c r="L29" s="4">
        <v>7429</v>
      </c>
      <c r="M29" s="4">
        <v>15108</v>
      </c>
      <c r="N29" s="5">
        <f t="shared" si="4"/>
        <v>1.97790202342918</v>
      </c>
      <c r="O29" s="5">
        <f t="shared" si="5"/>
        <v>4.0223642172523961</v>
      </c>
      <c r="P29" s="5">
        <f t="shared" si="6"/>
        <v>2.0336519046978059</v>
      </c>
      <c r="Q29" s="39">
        <f t="shared" si="19"/>
        <v>0.82278203723986854</v>
      </c>
      <c r="R29" s="39">
        <f t="shared" si="13"/>
        <v>0.77945651033469732</v>
      </c>
      <c r="S29" s="40">
        <f t="shared" si="14"/>
        <v>0.80916929998393228</v>
      </c>
      <c r="AG29" s="35">
        <f t="shared" si="7"/>
        <v>4479</v>
      </c>
      <c r="AH29" s="36">
        <f t="shared" si="0"/>
        <v>9535</v>
      </c>
      <c r="AI29" s="36">
        <f t="shared" si="0"/>
        <v>21006</v>
      </c>
      <c r="AJ29" s="37">
        <f t="shared" si="8"/>
        <v>2.1288233980799287</v>
      </c>
      <c r="AK29" s="37">
        <f t="shared" si="9"/>
        <v>4.6898861352980576</v>
      </c>
      <c r="AL29" s="37">
        <f t="shared" si="10"/>
        <v>2.2030414263240692</v>
      </c>
      <c r="AM29" s="39">
        <f t="shared" si="20"/>
        <v>0.81495633187772931</v>
      </c>
      <c r="AN29" s="39">
        <f t="shared" si="15"/>
        <v>0.79891076665270211</v>
      </c>
      <c r="AO29" s="40">
        <f t="shared" si="15"/>
        <v>0.84931063760967129</v>
      </c>
    </row>
    <row r="30" spans="1:41" x14ac:dyDescent="0.25">
      <c r="A30" s="3">
        <f t="shared" si="11"/>
        <v>41723</v>
      </c>
      <c r="B30" s="25">
        <v>782</v>
      </c>
      <c r="C30" s="4">
        <v>2583</v>
      </c>
      <c r="D30" s="4">
        <v>7085</v>
      </c>
      <c r="E30" s="5">
        <f t="shared" si="1"/>
        <v>3.3030690537084397</v>
      </c>
      <c r="F30" s="5">
        <f t="shared" si="2"/>
        <v>9.0601023017902822</v>
      </c>
      <c r="G30" s="5">
        <f t="shared" si="3"/>
        <v>2.7429345722028651</v>
      </c>
      <c r="H30" s="39">
        <f t="shared" si="16"/>
        <v>0.94216867469879517</v>
      </c>
      <c r="I30" s="39">
        <f t="shared" si="17"/>
        <v>1.0419524001613554</v>
      </c>
      <c r="J30" s="40">
        <f t="shared" si="18"/>
        <v>1.0519673348181142</v>
      </c>
      <c r="K30" s="25">
        <v>3940</v>
      </c>
      <c r="L30" s="4">
        <v>7777</v>
      </c>
      <c r="M30" s="4">
        <v>16091</v>
      </c>
      <c r="N30" s="5">
        <f t="shared" si="4"/>
        <v>1.9738578680203045</v>
      </c>
      <c r="O30" s="5">
        <f t="shared" si="5"/>
        <v>4.0840101522842636</v>
      </c>
      <c r="P30" s="5">
        <f t="shared" si="6"/>
        <v>2.0690497621190689</v>
      </c>
      <c r="Q30" s="39">
        <f t="shared" si="19"/>
        <v>0.91457753017641596</v>
      </c>
      <c r="R30" s="39">
        <f t="shared" si="13"/>
        <v>0.93552267532779987</v>
      </c>
      <c r="S30" s="40">
        <f t="shared" si="14"/>
        <v>0.93677592129009724</v>
      </c>
      <c r="AG30" s="35">
        <f t="shared" si="7"/>
        <v>4722</v>
      </c>
      <c r="AH30" s="36">
        <f t="shared" si="0"/>
        <v>10360</v>
      </c>
      <c r="AI30" s="36">
        <f t="shared" si="0"/>
        <v>23176</v>
      </c>
      <c r="AJ30" s="37">
        <f t="shared" si="8"/>
        <v>2.1939855993223212</v>
      </c>
      <c r="AK30" s="37">
        <f t="shared" si="9"/>
        <v>4.9080897924608218</v>
      </c>
      <c r="AL30" s="37">
        <f t="shared" si="10"/>
        <v>2.237065637065637</v>
      </c>
      <c r="AM30" s="39">
        <f t="shared" si="20"/>
        <v>0.9190346438302841</v>
      </c>
      <c r="AN30" s="39">
        <f t="shared" si="15"/>
        <v>0.95997034840622686</v>
      </c>
      <c r="AO30" s="40">
        <f t="shared" si="15"/>
        <v>0.96922047507527598</v>
      </c>
    </row>
    <row r="31" spans="1:41" x14ac:dyDescent="0.25">
      <c r="A31" s="3">
        <f t="shared" si="11"/>
        <v>41724</v>
      </c>
      <c r="B31" s="25">
        <v>796</v>
      </c>
      <c r="C31" s="4">
        <v>2358</v>
      </c>
      <c r="D31" s="4">
        <v>7089</v>
      </c>
      <c r="E31" s="5">
        <f t="shared" si="1"/>
        <v>2.9623115577889445</v>
      </c>
      <c r="F31" s="5">
        <f t="shared" si="2"/>
        <v>8.9057788944723626</v>
      </c>
      <c r="G31" s="5">
        <f t="shared" si="3"/>
        <v>3.0063613231552164</v>
      </c>
      <c r="H31" s="39">
        <f t="shared" si="16"/>
        <v>0.9320843091334895</v>
      </c>
      <c r="I31" s="39">
        <f t="shared" si="17"/>
        <v>0.97680198840099419</v>
      </c>
      <c r="J31" s="40">
        <f t="shared" si="18"/>
        <v>1.1153241032095658</v>
      </c>
      <c r="K31" s="25">
        <v>3961</v>
      </c>
      <c r="L31" s="4">
        <v>7887</v>
      </c>
      <c r="M31" s="4">
        <v>16744</v>
      </c>
      <c r="N31" s="5">
        <f t="shared" si="4"/>
        <v>1.9911638475132543</v>
      </c>
      <c r="O31" s="5">
        <f t="shared" si="5"/>
        <v>4.2272153496591773</v>
      </c>
      <c r="P31" s="5">
        <f t="shared" si="6"/>
        <v>2.1229871941169014</v>
      </c>
      <c r="Q31" s="39">
        <f t="shared" si="19"/>
        <v>0.908903166590179</v>
      </c>
      <c r="R31" s="39">
        <f t="shared" si="13"/>
        <v>0.92051820728291311</v>
      </c>
      <c r="S31" s="40">
        <f t="shared" si="14"/>
        <v>0.96814108123735187</v>
      </c>
      <c r="AG31" s="35">
        <f t="shared" si="7"/>
        <v>4757</v>
      </c>
      <c r="AH31" s="36">
        <f t="shared" si="0"/>
        <v>10245</v>
      </c>
      <c r="AI31" s="36">
        <f t="shared" si="0"/>
        <v>23833</v>
      </c>
      <c r="AJ31" s="37">
        <f t="shared" si="8"/>
        <v>2.1536682783266765</v>
      </c>
      <c r="AK31" s="37">
        <f t="shared" si="9"/>
        <v>5.0100903931048979</v>
      </c>
      <c r="AL31" s="37">
        <f t="shared" si="10"/>
        <v>2.32630551488531</v>
      </c>
      <c r="AM31" s="39">
        <f t="shared" si="20"/>
        <v>0.91270145817344595</v>
      </c>
      <c r="AN31" s="39">
        <f t="shared" si="15"/>
        <v>0.93289018393735201</v>
      </c>
      <c r="AO31" s="40">
        <f t="shared" si="15"/>
        <v>1.0076952348737898</v>
      </c>
    </row>
    <row r="32" spans="1:41" x14ac:dyDescent="0.25">
      <c r="A32" s="3">
        <f t="shared" si="11"/>
        <v>41725</v>
      </c>
      <c r="B32" s="25">
        <v>898</v>
      </c>
      <c r="C32" s="4">
        <v>2650</v>
      </c>
      <c r="D32" s="4">
        <v>7207</v>
      </c>
      <c r="E32" s="5">
        <f t="shared" si="1"/>
        <v>2.9510022271714922</v>
      </c>
      <c r="F32" s="5">
        <f t="shared" si="2"/>
        <v>8.0256124721603559</v>
      </c>
      <c r="G32" s="5">
        <f t="shared" si="3"/>
        <v>2.7196226415094338</v>
      </c>
      <c r="H32" s="39">
        <f t="shared" si="16"/>
        <v>1.0262857142857142</v>
      </c>
      <c r="I32" s="39">
        <f t="shared" si="17"/>
        <v>1.0404397330192383</v>
      </c>
      <c r="J32" s="40">
        <f t="shared" si="18"/>
        <v>1.0727895206906817</v>
      </c>
      <c r="K32" s="25">
        <v>3994</v>
      </c>
      <c r="L32" s="4">
        <v>7949</v>
      </c>
      <c r="M32" s="4">
        <v>16658</v>
      </c>
      <c r="N32" s="5">
        <f t="shared" si="4"/>
        <v>1.9902353530295442</v>
      </c>
      <c r="O32" s="5">
        <f t="shared" si="5"/>
        <v>4.1707561342013015</v>
      </c>
      <c r="P32" s="5">
        <f t="shared" si="6"/>
        <v>2.0956095106302679</v>
      </c>
      <c r="Q32" s="39">
        <f t="shared" si="19"/>
        <v>0.8905239687848383</v>
      </c>
      <c r="R32" s="39">
        <f t="shared" si="13"/>
        <v>0.90186067619695942</v>
      </c>
      <c r="S32" s="40">
        <f t="shared" si="14"/>
        <v>0.93149918917407593</v>
      </c>
      <c r="AG32" s="35">
        <f t="shared" si="7"/>
        <v>4892</v>
      </c>
      <c r="AH32" s="36">
        <f t="shared" si="0"/>
        <v>10599</v>
      </c>
      <c r="AI32" s="36">
        <f t="shared" si="0"/>
        <v>23865</v>
      </c>
      <c r="AJ32" s="37">
        <f t="shared" si="8"/>
        <v>2.1665985282093212</v>
      </c>
      <c r="AK32" s="37">
        <f t="shared" si="9"/>
        <v>4.8783728536385933</v>
      </c>
      <c r="AL32" s="37">
        <f t="shared" si="10"/>
        <v>2.2516275120294367</v>
      </c>
      <c r="AM32" s="39">
        <f t="shared" si="20"/>
        <v>0.91268656716417906</v>
      </c>
      <c r="AN32" s="39">
        <f t="shared" si="15"/>
        <v>0.93292843939794035</v>
      </c>
      <c r="AO32" s="40">
        <f t="shared" si="15"/>
        <v>0.97008251697085479</v>
      </c>
    </row>
    <row r="33" spans="1:41" x14ac:dyDescent="0.25">
      <c r="A33" s="3">
        <f t="shared" si="11"/>
        <v>41726</v>
      </c>
      <c r="B33" s="25">
        <v>921</v>
      </c>
      <c r="C33" s="4">
        <v>2713</v>
      </c>
      <c r="D33" s="4">
        <v>7147</v>
      </c>
      <c r="E33" s="5">
        <f t="shared" si="1"/>
        <v>2.9457111834961998</v>
      </c>
      <c r="F33" s="5">
        <f t="shared" si="2"/>
        <v>7.7600434310532034</v>
      </c>
      <c r="G33" s="5">
        <f t="shared" si="3"/>
        <v>2.6343531146332473</v>
      </c>
      <c r="H33" s="39">
        <f t="shared" si="16"/>
        <v>1.0065573770491802</v>
      </c>
      <c r="I33" s="39">
        <f t="shared" si="17"/>
        <v>1.0085501858736059</v>
      </c>
      <c r="J33" s="40">
        <f t="shared" si="18"/>
        <v>1.0684706234115713</v>
      </c>
      <c r="K33" s="25">
        <v>5219</v>
      </c>
      <c r="L33" s="4">
        <v>10908</v>
      </c>
      <c r="M33" s="4">
        <v>23458</v>
      </c>
      <c r="N33" s="5">
        <f t="shared" si="4"/>
        <v>2.0900555662004217</v>
      </c>
      <c r="O33" s="5">
        <f t="shared" si="5"/>
        <v>4.4947307913393368</v>
      </c>
      <c r="P33" s="5">
        <f t="shared" si="6"/>
        <v>2.1505317198386504</v>
      </c>
      <c r="Q33" s="39">
        <f t="shared" si="19"/>
        <v>1.1432639649507119</v>
      </c>
      <c r="R33" s="39">
        <f t="shared" si="13"/>
        <v>1.1817984832069339</v>
      </c>
      <c r="S33" s="40">
        <f t="shared" si="14"/>
        <v>1.300476771260672</v>
      </c>
      <c r="AG33" s="35">
        <f t="shared" si="7"/>
        <v>6140</v>
      </c>
      <c r="AH33" s="36">
        <f t="shared" si="0"/>
        <v>13621</v>
      </c>
      <c r="AI33" s="36">
        <f t="shared" si="0"/>
        <v>30605</v>
      </c>
      <c r="AJ33" s="37">
        <f t="shared" si="8"/>
        <v>2.2184039087947882</v>
      </c>
      <c r="AK33" s="37">
        <f t="shared" si="9"/>
        <v>4.984527687296417</v>
      </c>
      <c r="AL33" s="37">
        <f t="shared" si="10"/>
        <v>2.2468981719403862</v>
      </c>
      <c r="AM33" s="39">
        <f t="shared" si="20"/>
        <v>1.1204379562043796</v>
      </c>
      <c r="AN33" s="39">
        <f t="shared" si="15"/>
        <v>1.1427013422818793</v>
      </c>
      <c r="AO33" s="40">
        <f t="shared" si="15"/>
        <v>1.2377158571601892</v>
      </c>
    </row>
    <row r="34" spans="1:41" x14ac:dyDescent="0.25">
      <c r="A34" s="9">
        <f t="shared" si="11"/>
        <v>41727</v>
      </c>
      <c r="B34" s="24">
        <v>679</v>
      </c>
      <c r="C34" s="10">
        <v>1779</v>
      </c>
      <c r="D34" s="10">
        <v>4463</v>
      </c>
      <c r="E34" s="11">
        <f t="shared" si="1"/>
        <v>2.6200294550810015</v>
      </c>
      <c r="F34" s="11">
        <f t="shared" si="2"/>
        <v>6.5729013254786448</v>
      </c>
      <c r="G34" s="11">
        <f t="shared" si="3"/>
        <v>2.5087127599775156</v>
      </c>
      <c r="H34" s="17">
        <f t="shared" si="16"/>
        <v>0.96861626248216837</v>
      </c>
      <c r="I34" s="17">
        <f t="shared" si="17"/>
        <v>1.1160602258469259</v>
      </c>
      <c r="J34" s="18">
        <f t="shared" si="18"/>
        <v>1.176951476793249</v>
      </c>
      <c r="K34" s="24">
        <v>3785</v>
      </c>
      <c r="L34" s="10">
        <v>8024</v>
      </c>
      <c r="M34" s="10">
        <v>16085</v>
      </c>
      <c r="N34" s="11">
        <f t="shared" si="4"/>
        <v>2.1199471598414794</v>
      </c>
      <c r="O34" s="11">
        <f t="shared" si="5"/>
        <v>4.2496697490092474</v>
      </c>
      <c r="P34" s="11">
        <f t="shared" si="6"/>
        <v>2.0046111665004984</v>
      </c>
      <c r="Q34" s="17">
        <f t="shared" si="19"/>
        <v>1.1080210772833723</v>
      </c>
      <c r="R34" s="17">
        <f t="shared" si="13"/>
        <v>1.1449771689497716</v>
      </c>
      <c r="S34" s="18">
        <f t="shared" si="14"/>
        <v>1.152055579429881</v>
      </c>
      <c r="AG34" s="24">
        <f t="shared" ref="AG34:AG36" si="21">B34+K34</f>
        <v>4464</v>
      </c>
      <c r="AH34" s="10">
        <f t="shared" ref="AH34:AH36" si="22">C34+L34</f>
        <v>9803</v>
      </c>
      <c r="AI34" s="10">
        <f t="shared" ref="AI34:AI36" si="23">D34+M34</f>
        <v>20548</v>
      </c>
      <c r="AJ34" s="11">
        <f t="shared" si="8"/>
        <v>2.1960125448028673</v>
      </c>
      <c r="AK34" s="11">
        <f t="shared" si="9"/>
        <v>4.6030465949820787</v>
      </c>
      <c r="AL34" s="11">
        <f t="shared" si="10"/>
        <v>2.096093032745078</v>
      </c>
      <c r="AM34" s="17">
        <f t="shared" si="20"/>
        <v>1.0842846733058051</v>
      </c>
      <c r="AN34" s="17">
        <f t="shared" si="15"/>
        <v>1.1396186933271333</v>
      </c>
      <c r="AO34" s="18">
        <f t="shared" si="15"/>
        <v>1.157372986369269</v>
      </c>
    </row>
    <row r="35" spans="1:41" x14ac:dyDescent="0.25">
      <c r="A35" s="9">
        <f t="shared" si="11"/>
        <v>41728</v>
      </c>
      <c r="B35" s="24">
        <v>496</v>
      </c>
      <c r="C35" s="10">
        <v>1241</v>
      </c>
      <c r="D35" s="10">
        <v>3593</v>
      </c>
      <c r="E35" s="11">
        <f t="shared" si="1"/>
        <v>2.502016129032258</v>
      </c>
      <c r="F35" s="11">
        <f t="shared" si="2"/>
        <v>7.243951612903226</v>
      </c>
      <c r="G35" s="11">
        <f t="shared" si="3"/>
        <v>2.895245769540693</v>
      </c>
      <c r="H35" s="17">
        <f t="shared" si="16"/>
        <v>1.0101832993890021</v>
      </c>
      <c r="I35" s="17">
        <f t="shared" si="17"/>
        <v>1.0570698466780239</v>
      </c>
      <c r="J35" s="18">
        <f t="shared" si="18"/>
        <v>1.2745654487406881</v>
      </c>
      <c r="K35" s="24">
        <v>2574</v>
      </c>
      <c r="L35" s="10">
        <v>5302</v>
      </c>
      <c r="M35" s="10">
        <v>11038</v>
      </c>
      <c r="N35" s="11">
        <f t="shared" si="4"/>
        <v>2.0598290598290596</v>
      </c>
      <c r="O35" s="11">
        <f t="shared" si="5"/>
        <v>4.2882672882672885</v>
      </c>
      <c r="P35" s="11">
        <f t="shared" si="6"/>
        <v>2.0818559034326669</v>
      </c>
      <c r="Q35" s="17">
        <f t="shared" si="19"/>
        <v>1.1279579316389132</v>
      </c>
      <c r="R35" s="17">
        <f t="shared" si="13"/>
        <v>1.1842751842751842</v>
      </c>
      <c r="S35" s="18">
        <f t="shared" si="14"/>
        <v>1.200173969772752</v>
      </c>
      <c r="AG35" s="24">
        <f t="shared" si="21"/>
        <v>3070</v>
      </c>
      <c r="AH35" s="10">
        <f t="shared" si="22"/>
        <v>6543</v>
      </c>
      <c r="AI35" s="10">
        <f t="shared" si="23"/>
        <v>14631</v>
      </c>
      <c r="AJ35" s="11">
        <f t="shared" si="8"/>
        <v>2.1312703583061889</v>
      </c>
      <c r="AK35" s="11">
        <f t="shared" si="9"/>
        <v>4.7657980456026054</v>
      </c>
      <c r="AL35" s="11">
        <f t="shared" si="10"/>
        <v>2.2361302154974783</v>
      </c>
      <c r="AM35" s="17">
        <f t="shared" si="20"/>
        <v>1.1071042192571223</v>
      </c>
      <c r="AN35" s="17">
        <f t="shared" si="15"/>
        <v>1.1578481684657582</v>
      </c>
      <c r="AO35" s="18">
        <f t="shared" si="15"/>
        <v>1.2176264980026632</v>
      </c>
    </row>
    <row r="36" spans="1:41" ht="15.75" thickBot="1" x14ac:dyDescent="0.3">
      <c r="A36" s="6">
        <f t="shared" si="11"/>
        <v>41729</v>
      </c>
      <c r="B36" s="26">
        <v>704</v>
      </c>
      <c r="C36" s="7">
        <v>1907</v>
      </c>
      <c r="D36" s="7">
        <v>5188</v>
      </c>
      <c r="E36" s="8">
        <f t="shared" si="1"/>
        <v>2.7088068181818183</v>
      </c>
      <c r="F36" s="8">
        <f t="shared" si="2"/>
        <v>7.3693181818181817</v>
      </c>
      <c r="G36" s="8">
        <f t="shared" si="3"/>
        <v>2.7205034084950181</v>
      </c>
      <c r="H36" s="45">
        <f t="shared" si="16"/>
        <v>0.97372060857538034</v>
      </c>
      <c r="I36" s="45">
        <f t="shared" si="17"/>
        <v>0.90550807217473883</v>
      </c>
      <c r="J36" s="46">
        <f t="shared" si="18"/>
        <v>0.87962021024075954</v>
      </c>
      <c r="K36" s="26">
        <v>4139</v>
      </c>
      <c r="L36" s="7">
        <v>8531</v>
      </c>
      <c r="M36" s="7">
        <v>17718</v>
      </c>
      <c r="N36" s="8">
        <f t="shared" si="4"/>
        <v>2.0611258758154145</v>
      </c>
      <c r="O36" s="8">
        <f t="shared" si="5"/>
        <v>4.2807441410968829</v>
      </c>
      <c r="P36" s="8">
        <f t="shared" si="6"/>
        <v>2.0768960262571796</v>
      </c>
      <c r="Q36" s="45">
        <f t="shared" si="19"/>
        <v>1.1019701810436635</v>
      </c>
      <c r="R36" s="45">
        <f t="shared" si="13"/>
        <v>1.1483375959079285</v>
      </c>
      <c r="S36" s="46">
        <f t="shared" si="14"/>
        <v>1.1727561556791104</v>
      </c>
      <c r="AG36" s="42">
        <f t="shared" si="21"/>
        <v>4843</v>
      </c>
      <c r="AH36" s="43">
        <f t="shared" si="22"/>
        <v>10438</v>
      </c>
      <c r="AI36" s="43">
        <f t="shared" si="23"/>
        <v>22906</v>
      </c>
      <c r="AJ36" s="44">
        <f t="shared" si="8"/>
        <v>2.1552756555853811</v>
      </c>
      <c r="AK36" s="44">
        <f t="shared" si="9"/>
        <v>4.7297129878174688</v>
      </c>
      <c r="AL36" s="44">
        <f t="shared" si="10"/>
        <v>2.1944817014753784</v>
      </c>
      <c r="AM36" s="45">
        <f t="shared" si="20"/>
        <v>1.0812681402098683</v>
      </c>
      <c r="AN36" s="45">
        <f t="shared" si="15"/>
        <v>1.0947037231253278</v>
      </c>
      <c r="AO36" s="46">
        <f t="shared" si="15"/>
        <v>1.0904503475197562</v>
      </c>
    </row>
    <row r="37" spans="1:41" ht="15.75" thickBot="1" x14ac:dyDescent="0.3">
      <c r="A37" s="33" t="s">
        <v>17</v>
      </c>
      <c r="B37" s="28">
        <v>8766</v>
      </c>
      <c r="C37" s="29">
        <f>SUM(C6:C36)</f>
        <v>65301</v>
      </c>
      <c r="D37" s="29">
        <f t="shared" ref="D37" si="24">SUM(D6:D36)</f>
        <v>169648</v>
      </c>
      <c r="E37" s="30">
        <f t="shared" ref="E37" si="25">C37/B37</f>
        <v>7.4493497604380563</v>
      </c>
      <c r="F37" s="30">
        <f t="shared" ref="F37" si="26">D37/B37</f>
        <v>19.352954597307779</v>
      </c>
      <c r="G37" s="30">
        <f t="shared" ref="G37" si="27">D37/C37</f>
        <v>2.5979387758227288</v>
      </c>
      <c r="H37" s="31">
        <f>B37/REP_TELEFONIA_FEBRERO!B37</f>
        <v>1.0712452645728949</v>
      </c>
      <c r="I37" s="31">
        <f>C37/REP_TELEFONIA_FEBRERO!C37</f>
        <v>1.0654777444197885</v>
      </c>
      <c r="J37" s="32">
        <f>D37/REP_TELEFONIA_FEBRERO!D37</f>
        <v>1.0791926157291076</v>
      </c>
      <c r="K37" s="29">
        <v>51853</v>
      </c>
      <c r="L37" s="29">
        <f>SUM(L6:L36)</f>
        <v>245285</v>
      </c>
      <c r="M37" s="29">
        <f t="shared" ref="M37" si="28">SUM(M6:M36)</f>
        <v>507027</v>
      </c>
      <c r="N37" s="30">
        <f t="shared" ref="N37" si="29">L37/K37</f>
        <v>4.730391684184136</v>
      </c>
      <c r="O37" s="30">
        <f t="shared" ref="O37" si="30">M37/K37</f>
        <v>9.7781613407131704</v>
      </c>
      <c r="P37" s="30">
        <f t="shared" ref="P37" si="31">M37/L37</f>
        <v>2.0670933811688443</v>
      </c>
      <c r="Q37" s="31">
        <f>K37/REP_TELEFONIA_FEBRERO!K37</f>
        <v>1.1626754562984887</v>
      </c>
      <c r="R37" s="31">
        <f>L37/REP_TELEFONIA_FEBRERO!L37</f>
        <v>1.2334619001403004</v>
      </c>
      <c r="S37" s="32">
        <f>M37/REP_TELEFONIA_FEBRERO!M37</f>
        <v>1.2518906987252134</v>
      </c>
      <c r="AG37" s="28">
        <f t="shared" si="7"/>
        <v>60619</v>
      </c>
      <c r="AH37" s="29">
        <f t="shared" si="0"/>
        <v>310586</v>
      </c>
      <c r="AI37" s="29">
        <f t="shared" si="0"/>
        <v>676675</v>
      </c>
      <c r="AJ37" s="30">
        <f t="shared" si="8"/>
        <v>5.1235751167125816</v>
      </c>
      <c r="AK37" s="30">
        <f t="shared" si="9"/>
        <v>11.162754251967206</v>
      </c>
      <c r="AL37" s="30">
        <f t="shared" si="10"/>
        <v>2.1787041270372778</v>
      </c>
      <c r="AM37" s="31">
        <f>AG37/REP_TELEFONIA_FEBRERO!AG37</f>
        <v>1.1485004073435516</v>
      </c>
      <c r="AN37" s="31">
        <f>AH37/REP_TELEFONIA_FEBRERO!AH37</f>
        <v>1.1938865333830488</v>
      </c>
      <c r="AO37" s="32">
        <f>AI37/REP_TELEFONIA_FEBRERO!AI37</f>
        <v>1.2036025812510671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B4:J4"/>
    <mergeCell ref="K4:S4"/>
    <mergeCell ref="A4:A5"/>
    <mergeCell ref="AG4:AO4"/>
  </mergeCells>
  <conditionalFormatting sqref="AM6:AO19 AM22:AO26 AM29:AO33 AM36:AO37">
    <cfRule type="cellIs" dxfId="2665" priority="11" operator="greaterThan">
      <formula>1.2</formula>
    </cfRule>
    <cfRule type="cellIs" dxfId="2664" priority="12" operator="lessThan">
      <formula>0.8</formula>
    </cfRule>
  </conditionalFormatting>
  <conditionalFormatting sqref="AM20:AO21">
    <cfRule type="cellIs" dxfId="2663" priority="9" operator="greaterThan">
      <formula>1.2</formula>
    </cfRule>
    <cfRule type="cellIs" dxfId="2662" priority="10" operator="lessThan">
      <formula>0.8</formula>
    </cfRule>
  </conditionalFormatting>
  <conditionalFormatting sqref="AM27:AO28">
    <cfRule type="cellIs" dxfId="2661" priority="7" operator="greaterThan">
      <formula>1.2</formula>
    </cfRule>
    <cfRule type="cellIs" dxfId="2660" priority="8" operator="lessThan">
      <formula>0.8</formula>
    </cfRule>
  </conditionalFormatting>
  <conditionalFormatting sqref="AM34:AO35">
    <cfRule type="cellIs" dxfId="2659" priority="5" operator="greaterThan">
      <formula>1.2</formula>
    </cfRule>
    <cfRule type="cellIs" dxfId="2658" priority="6" operator="lessThan">
      <formula>0.8</formula>
    </cfRule>
  </conditionalFormatting>
  <conditionalFormatting sqref="H6:J37">
    <cfRule type="cellIs" dxfId="2657" priority="3" operator="greaterThan">
      <formula>1.2</formula>
    </cfRule>
    <cfRule type="cellIs" dxfId="2656" priority="4" operator="lessThan">
      <formula>0.8</formula>
    </cfRule>
  </conditionalFormatting>
  <conditionalFormatting sqref="Q6:S37">
    <cfRule type="cellIs" dxfId="2655" priority="1" operator="greaterThan">
      <formula>1.2</formula>
    </cfRule>
    <cfRule type="cellIs" dxfId="2654" priority="2" operator="lessThan">
      <formula>0.8</formula>
    </cfRule>
  </conditionalFormatting>
  <pageMargins left="0.7" right="0.7" top="0.75" bottom="0.75" header="0.3" footer="0.3"/>
  <pageSetup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tabSelected="1" workbookViewId="0">
      <pane ySplit="5" topLeftCell="A6" activePane="bottomLeft" state="frozen"/>
      <selection pane="bottomLeft" activeCell="A7" sqref="A7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9.0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9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24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13</v>
      </c>
      <c r="D5" s="14" t="s">
        <v>14</v>
      </c>
      <c r="E5" s="15" t="s">
        <v>18</v>
      </c>
      <c r="F5" s="15" t="s">
        <v>19</v>
      </c>
      <c r="G5" s="15" t="s">
        <v>20</v>
      </c>
      <c r="H5" s="15" t="s">
        <v>10</v>
      </c>
      <c r="I5" s="15" t="s">
        <v>21</v>
      </c>
      <c r="J5" s="16" t="s">
        <v>22</v>
      </c>
      <c r="K5" s="23" t="s">
        <v>1</v>
      </c>
      <c r="L5" s="14" t="s">
        <v>13</v>
      </c>
      <c r="M5" s="14" t="s">
        <v>14</v>
      </c>
      <c r="N5" s="15" t="s">
        <v>18</v>
      </c>
      <c r="O5" s="15" t="s">
        <v>19</v>
      </c>
      <c r="P5" s="15" t="s">
        <v>20</v>
      </c>
      <c r="Q5" s="15" t="s">
        <v>10</v>
      </c>
      <c r="R5" s="15" t="s">
        <v>21</v>
      </c>
      <c r="S5" s="16" t="s">
        <v>22</v>
      </c>
      <c r="AG5" s="23" t="s">
        <v>1</v>
      </c>
      <c r="AH5" s="14" t="s">
        <v>13</v>
      </c>
      <c r="AI5" s="14" t="s">
        <v>14</v>
      </c>
      <c r="AJ5" s="15" t="s">
        <v>18</v>
      </c>
      <c r="AK5" s="15" t="s">
        <v>19</v>
      </c>
      <c r="AL5" s="15" t="s">
        <v>20</v>
      </c>
      <c r="AM5" s="15" t="s">
        <v>10</v>
      </c>
      <c r="AN5" s="15" t="s">
        <v>21</v>
      </c>
      <c r="AO5" s="16" t="s">
        <v>22</v>
      </c>
    </row>
    <row r="6" spans="1:41" x14ac:dyDescent="0.25">
      <c r="A6" s="34">
        <v>41821</v>
      </c>
      <c r="B6" s="35"/>
      <c r="C6" s="36"/>
      <c r="D6" s="36"/>
      <c r="E6" s="37" t="e">
        <f>C6/B6</f>
        <v>#DIV/0!</v>
      </c>
      <c r="F6" s="37" t="e">
        <f>D6/B6</f>
        <v>#DIV/0!</v>
      </c>
      <c r="G6" s="37" t="e">
        <f>D6/C6</f>
        <v>#DIV/0!</v>
      </c>
      <c r="H6" s="59" t="e">
        <f>B6/REP_HPPTT_JUNIO!B29</f>
        <v>#DIV/0!</v>
      </c>
      <c r="I6" s="59" t="e">
        <f>C6/REP_HPPTT_JUNIO!C29</f>
        <v>#DIV/0!</v>
      </c>
      <c r="J6" s="60" t="e">
        <f>D6/REP_HPPTT_JUNIO!D29</f>
        <v>#DIV/0!</v>
      </c>
      <c r="K6" s="35"/>
      <c r="L6" s="36"/>
      <c r="M6" s="36"/>
      <c r="N6" s="37" t="e">
        <f>L6/K6</f>
        <v>#DIV/0!</v>
      </c>
      <c r="O6" s="37" t="e">
        <f>M6/K6</f>
        <v>#DIV/0!</v>
      </c>
      <c r="P6" s="37" t="e">
        <f>M6/L6</f>
        <v>#DIV/0!</v>
      </c>
      <c r="Q6" s="59" t="e">
        <f>K6/REP_HPPTT_JUNIO!K29</f>
        <v>#DIV/0!</v>
      </c>
      <c r="R6" s="59" t="e">
        <f>L6/REP_HPPTT_JUNIO!L29</f>
        <v>#DIV/0!</v>
      </c>
      <c r="S6" s="60" t="e">
        <f>M6/REP_HPPTT_JUNIO!M29</f>
        <v>#DIV/0!</v>
      </c>
      <c r="AG6" s="35">
        <f>B6+K6</f>
        <v>0</v>
      </c>
      <c r="AH6" s="36">
        <f t="shared" ref="AH6:AI36" si="0">C6+L6</f>
        <v>0</v>
      </c>
      <c r="AI6" s="36">
        <f t="shared" si="0"/>
        <v>0</v>
      </c>
      <c r="AJ6" s="37" t="e">
        <f>AH6/AG6</f>
        <v>#DIV/0!</v>
      </c>
      <c r="AK6" s="37" t="e">
        <f>AI6/AG6</f>
        <v>#DIV/0!</v>
      </c>
      <c r="AL6" s="37" t="e">
        <f>AI6/AH6</f>
        <v>#DIV/0!</v>
      </c>
      <c r="AM6" s="59" t="e">
        <f>AG6/REP_HPPTT_JUNIO!AG29</f>
        <v>#DIV/0!</v>
      </c>
      <c r="AN6" s="59" t="e">
        <f>AH6/REP_HPPTT_JUNIO!AH29</f>
        <v>#DIV/0!</v>
      </c>
      <c r="AO6" s="60" t="e">
        <f>AI6/REP_HPPTT_JUNIO!AI29</f>
        <v>#DIV/0!</v>
      </c>
    </row>
    <row r="7" spans="1:41" x14ac:dyDescent="0.25">
      <c r="A7" s="34">
        <f>A6+1</f>
        <v>41822</v>
      </c>
      <c r="B7" s="35"/>
      <c r="C7" s="36"/>
      <c r="D7" s="36"/>
      <c r="E7" s="37" t="e">
        <f t="shared" ref="E7:E37" si="1">C7/B7</f>
        <v>#DIV/0!</v>
      </c>
      <c r="F7" s="37" t="e">
        <f t="shared" ref="F7:F37" si="2">D7/B7</f>
        <v>#DIV/0!</v>
      </c>
      <c r="G7" s="37" t="e">
        <f t="shared" ref="G7:G37" si="3">D7/C7</f>
        <v>#DIV/0!</v>
      </c>
      <c r="H7" s="39" t="e">
        <f>B7/REP_HPPTT_JUNIO!B30</f>
        <v>#DIV/0!</v>
      </c>
      <c r="I7" s="39" t="e">
        <f>C7/REP_HPPTT_JUNIO!C30</f>
        <v>#DIV/0!</v>
      </c>
      <c r="J7" s="40" t="e">
        <f>D7/REP_HPPTT_JUNIO!D30</f>
        <v>#DIV/0!</v>
      </c>
      <c r="K7" s="35"/>
      <c r="L7" s="36"/>
      <c r="M7" s="36"/>
      <c r="N7" s="37" t="e">
        <f t="shared" ref="N7:N37" si="4">L7/K7</f>
        <v>#DIV/0!</v>
      </c>
      <c r="O7" s="37" t="e">
        <f t="shared" ref="O7:O37" si="5">M7/K7</f>
        <v>#DIV/0!</v>
      </c>
      <c r="P7" s="37" t="e">
        <f t="shared" ref="P7:P37" si="6">M7/L7</f>
        <v>#DIV/0!</v>
      </c>
      <c r="Q7" s="39" t="e">
        <f>K7/REP_HPPTT_JUNIO!K30</f>
        <v>#DIV/0!</v>
      </c>
      <c r="R7" s="39" t="e">
        <f>L7/REP_HPPTT_JUNIO!L30</f>
        <v>#DIV/0!</v>
      </c>
      <c r="S7" s="40" t="e">
        <f>M7/REP_HPPTT_JUNIO!M30</f>
        <v>#DIV/0!</v>
      </c>
      <c r="AG7" s="35">
        <f t="shared" ref="AG7:AG37" si="7">B7+K7</f>
        <v>0</v>
      </c>
      <c r="AH7" s="36">
        <f t="shared" si="0"/>
        <v>0</v>
      </c>
      <c r="AI7" s="36">
        <f t="shared" si="0"/>
        <v>0</v>
      </c>
      <c r="AJ7" s="37" t="e">
        <f t="shared" ref="AJ7:AJ37" si="8">AH7/AG7</f>
        <v>#DIV/0!</v>
      </c>
      <c r="AK7" s="37" t="e">
        <f t="shared" ref="AK7:AK37" si="9">AI7/AG7</f>
        <v>#DIV/0!</v>
      </c>
      <c r="AL7" s="37" t="e">
        <f t="shared" ref="AL7:AL37" si="10">AI7/AH7</f>
        <v>#DIV/0!</v>
      </c>
      <c r="AM7" s="39" t="e">
        <f>AG7/REP_HPPTT_JUNIO!AG30</f>
        <v>#DIV/0!</v>
      </c>
      <c r="AN7" s="39" t="e">
        <f>AH7/REP_HPPTT_JUNIO!AH30</f>
        <v>#DIV/0!</v>
      </c>
      <c r="AO7" s="40" t="e">
        <f>AI7/REP_HPPTT_JUNIO!AI30</f>
        <v>#DIV/0!</v>
      </c>
    </row>
    <row r="8" spans="1:41" x14ac:dyDescent="0.25">
      <c r="A8" s="34">
        <f t="shared" ref="A8:A36" si="11">A7+1</f>
        <v>41823</v>
      </c>
      <c r="B8" s="35"/>
      <c r="C8" s="36"/>
      <c r="D8" s="36"/>
      <c r="E8" s="37" t="e">
        <f t="shared" si="1"/>
        <v>#DIV/0!</v>
      </c>
      <c r="F8" s="37" t="e">
        <f t="shared" si="2"/>
        <v>#DIV/0!</v>
      </c>
      <c r="G8" s="37" t="e">
        <f t="shared" si="3"/>
        <v>#DIV/0!</v>
      </c>
      <c r="H8" s="39" t="e">
        <f>B8/REP_HPPTT_JUNIO!B31</f>
        <v>#DIV/0!</v>
      </c>
      <c r="I8" s="39" t="e">
        <f>C8/REP_HPPTT_JUNIO!C31</f>
        <v>#DIV/0!</v>
      </c>
      <c r="J8" s="40" t="e">
        <f>D8/REP_HPPTT_JUNIO!D31</f>
        <v>#DIV/0!</v>
      </c>
      <c r="K8" s="35"/>
      <c r="L8" s="36"/>
      <c r="M8" s="36"/>
      <c r="N8" s="37" t="e">
        <f t="shared" si="4"/>
        <v>#DIV/0!</v>
      </c>
      <c r="O8" s="37" t="e">
        <f t="shared" si="5"/>
        <v>#DIV/0!</v>
      </c>
      <c r="P8" s="37" t="e">
        <f t="shared" si="6"/>
        <v>#DIV/0!</v>
      </c>
      <c r="Q8" s="39" t="e">
        <f>K8/REP_HPPTT_JUNIO!K31</f>
        <v>#DIV/0!</v>
      </c>
      <c r="R8" s="39" t="e">
        <f>L8/REP_HPPTT_JUNIO!L31</f>
        <v>#DIV/0!</v>
      </c>
      <c r="S8" s="40" t="e">
        <f>M8/REP_HPPTT_JUNIO!M31</f>
        <v>#DIV/0!</v>
      </c>
      <c r="AG8" s="35">
        <f t="shared" si="7"/>
        <v>0</v>
      </c>
      <c r="AH8" s="36">
        <f t="shared" si="0"/>
        <v>0</v>
      </c>
      <c r="AI8" s="36">
        <f t="shared" si="0"/>
        <v>0</v>
      </c>
      <c r="AJ8" s="37" t="e">
        <f t="shared" si="8"/>
        <v>#DIV/0!</v>
      </c>
      <c r="AK8" s="37" t="e">
        <f t="shared" si="9"/>
        <v>#DIV/0!</v>
      </c>
      <c r="AL8" s="37" t="e">
        <f t="shared" si="10"/>
        <v>#DIV/0!</v>
      </c>
      <c r="AM8" s="39" t="e">
        <f>AG8/REP_HPPTT_JUNIO!AG31</f>
        <v>#DIV/0!</v>
      </c>
      <c r="AN8" s="39" t="e">
        <f>AH8/REP_HPPTT_JUNIO!AH31</f>
        <v>#DIV/0!</v>
      </c>
      <c r="AO8" s="40" t="e">
        <f>AI8/REP_HPPTT_JUNIO!AI31</f>
        <v>#DIV/0!</v>
      </c>
    </row>
    <row r="9" spans="1:41" x14ac:dyDescent="0.25">
      <c r="A9" s="34">
        <f t="shared" si="11"/>
        <v>41824</v>
      </c>
      <c r="B9" s="35"/>
      <c r="C9" s="36"/>
      <c r="D9" s="36"/>
      <c r="E9" s="37" t="e">
        <f t="shared" si="1"/>
        <v>#DIV/0!</v>
      </c>
      <c r="F9" s="37" t="e">
        <f t="shared" si="2"/>
        <v>#DIV/0!</v>
      </c>
      <c r="G9" s="37" t="e">
        <f t="shared" si="3"/>
        <v>#DIV/0!</v>
      </c>
      <c r="H9" s="39" t="e">
        <f>B9/REP_HPPTT_JUNIO!B32</f>
        <v>#DIV/0!</v>
      </c>
      <c r="I9" s="39" t="e">
        <f>C9/REP_HPPTT_JUNIO!C32</f>
        <v>#DIV/0!</v>
      </c>
      <c r="J9" s="40" t="e">
        <f>D9/REP_HPPTT_JUNIO!D32</f>
        <v>#DIV/0!</v>
      </c>
      <c r="K9" s="35"/>
      <c r="L9" s="36"/>
      <c r="M9" s="36"/>
      <c r="N9" s="37" t="e">
        <f t="shared" si="4"/>
        <v>#DIV/0!</v>
      </c>
      <c r="O9" s="37" t="e">
        <f t="shared" si="5"/>
        <v>#DIV/0!</v>
      </c>
      <c r="P9" s="37" t="e">
        <f t="shared" si="6"/>
        <v>#DIV/0!</v>
      </c>
      <c r="Q9" s="39" t="e">
        <f>K9/REP_HPPTT_JUNIO!K32</f>
        <v>#DIV/0!</v>
      </c>
      <c r="R9" s="39" t="e">
        <f>L9/REP_HPPTT_JUNIO!L32</f>
        <v>#DIV/0!</v>
      </c>
      <c r="S9" s="40" t="e">
        <f>M9/REP_HPPTT_JUNIO!M32</f>
        <v>#DIV/0!</v>
      </c>
      <c r="AG9" s="35">
        <f t="shared" si="7"/>
        <v>0</v>
      </c>
      <c r="AH9" s="36">
        <f t="shared" si="0"/>
        <v>0</v>
      </c>
      <c r="AI9" s="36">
        <f t="shared" si="0"/>
        <v>0</v>
      </c>
      <c r="AJ9" s="37" t="e">
        <f t="shared" si="8"/>
        <v>#DIV/0!</v>
      </c>
      <c r="AK9" s="37" t="e">
        <f t="shared" si="9"/>
        <v>#DIV/0!</v>
      </c>
      <c r="AL9" s="37" t="e">
        <f t="shared" si="10"/>
        <v>#DIV/0!</v>
      </c>
      <c r="AM9" s="39" t="e">
        <f>AG9/REP_HPPTT_JUNIO!AG32</f>
        <v>#DIV/0!</v>
      </c>
      <c r="AN9" s="39" t="e">
        <f>AH9/REP_HPPTT_JUNIO!AH32</f>
        <v>#DIV/0!</v>
      </c>
      <c r="AO9" s="40" t="e">
        <f>AI9/REP_HPPTT_JUNIO!AI32</f>
        <v>#DIV/0!</v>
      </c>
    </row>
    <row r="10" spans="1:41" x14ac:dyDescent="0.25">
      <c r="A10" s="9">
        <f t="shared" si="11"/>
        <v>41825</v>
      </c>
      <c r="B10" s="24"/>
      <c r="C10" s="10"/>
      <c r="D10" s="10"/>
      <c r="E10" s="11" t="e">
        <f t="shared" si="1"/>
        <v>#DIV/0!</v>
      </c>
      <c r="F10" s="11" t="e">
        <f t="shared" si="2"/>
        <v>#DIV/0!</v>
      </c>
      <c r="G10" s="11" t="e">
        <f t="shared" si="3"/>
        <v>#DIV/0!</v>
      </c>
      <c r="H10" s="17" t="e">
        <f>B10/REP_HPPTT_JUNIO!B33</f>
        <v>#DIV/0!</v>
      </c>
      <c r="I10" s="17" t="e">
        <f>C10/REP_HPPTT_JUNIO!C33</f>
        <v>#DIV/0!</v>
      </c>
      <c r="J10" s="18" t="e">
        <f>D10/REP_HPPTT_JUNIO!D33</f>
        <v>#DIV/0!</v>
      </c>
      <c r="K10" s="24"/>
      <c r="L10" s="10"/>
      <c r="M10" s="10"/>
      <c r="N10" s="11" t="e">
        <f t="shared" si="4"/>
        <v>#DIV/0!</v>
      </c>
      <c r="O10" s="11" t="e">
        <f t="shared" si="5"/>
        <v>#DIV/0!</v>
      </c>
      <c r="P10" s="11" t="e">
        <f t="shared" si="6"/>
        <v>#DIV/0!</v>
      </c>
      <c r="Q10" s="17" t="e">
        <f>K10/REP_HPPTT_JUNIO!K33</f>
        <v>#DIV/0!</v>
      </c>
      <c r="R10" s="17" t="e">
        <f>L10/REP_HPPTT_JUNIO!L33</f>
        <v>#DIV/0!</v>
      </c>
      <c r="S10" s="18" t="e">
        <f>M10/REP_HPPTT_JUNIO!M33</f>
        <v>#DIV/0!</v>
      </c>
      <c r="AG10" s="24">
        <f t="shared" si="7"/>
        <v>0</v>
      </c>
      <c r="AH10" s="10">
        <f t="shared" si="0"/>
        <v>0</v>
      </c>
      <c r="AI10" s="10">
        <f t="shared" si="0"/>
        <v>0</v>
      </c>
      <c r="AJ10" s="11" t="e">
        <f t="shared" si="8"/>
        <v>#DIV/0!</v>
      </c>
      <c r="AK10" s="11" t="e">
        <f t="shared" si="9"/>
        <v>#DIV/0!</v>
      </c>
      <c r="AL10" s="11" t="e">
        <f t="shared" si="10"/>
        <v>#DIV/0!</v>
      </c>
      <c r="AM10" s="17" t="e">
        <f>AG10/REP_HPPTT_JUNIO!AG33</f>
        <v>#DIV/0!</v>
      </c>
      <c r="AN10" s="17" t="e">
        <f>AH10/REP_HPPTT_JUNIO!AH33</f>
        <v>#DIV/0!</v>
      </c>
      <c r="AO10" s="18" t="e">
        <f>AI10/REP_HPPTT_JUNIO!AI33</f>
        <v>#DIV/0!</v>
      </c>
    </row>
    <row r="11" spans="1:41" x14ac:dyDescent="0.25">
      <c r="A11" s="9">
        <f t="shared" si="11"/>
        <v>41826</v>
      </c>
      <c r="B11" s="24"/>
      <c r="C11" s="10"/>
      <c r="D11" s="10"/>
      <c r="E11" s="11" t="e">
        <f t="shared" si="1"/>
        <v>#DIV/0!</v>
      </c>
      <c r="F11" s="11" t="e">
        <f t="shared" si="2"/>
        <v>#DIV/0!</v>
      </c>
      <c r="G11" s="11" t="e">
        <f t="shared" si="3"/>
        <v>#DIV/0!</v>
      </c>
      <c r="H11" s="17" t="e">
        <f>B11/REP_HPPTT_JUNIO!B34</f>
        <v>#DIV/0!</v>
      </c>
      <c r="I11" s="17" t="e">
        <f>C11/REP_HPPTT_JUNIO!C34</f>
        <v>#DIV/0!</v>
      </c>
      <c r="J11" s="18" t="e">
        <f>D11/REP_HPPTT_JUNIO!D34</f>
        <v>#DIV/0!</v>
      </c>
      <c r="K11" s="24"/>
      <c r="L11" s="10"/>
      <c r="M11" s="10"/>
      <c r="N11" s="11" t="e">
        <f t="shared" si="4"/>
        <v>#DIV/0!</v>
      </c>
      <c r="O11" s="11" t="e">
        <f t="shared" si="5"/>
        <v>#DIV/0!</v>
      </c>
      <c r="P11" s="11" t="e">
        <f t="shared" si="6"/>
        <v>#DIV/0!</v>
      </c>
      <c r="Q11" s="17" t="e">
        <f>K11/REP_HPPTT_JUNIO!K34</f>
        <v>#DIV/0!</v>
      </c>
      <c r="R11" s="17" t="e">
        <f>L11/REP_HPPTT_JUNIO!L34</f>
        <v>#DIV/0!</v>
      </c>
      <c r="S11" s="18" t="e">
        <f>M11/REP_HPPTT_JUNIO!M34</f>
        <v>#DIV/0!</v>
      </c>
      <c r="AG11" s="24">
        <f t="shared" si="7"/>
        <v>0</v>
      </c>
      <c r="AH11" s="10">
        <f t="shared" si="0"/>
        <v>0</v>
      </c>
      <c r="AI11" s="10">
        <f t="shared" si="0"/>
        <v>0</v>
      </c>
      <c r="AJ11" s="11" t="e">
        <f t="shared" si="8"/>
        <v>#DIV/0!</v>
      </c>
      <c r="AK11" s="11" t="e">
        <f t="shared" si="9"/>
        <v>#DIV/0!</v>
      </c>
      <c r="AL11" s="11" t="e">
        <f t="shared" si="10"/>
        <v>#DIV/0!</v>
      </c>
      <c r="AM11" s="17" t="e">
        <f>AG11/REP_HPPTT_JUNIO!AG34</f>
        <v>#DIV/0!</v>
      </c>
      <c r="AN11" s="17" t="e">
        <f>AH11/REP_HPPTT_JUNIO!AH34</f>
        <v>#DIV/0!</v>
      </c>
      <c r="AO11" s="18" t="e">
        <f>AI11/REP_HPPTT_JUNIO!AI34</f>
        <v>#DIV/0!</v>
      </c>
    </row>
    <row r="12" spans="1:41" x14ac:dyDescent="0.25">
      <c r="A12" s="34">
        <f t="shared" si="11"/>
        <v>41827</v>
      </c>
      <c r="B12" s="35"/>
      <c r="C12" s="36"/>
      <c r="D12" s="36"/>
      <c r="E12" s="37" t="e">
        <f t="shared" si="1"/>
        <v>#DIV/0!</v>
      </c>
      <c r="F12" s="37" t="e">
        <f t="shared" si="2"/>
        <v>#DIV/0!</v>
      </c>
      <c r="G12" s="37" t="e">
        <f t="shared" si="3"/>
        <v>#DIV/0!</v>
      </c>
      <c r="H12" s="39" t="e">
        <f>B12/REP_HPPTT_JUNIO!B35</f>
        <v>#DIV/0!</v>
      </c>
      <c r="I12" s="39" t="e">
        <f>C12/REP_HPPTT_JUNIO!C35</f>
        <v>#DIV/0!</v>
      </c>
      <c r="J12" s="40" t="e">
        <f>D12/REP_HPPTT_JUNIO!D35</f>
        <v>#DIV/0!</v>
      </c>
      <c r="K12" s="35"/>
      <c r="L12" s="36"/>
      <c r="M12" s="36"/>
      <c r="N12" s="37" t="e">
        <f t="shared" si="4"/>
        <v>#DIV/0!</v>
      </c>
      <c r="O12" s="37" t="e">
        <f t="shared" si="5"/>
        <v>#DIV/0!</v>
      </c>
      <c r="P12" s="37" t="e">
        <f t="shared" si="6"/>
        <v>#DIV/0!</v>
      </c>
      <c r="Q12" s="39" t="e">
        <f>K12/REP_HPPTT_JUNIO!K35</f>
        <v>#DIV/0!</v>
      </c>
      <c r="R12" s="39" t="e">
        <f>L12/REP_HPPTT_JUNIO!L35</f>
        <v>#DIV/0!</v>
      </c>
      <c r="S12" s="40" t="e">
        <f>M12/REP_HPPTT_JUNIO!M35</f>
        <v>#DIV/0!</v>
      </c>
      <c r="AG12" s="35">
        <f t="shared" si="7"/>
        <v>0</v>
      </c>
      <c r="AH12" s="36">
        <f t="shared" si="0"/>
        <v>0</v>
      </c>
      <c r="AI12" s="36">
        <f t="shared" si="0"/>
        <v>0</v>
      </c>
      <c r="AJ12" s="37" t="e">
        <f t="shared" si="8"/>
        <v>#DIV/0!</v>
      </c>
      <c r="AK12" s="37" t="e">
        <f t="shared" si="9"/>
        <v>#DIV/0!</v>
      </c>
      <c r="AL12" s="37" t="e">
        <f t="shared" si="10"/>
        <v>#DIV/0!</v>
      </c>
      <c r="AM12" s="39" t="e">
        <f>AG12/REP_HPPTT_JUNIO!AG35</f>
        <v>#DIV/0!</v>
      </c>
      <c r="AN12" s="39" t="e">
        <f>AH12/REP_HPPTT_JUNIO!AH35</f>
        <v>#DIV/0!</v>
      </c>
      <c r="AO12" s="40" t="e">
        <f>AI12/REP_HPPTT_JUNIO!AI35</f>
        <v>#DIV/0!</v>
      </c>
    </row>
    <row r="13" spans="1:41" x14ac:dyDescent="0.25">
      <c r="A13" s="34">
        <f t="shared" si="11"/>
        <v>41828</v>
      </c>
      <c r="B13" s="35"/>
      <c r="C13" s="36"/>
      <c r="D13" s="36"/>
      <c r="E13" s="37" t="e">
        <f t="shared" si="1"/>
        <v>#DIV/0!</v>
      </c>
      <c r="F13" s="37" t="e">
        <f t="shared" si="2"/>
        <v>#DIV/0!</v>
      </c>
      <c r="G13" s="37" t="e">
        <f t="shared" si="3"/>
        <v>#DIV/0!</v>
      </c>
      <c r="H13" s="39" t="e">
        <f>B13/B6</f>
        <v>#DIV/0!</v>
      </c>
      <c r="I13" s="39" t="e">
        <f t="shared" ref="I13:J28" si="12">C13/C6</f>
        <v>#DIV/0!</v>
      </c>
      <c r="J13" s="40" t="e">
        <f t="shared" si="12"/>
        <v>#DIV/0!</v>
      </c>
      <c r="K13" s="35"/>
      <c r="L13" s="36"/>
      <c r="M13" s="36"/>
      <c r="N13" s="37" t="e">
        <f t="shared" si="4"/>
        <v>#DIV/0!</v>
      </c>
      <c r="O13" s="37" t="e">
        <f t="shared" si="5"/>
        <v>#DIV/0!</v>
      </c>
      <c r="P13" s="37" t="e">
        <f t="shared" si="6"/>
        <v>#DIV/0!</v>
      </c>
      <c r="Q13" s="39" t="e">
        <f>K13/K6</f>
        <v>#DIV/0!</v>
      </c>
      <c r="R13" s="39" t="e">
        <f t="shared" ref="R13:S28" si="13">L13/L6</f>
        <v>#DIV/0!</v>
      </c>
      <c r="S13" s="40" t="e">
        <f t="shared" si="13"/>
        <v>#DIV/0!</v>
      </c>
      <c r="AG13" s="35">
        <f t="shared" si="7"/>
        <v>0</v>
      </c>
      <c r="AH13" s="36">
        <f t="shared" si="0"/>
        <v>0</v>
      </c>
      <c r="AI13" s="36">
        <f t="shared" si="0"/>
        <v>0</v>
      </c>
      <c r="AJ13" s="37" t="e">
        <f t="shared" si="8"/>
        <v>#DIV/0!</v>
      </c>
      <c r="AK13" s="37" t="e">
        <f t="shared" si="9"/>
        <v>#DIV/0!</v>
      </c>
      <c r="AL13" s="37" t="e">
        <f t="shared" si="10"/>
        <v>#DIV/0!</v>
      </c>
      <c r="AM13" s="39" t="e">
        <f>AG13/AG6</f>
        <v>#DIV/0!</v>
      </c>
      <c r="AN13" s="39" t="e">
        <f t="shared" ref="AN13:AO36" si="14">AH13/AH6</f>
        <v>#DIV/0!</v>
      </c>
      <c r="AO13" s="40" t="e">
        <f t="shared" si="14"/>
        <v>#DIV/0!</v>
      </c>
    </row>
    <row r="14" spans="1:41" x14ac:dyDescent="0.25">
      <c r="A14" s="34">
        <f t="shared" si="11"/>
        <v>41829</v>
      </c>
      <c r="B14" s="35"/>
      <c r="C14" s="36"/>
      <c r="D14" s="36"/>
      <c r="E14" s="37" t="e">
        <f t="shared" si="1"/>
        <v>#DIV/0!</v>
      </c>
      <c r="F14" s="37" t="e">
        <f t="shared" si="2"/>
        <v>#DIV/0!</v>
      </c>
      <c r="G14" s="37" t="e">
        <f t="shared" si="3"/>
        <v>#DIV/0!</v>
      </c>
      <c r="H14" s="39" t="e">
        <f t="shared" ref="H14:J29" si="15">B14/B7</f>
        <v>#DIV/0!</v>
      </c>
      <c r="I14" s="39" t="e">
        <f t="shared" si="12"/>
        <v>#DIV/0!</v>
      </c>
      <c r="J14" s="40" t="e">
        <f t="shared" si="12"/>
        <v>#DIV/0!</v>
      </c>
      <c r="K14" s="35"/>
      <c r="L14" s="36"/>
      <c r="M14" s="36"/>
      <c r="N14" s="37" t="e">
        <f t="shared" si="4"/>
        <v>#DIV/0!</v>
      </c>
      <c r="O14" s="37" t="e">
        <f t="shared" si="5"/>
        <v>#DIV/0!</v>
      </c>
      <c r="P14" s="37" t="e">
        <f t="shared" si="6"/>
        <v>#DIV/0!</v>
      </c>
      <c r="Q14" s="39" t="e">
        <f t="shared" ref="Q14:S29" si="16">K14/K7</f>
        <v>#DIV/0!</v>
      </c>
      <c r="R14" s="39" t="e">
        <f t="shared" si="13"/>
        <v>#DIV/0!</v>
      </c>
      <c r="S14" s="40" t="e">
        <f t="shared" si="13"/>
        <v>#DIV/0!</v>
      </c>
      <c r="AG14" s="35">
        <f t="shared" si="7"/>
        <v>0</v>
      </c>
      <c r="AH14" s="36">
        <f t="shared" si="0"/>
        <v>0</v>
      </c>
      <c r="AI14" s="36">
        <f t="shared" si="0"/>
        <v>0</v>
      </c>
      <c r="AJ14" s="37" t="e">
        <f t="shared" si="8"/>
        <v>#DIV/0!</v>
      </c>
      <c r="AK14" s="37" t="e">
        <f t="shared" si="9"/>
        <v>#DIV/0!</v>
      </c>
      <c r="AL14" s="37" t="e">
        <f t="shared" si="10"/>
        <v>#DIV/0!</v>
      </c>
      <c r="AM14" s="39" t="e">
        <f t="shared" ref="AM14:AM36" si="17">AG14/AG7</f>
        <v>#DIV/0!</v>
      </c>
      <c r="AN14" s="39" t="e">
        <f t="shared" si="14"/>
        <v>#DIV/0!</v>
      </c>
      <c r="AO14" s="40" t="e">
        <f t="shared" si="14"/>
        <v>#DIV/0!</v>
      </c>
    </row>
    <row r="15" spans="1:41" x14ac:dyDescent="0.25">
      <c r="A15" s="34">
        <f t="shared" si="11"/>
        <v>41830</v>
      </c>
      <c r="B15" s="35"/>
      <c r="C15" s="36"/>
      <c r="D15" s="36"/>
      <c r="E15" s="37" t="e">
        <f t="shared" si="1"/>
        <v>#DIV/0!</v>
      </c>
      <c r="F15" s="37" t="e">
        <f t="shared" si="2"/>
        <v>#DIV/0!</v>
      </c>
      <c r="G15" s="37" t="e">
        <f t="shared" si="3"/>
        <v>#DIV/0!</v>
      </c>
      <c r="H15" s="39" t="e">
        <f t="shared" si="15"/>
        <v>#DIV/0!</v>
      </c>
      <c r="I15" s="39" t="e">
        <f t="shared" si="12"/>
        <v>#DIV/0!</v>
      </c>
      <c r="J15" s="40" t="e">
        <f t="shared" si="12"/>
        <v>#DIV/0!</v>
      </c>
      <c r="K15" s="35"/>
      <c r="L15" s="36"/>
      <c r="M15" s="36"/>
      <c r="N15" s="37" t="e">
        <f t="shared" si="4"/>
        <v>#DIV/0!</v>
      </c>
      <c r="O15" s="37" t="e">
        <f t="shared" si="5"/>
        <v>#DIV/0!</v>
      </c>
      <c r="P15" s="37" t="e">
        <f t="shared" si="6"/>
        <v>#DIV/0!</v>
      </c>
      <c r="Q15" s="39" t="e">
        <f t="shared" si="16"/>
        <v>#DIV/0!</v>
      </c>
      <c r="R15" s="39" t="e">
        <f t="shared" si="13"/>
        <v>#DIV/0!</v>
      </c>
      <c r="S15" s="40" t="e">
        <f t="shared" si="13"/>
        <v>#DIV/0!</v>
      </c>
      <c r="AG15" s="35">
        <f t="shared" si="7"/>
        <v>0</v>
      </c>
      <c r="AH15" s="36">
        <f t="shared" si="0"/>
        <v>0</v>
      </c>
      <c r="AI15" s="36">
        <f t="shared" si="0"/>
        <v>0</v>
      </c>
      <c r="AJ15" s="37" t="e">
        <f t="shared" si="8"/>
        <v>#DIV/0!</v>
      </c>
      <c r="AK15" s="37" t="e">
        <f t="shared" si="9"/>
        <v>#DIV/0!</v>
      </c>
      <c r="AL15" s="37" t="e">
        <f t="shared" si="10"/>
        <v>#DIV/0!</v>
      </c>
      <c r="AM15" s="39" t="e">
        <f t="shared" si="17"/>
        <v>#DIV/0!</v>
      </c>
      <c r="AN15" s="39" t="e">
        <f t="shared" si="14"/>
        <v>#DIV/0!</v>
      </c>
      <c r="AO15" s="40" t="e">
        <f t="shared" si="14"/>
        <v>#DIV/0!</v>
      </c>
    </row>
    <row r="16" spans="1:41" x14ac:dyDescent="0.25">
      <c r="A16" s="34">
        <f t="shared" si="11"/>
        <v>41831</v>
      </c>
      <c r="B16" s="35"/>
      <c r="C16" s="36"/>
      <c r="D16" s="36"/>
      <c r="E16" s="37" t="e">
        <f t="shared" si="1"/>
        <v>#DIV/0!</v>
      </c>
      <c r="F16" s="37" t="e">
        <f t="shared" si="2"/>
        <v>#DIV/0!</v>
      </c>
      <c r="G16" s="37" t="e">
        <f t="shared" si="3"/>
        <v>#DIV/0!</v>
      </c>
      <c r="H16" s="39" t="e">
        <f t="shared" si="15"/>
        <v>#DIV/0!</v>
      </c>
      <c r="I16" s="39" t="e">
        <f t="shared" si="12"/>
        <v>#DIV/0!</v>
      </c>
      <c r="J16" s="40" t="e">
        <f t="shared" si="12"/>
        <v>#DIV/0!</v>
      </c>
      <c r="K16" s="35"/>
      <c r="L16" s="36"/>
      <c r="M16" s="36"/>
      <c r="N16" s="37" t="e">
        <f t="shared" si="4"/>
        <v>#DIV/0!</v>
      </c>
      <c r="O16" s="37" t="e">
        <f t="shared" si="5"/>
        <v>#DIV/0!</v>
      </c>
      <c r="P16" s="37" t="e">
        <f t="shared" si="6"/>
        <v>#DIV/0!</v>
      </c>
      <c r="Q16" s="39" t="e">
        <f t="shared" si="16"/>
        <v>#DIV/0!</v>
      </c>
      <c r="R16" s="39" t="e">
        <f t="shared" si="13"/>
        <v>#DIV/0!</v>
      </c>
      <c r="S16" s="40" t="e">
        <f t="shared" si="13"/>
        <v>#DIV/0!</v>
      </c>
      <c r="AG16" s="35">
        <f t="shared" si="7"/>
        <v>0</v>
      </c>
      <c r="AH16" s="36">
        <f t="shared" si="0"/>
        <v>0</v>
      </c>
      <c r="AI16" s="36">
        <f t="shared" si="0"/>
        <v>0</v>
      </c>
      <c r="AJ16" s="37" t="e">
        <f t="shared" si="8"/>
        <v>#DIV/0!</v>
      </c>
      <c r="AK16" s="37" t="e">
        <f t="shared" si="9"/>
        <v>#DIV/0!</v>
      </c>
      <c r="AL16" s="37" t="e">
        <f t="shared" si="10"/>
        <v>#DIV/0!</v>
      </c>
      <c r="AM16" s="39" t="e">
        <f t="shared" si="17"/>
        <v>#DIV/0!</v>
      </c>
      <c r="AN16" s="39" t="e">
        <f t="shared" si="14"/>
        <v>#DIV/0!</v>
      </c>
      <c r="AO16" s="40" t="e">
        <f t="shared" si="14"/>
        <v>#DIV/0!</v>
      </c>
    </row>
    <row r="17" spans="1:41" x14ac:dyDescent="0.25">
      <c r="A17" s="9">
        <f t="shared" si="11"/>
        <v>41832</v>
      </c>
      <c r="B17" s="24"/>
      <c r="C17" s="10"/>
      <c r="D17" s="10"/>
      <c r="E17" s="11" t="e">
        <f t="shared" si="1"/>
        <v>#DIV/0!</v>
      </c>
      <c r="F17" s="11" t="e">
        <f t="shared" si="2"/>
        <v>#DIV/0!</v>
      </c>
      <c r="G17" s="11" t="e">
        <f t="shared" si="3"/>
        <v>#DIV/0!</v>
      </c>
      <c r="H17" s="17" t="e">
        <f t="shared" si="15"/>
        <v>#DIV/0!</v>
      </c>
      <c r="I17" s="17" t="e">
        <f t="shared" si="12"/>
        <v>#DIV/0!</v>
      </c>
      <c r="J17" s="18" t="e">
        <f t="shared" si="12"/>
        <v>#DIV/0!</v>
      </c>
      <c r="K17" s="24"/>
      <c r="L17" s="10"/>
      <c r="M17" s="10"/>
      <c r="N17" s="11" t="e">
        <f t="shared" si="4"/>
        <v>#DIV/0!</v>
      </c>
      <c r="O17" s="11" t="e">
        <f t="shared" si="5"/>
        <v>#DIV/0!</v>
      </c>
      <c r="P17" s="11" t="e">
        <f t="shared" si="6"/>
        <v>#DIV/0!</v>
      </c>
      <c r="Q17" s="17" t="e">
        <f t="shared" si="16"/>
        <v>#DIV/0!</v>
      </c>
      <c r="R17" s="17" t="e">
        <f t="shared" si="13"/>
        <v>#DIV/0!</v>
      </c>
      <c r="S17" s="18" t="e">
        <f t="shared" si="13"/>
        <v>#DIV/0!</v>
      </c>
      <c r="AG17" s="24">
        <f t="shared" si="7"/>
        <v>0</v>
      </c>
      <c r="AH17" s="10">
        <f t="shared" si="0"/>
        <v>0</v>
      </c>
      <c r="AI17" s="10">
        <f t="shared" si="0"/>
        <v>0</v>
      </c>
      <c r="AJ17" s="11" t="e">
        <f t="shared" si="8"/>
        <v>#DIV/0!</v>
      </c>
      <c r="AK17" s="11" t="e">
        <f t="shared" si="9"/>
        <v>#DIV/0!</v>
      </c>
      <c r="AL17" s="11" t="e">
        <f t="shared" si="10"/>
        <v>#DIV/0!</v>
      </c>
      <c r="AM17" s="17" t="e">
        <f t="shared" si="17"/>
        <v>#DIV/0!</v>
      </c>
      <c r="AN17" s="17" t="e">
        <f t="shared" si="14"/>
        <v>#DIV/0!</v>
      </c>
      <c r="AO17" s="18" t="e">
        <f t="shared" si="14"/>
        <v>#DIV/0!</v>
      </c>
    </row>
    <row r="18" spans="1:41" x14ac:dyDescent="0.25">
      <c r="A18" s="9">
        <f t="shared" si="11"/>
        <v>41833</v>
      </c>
      <c r="B18" s="24"/>
      <c r="C18" s="10"/>
      <c r="D18" s="10"/>
      <c r="E18" s="11" t="e">
        <f t="shared" si="1"/>
        <v>#DIV/0!</v>
      </c>
      <c r="F18" s="11" t="e">
        <f t="shared" si="2"/>
        <v>#DIV/0!</v>
      </c>
      <c r="G18" s="11" t="e">
        <f t="shared" si="3"/>
        <v>#DIV/0!</v>
      </c>
      <c r="H18" s="17" t="e">
        <f t="shared" si="15"/>
        <v>#DIV/0!</v>
      </c>
      <c r="I18" s="17" t="e">
        <f t="shared" si="12"/>
        <v>#DIV/0!</v>
      </c>
      <c r="J18" s="18" t="e">
        <f t="shared" si="12"/>
        <v>#DIV/0!</v>
      </c>
      <c r="K18" s="24"/>
      <c r="L18" s="10"/>
      <c r="M18" s="10"/>
      <c r="N18" s="11" t="e">
        <f t="shared" si="4"/>
        <v>#DIV/0!</v>
      </c>
      <c r="O18" s="11" t="e">
        <f t="shared" si="5"/>
        <v>#DIV/0!</v>
      </c>
      <c r="P18" s="11" t="e">
        <f t="shared" si="6"/>
        <v>#DIV/0!</v>
      </c>
      <c r="Q18" s="17" t="e">
        <f t="shared" si="16"/>
        <v>#DIV/0!</v>
      </c>
      <c r="R18" s="17" t="e">
        <f t="shared" si="13"/>
        <v>#DIV/0!</v>
      </c>
      <c r="S18" s="18" t="e">
        <f t="shared" si="13"/>
        <v>#DIV/0!</v>
      </c>
      <c r="AG18" s="24">
        <f t="shared" si="7"/>
        <v>0</v>
      </c>
      <c r="AH18" s="10">
        <f t="shared" si="0"/>
        <v>0</v>
      </c>
      <c r="AI18" s="10">
        <f t="shared" si="0"/>
        <v>0</v>
      </c>
      <c r="AJ18" s="11" t="e">
        <f t="shared" si="8"/>
        <v>#DIV/0!</v>
      </c>
      <c r="AK18" s="11" t="e">
        <f t="shared" si="9"/>
        <v>#DIV/0!</v>
      </c>
      <c r="AL18" s="11" t="e">
        <f t="shared" si="10"/>
        <v>#DIV/0!</v>
      </c>
      <c r="AM18" s="17" t="e">
        <f t="shared" si="17"/>
        <v>#DIV/0!</v>
      </c>
      <c r="AN18" s="17" t="e">
        <f t="shared" si="14"/>
        <v>#DIV/0!</v>
      </c>
      <c r="AO18" s="18" t="e">
        <f t="shared" si="14"/>
        <v>#DIV/0!</v>
      </c>
    </row>
    <row r="19" spans="1:41" x14ac:dyDescent="0.25">
      <c r="A19" s="34">
        <f t="shared" si="11"/>
        <v>41834</v>
      </c>
      <c r="B19" s="35"/>
      <c r="C19" s="36"/>
      <c r="D19" s="36"/>
      <c r="E19" s="37" t="e">
        <f t="shared" si="1"/>
        <v>#DIV/0!</v>
      </c>
      <c r="F19" s="37" t="e">
        <f t="shared" si="2"/>
        <v>#DIV/0!</v>
      </c>
      <c r="G19" s="37" t="e">
        <f t="shared" si="3"/>
        <v>#DIV/0!</v>
      </c>
      <c r="H19" s="39" t="e">
        <f t="shared" si="15"/>
        <v>#DIV/0!</v>
      </c>
      <c r="I19" s="39" t="e">
        <f t="shared" si="12"/>
        <v>#DIV/0!</v>
      </c>
      <c r="J19" s="40" t="e">
        <f t="shared" si="12"/>
        <v>#DIV/0!</v>
      </c>
      <c r="K19" s="35"/>
      <c r="L19" s="36"/>
      <c r="M19" s="36"/>
      <c r="N19" s="37" t="e">
        <f t="shared" si="4"/>
        <v>#DIV/0!</v>
      </c>
      <c r="O19" s="37" t="e">
        <f t="shared" si="5"/>
        <v>#DIV/0!</v>
      </c>
      <c r="P19" s="37" t="e">
        <f t="shared" si="6"/>
        <v>#DIV/0!</v>
      </c>
      <c r="Q19" s="39" t="e">
        <f t="shared" si="16"/>
        <v>#DIV/0!</v>
      </c>
      <c r="R19" s="39" t="e">
        <f t="shared" si="13"/>
        <v>#DIV/0!</v>
      </c>
      <c r="S19" s="40" t="e">
        <f t="shared" si="13"/>
        <v>#DIV/0!</v>
      </c>
      <c r="AG19" s="35">
        <f t="shared" si="7"/>
        <v>0</v>
      </c>
      <c r="AH19" s="36">
        <f t="shared" si="0"/>
        <v>0</v>
      </c>
      <c r="AI19" s="36">
        <f t="shared" si="0"/>
        <v>0</v>
      </c>
      <c r="AJ19" s="37" t="e">
        <f t="shared" si="8"/>
        <v>#DIV/0!</v>
      </c>
      <c r="AK19" s="37" t="e">
        <f t="shared" si="9"/>
        <v>#DIV/0!</v>
      </c>
      <c r="AL19" s="37" t="e">
        <f t="shared" si="10"/>
        <v>#DIV/0!</v>
      </c>
      <c r="AM19" s="39" t="e">
        <f t="shared" si="17"/>
        <v>#DIV/0!</v>
      </c>
      <c r="AN19" s="39" t="e">
        <f t="shared" si="14"/>
        <v>#DIV/0!</v>
      </c>
      <c r="AO19" s="40" t="e">
        <f t="shared" si="14"/>
        <v>#DIV/0!</v>
      </c>
    </row>
    <row r="20" spans="1:41" x14ac:dyDescent="0.25">
      <c r="A20" s="34">
        <f t="shared" si="11"/>
        <v>41835</v>
      </c>
      <c r="B20" s="35"/>
      <c r="C20" s="36"/>
      <c r="D20" s="36"/>
      <c r="E20" s="37" t="e">
        <f t="shared" si="1"/>
        <v>#DIV/0!</v>
      </c>
      <c r="F20" s="37" t="e">
        <f t="shared" si="2"/>
        <v>#DIV/0!</v>
      </c>
      <c r="G20" s="37" t="e">
        <f t="shared" si="3"/>
        <v>#DIV/0!</v>
      </c>
      <c r="H20" s="39" t="e">
        <f t="shared" si="15"/>
        <v>#DIV/0!</v>
      </c>
      <c r="I20" s="39" t="e">
        <f t="shared" si="12"/>
        <v>#DIV/0!</v>
      </c>
      <c r="J20" s="40" t="e">
        <f t="shared" si="12"/>
        <v>#DIV/0!</v>
      </c>
      <c r="K20" s="35"/>
      <c r="L20" s="36"/>
      <c r="M20" s="36"/>
      <c r="N20" s="37" t="e">
        <f t="shared" si="4"/>
        <v>#DIV/0!</v>
      </c>
      <c r="O20" s="37" t="e">
        <f t="shared" si="5"/>
        <v>#DIV/0!</v>
      </c>
      <c r="P20" s="37" t="e">
        <f t="shared" si="6"/>
        <v>#DIV/0!</v>
      </c>
      <c r="Q20" s="39" t="e">
        <f t="shared" si="16"/>
        <v>#DIV/0!</v>
      </c>
      <c r="R20" s="39" t="e">
        <f t="shared" si="13"/>
        <v>#DIV/0!</v>
      </c>
      <c r="S20" s="40" t="e">
        <f t="shared" si="13"/>
        <v>#DIV/0!</v>
      </c>
      <c r="AG20" s="35">
        <f t="shared" si="7"/>
        <v>0</v>
      </c>
      <c r="AH20" s="36">
        <f t="shared" si="0"/>
        <v>0</v>
      </c>
      <c r="AI20" s="36">
        <f t="shared" si="0"/>
        <v>0</v>
      </c>
      <c r="AJ20" s="37" t="e">
        <f t="shared" si="8"/>
        <v>#DIV/0!</v>
      </c>
      <c r="AK20" s="37" t="e">
        <f t="shared" si="9"/>
        <v>#DIV/0!</v>
      </c>
      <c r="AL20" s="37" t="e">
        <f t="shared" si="10"/>
        <v>#DIV/0!</v>
      </c>
      <c r="AM20" s="39" t="e">
        <f t="shared" si="17"/>
        <v>#DIV/0!</v>
      </c>
      <c r="AN20" s="39" t="e">
        <f t="shared" si="14"/>
        <v>#DIV/0!</v>
      </c>
      <c r="AO20" s="40" t="e">
        <f t="shared" si="14"/>
        <v>#DIV/0!</v>
      </c>
    </row>
    <row r="21" spans="1:41" x14ac:dyDescent="0.25">
      <c r="A21" s="34">
        <f t="shared" si="11"/>
        <v>41836</v>
      </c>
      <c r="B21" s="35"/>
      <c r="C21" s="36"/>
      <c r="D21" s="36"/>
      <c r="E21" s="37" t="e">
        <f t="shared" si="1"/>
        <v>#DIV/0!</v>
      </c>
      <c r="F21" s="37" t="e">
        <f t="shared" si="2"/>
        <v>#DIV/0!</v>
      </c>
      <c r="G21" s="37" t="e">
        <f t="shared" si="3"/>
        <v>#DIV/0!</v>
      </c>
      <c r="H21" s="39" t="e">
        <f t="shared" si="15"/>
        <v>#DIV/0!</v>
      </c>
      <c r="I21" s="39" t="e">
        <f t="shared" si="12"/>
        <v>#DIV/0!</v>
      </c>
      <c r="J21" s="40" t="e">
        <f t="shared" si="12"/>
        <v>#DIV/0!</v>
      </c>
      <c r="K21" s="35"/>
      <c r="L21" s="36"/>
      <c r="M21" s="36"/>
      <c r="N21" s="37" t="e">
        <f t="shared" si="4"/>
        <v>#DIV/0!</v>
      </c>
      <c r="O21" s="37" t="e">
        <f t="shared" si="5"/>
        <v>#DIV/0!</v>
      </c>
      <c r="P21" s="37" t="e">
        <f t="shared" si="6"/>
        <v>#DIV/0!</v>
      </c>
      <c r="Q21" s="39" t="e">
        <f t="shared" si="16"/>
        <v>#DIV/0!</v>
      </c>
      <c r="R21" s="39" t="e">
        <f t="shared" si="13"/>
        <v>#DIV/0!</v>
      </c>
      <c r="S21" s="40" t="e">
        <f t="shared" si="13"/>
        <v>#DIV/0!</v>
      </c>
      <c r="AG21" s="35">
        <f t="shared" si="7"/>
        <v>0</v>
      </c>
      <c r="AH21" s="36">
        <f t="shared" si="0"/>
        <v>0</v>
      </c>
      <c r="AI21" s="36">
        <f t="shared" si="0"/>
        <v>0</v>
      </c>
      <c r="AJ21" s="37" t="e">
        <f t="shared" si="8"/>
        <v>#DIV/0!</v>
      </c>
      <c r="AK21" s="37" t="e">
        <f t="shared" si="9"/>
        <v>#DIV/0!</v>
      </c>
      <c r="AL21" s="37" t="e">
        <f t="shared" si="10"/>
        <v>#DIV/0!</v>
      </c>
      <c r="AM21" s="39" t="e">
        <f t="shared" si="17"/>
        <v>#DIV/0!</v>
      </c>
      <c r="AN21" s="39" t="e">
        <f t="shared" si="14"/>
        <v>#DIV/0!</v>
      </c>
      <c r="AO21" s="40" t="e">
        <f t="shared" si="14"/>
        <v>#DIV/0!</v>
      </c>
    </row>
    <row r="22" spans="1:41" x14ac:dyDescent="0.25">
      <c r="A22" s="34">
        <f t="shared" si="11"/>
        <v>41837</v>
      </c>
      <c r="B22" s="35"/>
      <c r="C22" s="36"/>
      <c r="D22" s="36"/>
      <c r="E22" s="37" t="e">
        <f t="shared" si="1"/>
        <v>#DIV/0!</v>
      </c>
      <c r="F22" s="37" t="e">
        <f t="shared" si="2"/>
        <v>#DIV/0!</v>
      </c>
      <c r="G22" s="37" t="e">
        <f t="shared" si="3"/>
        <v>#DIV/0!</v>
      </c>
      <c r="H22" s="39" t="e">
        <f t="shared" si="15"/>
        <v>#DIV/0!</v>
      </c>
      <c r="I22" s="39" t="e">
        <f t="shared" si="12"/>
        <v>#DIV/0!</v>
      </c>
      <c r="J22" s="40" t="e">
        <f t="shared" si="12"/>
        <v>#DIV/0!</v>
      </c>
      <c r="K22" s="35"/>
      <c r="L22" s="36"/>
      <c r="M22" s="36"/>
      <c r="N22" s="37" t="e">
        <f t="shared" si="4"/>
        <v>#DIV/0!</v>
      </c>
      <c r="O22" s="37" t="e">
        <f t="shared" si="5"/>
        <v>#DIV/0!</v>
      </c>
      <c r="P22" s="37" t="e">
        <f t="shared" si="6"/>
        <v>#DIV/0!</v>
      </c>
      <c r="Q22" s="39" t="e">
        <f t="shared" si="16"/>
        <v>#DIV/0!</v>
      </c>
      <c r="R22" s="39" t="e">
        <f t="shared" si="13"/>
        <v>#DIV/0!</v>
      </c>
      <c r="S22" s="40" t="e">
        <f t="shared" si="13"/>
        <v>#DIV/0!</v>
      </c>
      <c r="AG22" s="35">
        <f t="shared" si="7"/>
        <v>0</v>
      </c>
      <c r="AH22" s="36">
        <f t="shared" si="0"/>
        <v>0</v>
      </c>
      <c r="AI22" s="36">
        <f t="shared" si="0"/>
        <v>0</v>
      </c>
      <c r="AJ22" s="37" t="e">
        <f t="shared" si="8"/>
        <v>#DIV/0!</v>
      </c>
      <c r="AK22" s="37" t="e">
        <f t="shared" si="9"/>
        <v>#DIV/0!</v>
      </c>
      <c r="AL22" s="37" t="e">
        <f t="shared" si="10"/>
        <v>#DIV/0!</v>
      </c>
      <c r="AM22" s="39" t="e">
        <f t="shared" si="17"/>
        <v>#DIV/0!</v>
      </c>
      <c r="AN22" s="39" t="e">
        <f t="shared" si="14"/>
        <v>#DIV/0!</v>
      </c>
      <c r="AO22" s="40" t="e">
        <f t="shared" si="14"/>
        <v>#DIV/0!</v>
      </c>
    </row>
    <row r="23" spans="1:41" x14ac:dyDescent="0.25">
      <c r="A23" s="34">
        <f t="shared" si="11"/>
        <v>41838</v>
      </c>
      <c r="B23" s="35"/>
      <c r="C23" s="36"/>
      <c r="D23" s="36"/>
      <c r="E23" s="37" t="e">
        <f t="shared" si="1"/>
        <v>#DIV/0!</v>
      </c>
      <c r="F23" s="37" t="e">
        <f t="shared" si="2"/>
        <v>#DIV/0!</v>
      </c>
      <c r="G23" s="37" t="e">
        <f t="shared" si="3"/>
        <v>#DIV/0!</v>
      </c>
      <c r="H23" s="39" t="e">
        <f t="shared" si="15"/>
        <v>#DIV/0!</v>
      </c>
      <c r="I23" s="39" t="e">
        <f t="shared" si="12"/>
        <v>#DIV/0!</v>
      </c>
      <c r="J23" s="40" t="e">
        <f t="shared" si="12"/>
        <v>#DIV/0!</v>
      </c>
      <c r="K23" s="35"/>
      <c r="L23" s="36"/>
      <c r="M23" s="36"/>
      <c r="N23" s="37" t="e">
        <f t="shared" si="4"/>
        <v>#DIV/0!</v>
      </c>
      <c r="O23" s="37" t="e">
        <f t="shared" si="5"/>
        <v>#DIV/0!</v>
      </c>
      <c r="P23" s="37" t="e">
        <f t="shared" si="6"/>
        <v>#DIV/0!</v>
      </c>
      <c r="Q23" s="39" t="e">
        <f t="shared" si="16"/>
        <v>#DIV/0!</v>
      </c>
      <c r="R23" s="39" t="e">
        <f t="shared" si="13"/>
        <v>#DIV/0!</v>
      </c>
      <c r="S23" s="40" t="e">
        <f t="shared" si="13"/>
        <v>#DIV/0!</v>
      </c>
      <c r="AG23" s="35">
        <f t="shared" si="7"/>
        <v>0</v>
      </c>
      <c r="AH23" s="36">
        <f t="shared" si="0"/>
        <v>0</v>
      </c>
      <c r="AI23" s="36">
        <f t="shared" si="0"/>
        <v>0</v>
      </c>
      <c r="AJ23" s="37" t="e">
        <f t="shared" si="8"/>
        <v>#DIV/0!</v>
      </c>
      <c r="AK23" s="37" t="e">
        <f t="shared" si="9"/>
        <v>#DIV/0!</v>
      </c>
      <c r="AL23" s="37" t="e">
        <f t="shared" si="10"/>
        <v>#DIV/0!</v>
      </c>
      <c r="AM23" s="39" t="e">
        <f t="shared" si="17"/>
        <v>#DIV/0!</v>
      </c>
      <c r="AN23" s="39" t="e">
        <f t="shared" si="14"/>
        <v>#DIV/0!</v>
      </c>
      <c r="AO23" s="40" t="e">
        <f t="shared" si="14"/>
        <v>#DIV/0!</v>
      </c>
    </row>
    <row r="24" spans="1:41" x14ac:dyDescent="0.25">
      <c r="A24" s="9">
        <f t="shared" si="11"/>
        <v>41839</v>
      </c>
      <c r="B24" s="24"/>
      <c r="C24" s="10"/>
      <c r="D24" s="10"/>
      <c r="E24" s="11" t="e">
        <f t="shared" si="1"/>
        <v>#DIV/0!</v>
      </c>
      <c r="F24" s="11" t="e">
        <f t="shared" si="2"/>
        <v>#DIV/0!</v>
      </c>
      <c r="G24" s="11" t="e">
        <f t="shared" si="3"/>
        <v>#DIV/0!</v>
      </c>
      <c r="H24" s="17" t="e">
        <f t="shared" si="15"/>
        <v>#DIV/0!</v>
      </c>
      <c r="I24" s="17" t="e">
        <f t="shared" si="12"/>
        <v>#DIV/0!</v>
      </c>
      <c r="J24" s="18" t="e">
        <f t="shared" si="12"/>
        <v>#DIV/0!</v>
      </c>
      <c r="K24" s="24"/>
      <c r="L24" s="10"/>
      <c r="M24" s="10"/>
      <c r="N24" s="11" t="e">
        <f t="shared" si="4"/>
        <v>#DIV/0!</v>
      </c>
      <c r="O24" s="11" t="e">
        <f t="shared" si="5"/>
        <v>#DIV/0!</v>
      </c>
      <c r="P24" s="11" t="e">
        <f t="shared" si="6"/>
        <v>#DIV/0!</v>
      </c>
      <c r="Q24" s="17" t="e">
        <f t="shared" si="16"/>
        <v>#DIV/0!</v>
      </c>
      <c r="R24" s="17" t="e">
        <f t="shared" si="13"/>
        <v>#DIV/0!</v>
      </c>
      <c r="S24" s="18" t="e">
        <f t="shared" si="13"/>
        <v>#DIV/0!</v>
      </c>
      <c r="AG24" s="24">
        <f t="shared" si="7"/>
        <v>0</v>
      </c>
      <c r="AH24" s="10">
        <f t="shared" si="0"/>
        <v>0</v>
      </c>
      <c r="AI24" s="10">
        <f t="shared" si="0"/>
        <v>0</v>
      </c>
      <c r="AJ24" s="11" t="e">
        <f t="shared" si="8"/>
        <v>#DIV/0!</v>
      </c>
      <c r="AK24" s="11" t="e">
        <f t="shared" si="9"/>
        <v>#DIV/0!</v>
      </c>
      <c r="AL24" s="11" t="e">
        <f t="shared" si="10"/>
        <v>#DIV/0!</v>
      </c>
      <c r="AM24" s="17" t="e">
        <f t="shared" si="17"/>
        <v>#DIV/0!</v>
      </c>
      <c r="AN24" s="17" t="e">
        <f t="shared" si="14"/>
        <v>#DIV/0!</v>
      </c>
      <c r="AO24" s="18" t="e">
        <f t="shared" si="14"/>
        <v>#DIV/0!</v>
      </c>
    </row>
    <row r="25" spans="1:41" x14ac:dyDescent="0.25">
      <c r="A25" s="9">
        <f t="shared" si="11"/>
        <v>41840</v>
      </c>
      <c r="B25" s="24"/>
      <c r="C25" s="10"/>
      <c r="D25" s="10"/>
      <c r="E25" s="11" t="e">
        <f t="shared" si="1"/>
        <v>#DIV/0!</v>
      </c>
      <c r="F25" s="11" t="e">
        <f t="shared" si="2"/>
        <v>#DIV/0!</v>
      </c>
      <c r="G25" s="11" t="e">
        <f t="shared" si="3"/>
        <v>#DIV/0!</v>
      </c>
      <c r="H25" s="17" t="e">
        <f t="shared" si="15"/>
        <v>#DIV/0!</v>
      </c>
      <c r="I25" s="17" t="e">
        <f t="shared" si="12"/>
        <v>#DIV/0!</v>
      </c>
      <c r="J25" s="18" t="e">
        <f t="shared" si="12"/>
        <v>#DIV/0!</v>
      </c>
      <c r="K25" s="24"/>
      <c r="L25" s="10"/>
      <c r="M25" s="10"/>
      <c r="N25" s="11" t="e">
        <f t="shared" si="4"/>
        <v>#DIV/0!</v>
      </c>
      <c r="O25" s="11" t="e">
        <f t="shared" si="5"/>
        <v>#DIV/0!</v>
      </c>
      <c r="P25" s="11" t="e">
        <f t="shared" si="6"/>
        <v>#DIV/0!</v>
      </c>
      <c r="Q25" s="17" t="e">
        <f t="shared" si="16"/>
        <v>#DIV/0!</v>
      </c>
      <c r="R25" s="17" t="e">
        <f t="shared" si="13"/>
        <v>#DIV/0!</v>
      </c>
      <c r="S25" s="18" t="e">
        <f t="shared" si="13"/>
        <v>#DIV/0!</v>
      </c>
      <c r="AG25" s="24">
        <f t="shared" si="7"/>
        <v>0</v>
      </c>
      <c r="AH25" s="10">
        <f t="shared" si="0"/>
        <v>0</v>
      </c>
      <c r="AI25" s="10">
        <f t="shared" si="0"/>
        <v>0</v>
      </c>
      <c r="AJ25" s="11" t="e">
        <f t="shared" si="8"/>
        <v>#DIV/0!</v>
      </c>
      <c r="AK25" s="11" t="e">
        <f t="shared" si="9"/>
        <v>#DIV/0!</v>
      </c>
      <c r="AL25" s="11" t="e">
        <f t="shared" si="10"/>
        <v>#DIV/0!</v>
      </c>
      <c r="AM25" s="17" t="e">
        <f t="shared" si="17"/>
        <v>#DIV/0!</v>
      </c>
      <c r="AN25" s="17" t="e">
        <f t="shared" si="14"/>
        <v>#DIV/0!</v>
      </c>
      <c r="AO25" s="18" t="e">
        <f t="shared" si="14"/>
        <v>#DIV/0!</v>
      </c>
    </row>
    <row r="26" spans="1:41" x14ac:dyDescent="0.25">
      <c r="A26" s="34">
        <f t="shared" si="11"/>
        <v>41841</v>
      </c>
      <c r="B26" s="35"/>
      <c r="C26" s="36"/>
      <c r="D26" s="36"/>
      <c r="E26" s="37" t="e">
        <f t="shared" si="1"/>
        <v>#DIV/0!</v>
      </c>
      <c r="F26" s="37" t="e">
        <f t="shared" si="2"/>
        <v>#DIV/0!</v>
      </c>
      <c r="G26" s="37" t="e">
        <f t="shared" si="3"/>
        <v>#DIV/0!</v>
      </c>
      <c r="H26" s="39" t="e">
        <f t="shared" si="15"/>
        <v>#DIV/0!</v>
      </c>
      <c r="I26" s="39" t="e">
        <f t="shared" si="12"/>
        <v>#DIV/0!</v>
      </c>
      <c r="J26" s="40" t="e">
        <f t="shared" si="12"/>
        <v>#DIV/0!</v>
      </c>
      <c r="K26" s="35"/>
      <c r="L26" s="36"/>
      <c r="M26" s="36"/>
      <c r="N26" s="37" t="e">
        <f t="shared" si="4"/>
        <v>#DIV/0!</v>
      </c>
      <c r="O26" s="37" t="e">
        <f t="shared" si="5"/>
        <v>#DIV/0!</v>
      </c>
      <c r="P26" s="37" t="e">
        <f t="shared" si="6"/>
        <v>#DIV/0!</v>
      </c>
      <c r="Q26" s="39" t="e">
        <f t="shared" si="16"/>
        <v>#DIV/0!</v>
      </c>
      <c r="R26" s="39" t="e">
        <f t="shared" si="13"/>
        <v>#DIV/0!</v>
      </c>
      <c r="S26" s="40" t="e">
        <f t="shared" si="13"/>
        <v>#DIV/0!</v>
      </c>
      <c r="AG26" s="35">
        <f t="shared" si="7"/>
        <v>0</v>
      </c>
      <c r="AH26" s="36">
        <f t="shared" si="0"/>
        <v>0</v>
      </c>
      <c r="AI26" s="36">
        <f t="shared" si="0"/>
        <v>0</v>
      </c>
      <c r="AJ26" s="37" t="e">
        <f t="shared" si="8"/>
        <v>#DIV/0!</v>
      </c>
      <c r="AK26" s="37" t="e">
        <f t="shared" si="9"/>
        <v>#DIV/0!</v>
      </c>
      <c r="AL26" s="37" t="e">
        <f t="shared" si="10"/>
        <v>#DIV/0!</v>
      </c>
      <c r="AM26" s="39" t="e">
        <f t="shared" si="17"/>
        <v>#DIV/0!</v>
      </c>
      <c r="AN26" s="39" t="e">
        <f t="shared" si="14"/>
        <v>#DIV/0!</v>
      </c>
      <c r="AO26" s="40" t="e">
        <f t="shared" si="14"/>
        <v>#DIV/0!</v>
      </c>
    </row>
    <row r="27" spans="1:41" x14ac:dyDescent="0.25">
      <c r="A27" s="34">
        <f t="shared" si="11"/>
        <v>41842</v>
      </c>
      <c r="B27" s="35"/>
      <c r="C27" s="36"/>
      <c r="D27" s="36"/>
      <c r="E27" s="37" t="e">
        <f t="shared" si="1"/>
        <v>#DIV/0!</v>
      </c>
      <c r="F27" s="37" t="e">
        <f t="shared" si="2"/>
        <v>#DIV/0!</v>
      </c>
      <c r="G27" s="37" t="e">
        <f t="shared" si="3"/>
        <v>#DIV/0!</v>
      </c>
      <c r="H27" s="39" t="e">
        <f t="shared" si="15"/>
        <v>#DIV/0!</v>
      </c>
      <c r="I27" s="39" t="e">
        <f t="shared" si="12"/>
        <v>#DIV/0!</v>
      </c>
      <c r="J27" s="40" t="e">
        <f t="shared" si="12"/>
        <v>#DIV/0!</v>
      </c>
      <c r="K27" s="35"/>
      <c r="L27" s="36"/>
      <c r="M27" s="36"/>
      <c r="N27" s="37" t="e">
        <f t="shared" si="4"/>
        <v>#DIV/0!</v>
      </c>
      <c r="O27" s="37" t="e">
        <f t="shared" si="5"/>
        <v>#DIV/0!</v>
      </c>
      <c r="P27" s="37" t="e">
        <f t="shared" si="6"/>
        <v>#DIV/0!</v>
      </c>
      <c r="Q27" s="39" t="e">
        <f t="shared" si="16"/>
        <v>#DIV/0!</v>
      </c>
      <c r="R27" s="39" t="e">
        <f t="shared" si="13"/>
        <v>#DIV/0!</v>
      </c>
      <c r="S27" s="40" t="e">
        <f t="shared" si="13"/>
        <v>#DIV/0!</v>
      </c>
      <c r="AG27" s="35">
        <f t="shared" si="7"/>
        <v>0</v>
      </c>
      <c r="AH27" s="36">
        <f t="shared" si="0"/>
        <v>0</v>
      </c>
      <c r="AI27" s="36">
        <f t="shared" si="0"/>
        <v>0</v>
      </c>
      <c r="AJ27" s="37" t="e">
        <f t="shared" si="8"/>
        <v>#DIV/0!</v>
      </c>
      <c r="AK27" s="37" t="e">
        <f t="shared" si="9"/>
        <v>#DIV/0!</v>
      </c>
      <c r="AL27" s="37" t="e">
        <f t="shared" si="10"/>
        <v>#DIV/0!</v>
      </c>
      <c r="AM27" s="39" t="e">
        <f t="shared" si="17"/>
        <v>#DIV/0!</v>
      </c>
      <c r="AN27" s="39" t="e">
        <f t="shared" si="14"/>
        <v>#DIV/0!</v>
      </c>
      <c r="AO27" s="40" t="e">
        <f t="shared" si="14"/>
        <v>#DIV/0!</v>
      </c>
    </row>
    <row r="28" spans="1:41" x14ac:dyDescent="0.25">
      <c r="A28" s="34">
        <f t="shared" si="11"/>
        <v>41843</v>
      </c>
      <c r="B28" s="35"/>
      <c r="C28" s="36"/>
      <c r="D28" s="36"/>
      <c r="E28" s="37" t="e">
        <f t="shared" si="1"/>
        <v>#DIV/0!</v>
      </c>
      <c r="F28" s="37" t="e">
        <f t="shared" si="2"/>
        <v>#DIV/0!</v>
      </c>
      <c r="G28" s="37" t="e">
        <f t="shared" si="3"/>
        <v>#DIV/0!</v>
      </c>
      <c r="H28" s="39" t="e">
        <f t="shared" si="15"/>
        <v>#DIV/0!</v>
      </c>
      <c r="I28" s="39" t="e">
        <f t="shared" si="12"/>
        <v>#DIV/0!</v>
      </c>
      <c r="J28" s="40" t="e">
        <f t="shared" si="12"/>
        <v>#DIV/0!</v>
      </c>
      <c r="K28" s="35"/>
      <c r="L28" s="36"/>
      <c r="M28" s="36"/>
      <c r="N28" s="37" t="e">
        <f t="shared" si="4"/>
        <v>#DIV/0!</v>
      </c>
      <c r="O28" s="37" t="e">
        <f t="shared" si="5"/>
        <v>#DIV/0!</v>
      </c>
      <c r="P28" s="37" t="e">
        <f t="shared" si="6"/>
        <v>#DIV/0!</v>
      </c>
      <c r="Q28" s="39" t="e">
        <f t="shared" si="16"/>
        <v>#DIV/0!</v>
      </c>
      <c r="R28" s="39" t="e">
        <f t="shared" si="13"/>
        <v>#DIV/0!</v>
      </c>
      <c r="S28" s="40" t="e">
        <f t="shared" si="13"/>
        <v>#DIV/0!</v>
      </c>
      <c r="AG28" s="35">
        <f t="shared" si="7"/>
        <v>0</v>
      </c>
      <c r="AH28" s="36">
        <f t="shared" si="0"/>
        <v>0</v>
      </c>
      <c r="AI28" s="36">
        <f t="shared" si="0"/>
        <v>0</v>
      </c>
      <c r="AJ28" s="37" t="e">
        <f t="shared" si="8"/>
        <v>#DIV/0!</v>
      </c>
      <c r="AK28" s="37" t="e">
        <f t="shared" si="9"/>
        <v>#DIV/0!</v>
      </c>
      <c r="AL28" s="37" t="e">
        <f t="shared" si="10"/>
        <v>#DIV/0!</v>
      </c>
      <c r="AM28" s="39" t="e">
        <f t="shared" si="17"/>
        <v>#DIV/0!</v>
      </c>
      <c r="AN28" s="39" t="e">
        <f t="shared" si="14"/>
        <v>#DIV/0!</v>
      </c>
      <c r="AO28" s="40" t="e">
        <f t="shared" si="14"/>
        <v>#DIV/0!</v>
      </c>
    </row>
    <row r="29" spans="1:41" x14ac:dyDescent="0.25">
      <c r="A29" s="34">
        <f t="shared" si="11"/>
        <v>41844</v>
      </c>
      <c r="B29" s="35"/>
      <c r="C29" s="36"/>
      <c r="D29" s="36"/>
      <c r="E29" s="37" t="e">
        <f t="shared" si="1"/>
        <v>#DIV/0!</v>
      </c>
      <c r="F29" s="37" t="e">
        <f t="shared" si="2"/>
        <v>#DIV/0!</v>
      </c>
      <c r="G29" s="37" t="e">
        <f t="shared" si="3"/>
        <v>#DIV/0!</v>
      </c>
      <c r="H29" s="39" t="e">
        <f t="shared" si="15"/>
        <v>#DIV/0!</v>
      </c>
      <c r="I29" s="39" t="e">
        <f t="shared" si="15"/>
        <v>#DIV/0!</v>
      </c>
      <c r="J29" s="40" t="e">
        <f t="shared" si="15"/>
        <v>#DIV/0!</v>
      </c>
      <c r="K29" s="35"/>
      <c r="L29" s="36"/>
      <c r="M29" s="36"/>
      <c r="N29" s="37" t="e">
        <f t="shared" si="4"/>
        <v>#DIV/0!</v>
      </c>
      <c r="O29" s="37" t="e">
        <f t="shared" si="5"/>
        <v>#DIV/0!</v>
      </c>
      <c r="P29" s="37" t="e">
        <f t="shared" si="6"/>
        <v>#DIV/0!</v>
      </c>
      <c r="Q29" s="39" t="e">
        <f t="shared" si="16"/>
        <v>#DIV/0!</v>
      </c>
      <c r="R29" s="39" t="e">
        <f t="shared" si="16"/>
        <v>#DIV/0!</v>
      </c>
      <c r="S29" s="40" t="e">
        <f t="shared" si="16"/>
        <v>#DIV/0!</v>
      </c>
      <c r="AG29" s="35">
        <f t="shared" si="7"/>
        <v>0</v>
      </c>
      <c r="AH29" s="36">
        <f t="shared" si="0"/>
        <v>0</v>
      </c>
      <c r="AI29" s="36">
        <f t="shared" si="0"/>
        <v>0</v>
      </c>
      <c r="AJ29" s="37" t="e">
        <f t="shared" si="8"/>
        <v>#DIV/0!</v>
      </c>
      <c r="AK29" s="37" t="e">
        <f t="shared" si="9"/>
        <v>#DIV/0!</v>
      </c>
      <c r="AL29" s="37" t="e">
        <f t="shared" si="10"/>
        <v>#DIV/0!</v>
      </c>
      <c r="AM29" s="39" t="e">
        <f t="shared" si="17"/>
        <v>#DIV/0!</v>
      </c>
      <c r="AN29" s="39" t="e">
        <f t="shared" si="14"/>
        <v>#DIV/0!</v>
      </c>
      <c r="AO29" s="40" t="e">
        <f t="shared" si="14"/>
        <v>#DIV/0!</v>
      </c>
    </row>
    <row r="30" spans="1:41" x14ac:dyDescent="0.25">
      <c r="A30" s="34">
        <f t="shared" si="11"/>
        <v>41845</v>
      </c>
      <c r="B30" s="35"/>
      <c r="C30" s="36"/>
      <c r="D30" s="36"/>
      <c r="E30" s="37" t="e">
        <f t="shared" si="1"/>
        <v>#DIV/0!</v>
      </c>
      <c r="F30" s="37" t="e">
        <f t="shared" si="2"/>
        <v>#DIV/0!</v>
      </c>
      <c r="G30" s="37" t="e">
        <f t="shared" si="3"/>
        <v>#DIV/0!</v>
      </c>
      <c r="H30" s="39" t="e">
        <f t="shared" ref="H30:J36" si="18">B30/B23</f>
        <v>#DIV/0!</v>
      </c>
      <c r="I30" s="39" t="e">
        <f t="shared" si="18"/>
        <v>#DIV/0!</v>
      </c>
      <c r="J30" s="40" t="e">
        <f t="shared" si="18"/>
        <v>#DIV/0!</v>
      </c>
      <c r="K30" s="35"/>
      <c r="L30" s="36"/>
      <c r="M30" s="36"/>
      <c r="N30" s="37" t="e">
        <f t="shared" si="4"/>
        <v>#DIV/0!</v>
      </c>
      <c r="O30" s="37" t="e">
        <f t="shared" si="5"/>
        <v>#DIV/0!</v>
      </c>
      <c r="P30" s="37" t="e">
        <f t="shared" si="6"/>
        <v>#DIV/0!</v>
      </c>
      <c r="Q30" s="39" t="e">
        <f t="shared" ref="Q30:S36" si="19">K30/K23</f>
        <v>#DIV/0!</v>
      </c>
      <c r="R30" s="39" t="e">
        <f t="shared" si="19"/>
        <v>#DIV/0!</v>
      </c>
      <c r="S30" s="40" t="e">
        <f t="shared" si="19"/>
        <v>#DIV/0!</v>
      </c>
      <c r="AG30" s="35">
        <f t="shared" si="7"/>
        <v>0</v>
      </c>
      <c r="AH30" s="36">
        <f t="shared" si="0"/>
        <v>0</v>
      </c>
      <c r="AI30" s="36">
        <f t="shared" si="0"/>
        <v>0</v>
      </c>
      <c r="AJ30" s="37" t="e">
        <f t="shared" si="8"/>
        <v>#DIV/0!</v>
      </c>
      <c r="AK30" s="37" t="e">
        <f t="shared" si="9"/>
        <v>#DIV/0!</v>
      </c>
      <c r="AL30" s="37" t="e">
        <f t="shared" si="10"/>
        <v>#DIV/0!</v>
      </c>
      <c r="AM30" s="39" t="e">
        <f t="shared" si="17"/>
        <v>#DIV/0!</v>
      </c>
      <c r="AN30" s="39" t="e">
        <f t="shared" si="14"/>
        <v>#DIV/0!</v>
      </c>
      <c r="AO30" s="40" t="e">
        <f t="shared" si="14"/>
        <v>#DIV/0!</v>
      </c>
    </row>
    <row r="31" spans="1:41" x14ac:dyDescent="0.25">
      <c r="A31" s="9">
        <f t="shared" si="11"/>
        <v>41846</v>
      </c>
      <c r="B31" s="24"/>
      <c r="C31" s="10"/>
      <c r="D31" s="10"/>
      <c r="E31" s="11" t="e">
        <f t="shared" si="1"/>
        <v>#DIV/0!</v>
      </c>
      <c r="F31" s="11" t="e">
        <f t="shared" si="2"/>
        <v>#DIV/0!</v>
      </c>
      <c r="G31" s="11" t="e">
        <f t="shared" si="3"/>
        <v>#DIV/0!</v>
      </c>
      <c r="H31" s="17" t="e">
        <f t="shared" si="18"/>
        <v>#DIV/0!</v>
      </c>
      <c r="I31" s="17" t="e">
        <f t="shared" si="18"/>
        <v>#DIV/0!</v>
      </c>
      <c r="J31" s="18" t="e">
        <f t="shared" si="18"/>
        <v>#DIV/0!</v>
      </c>
      <c r="K31" s="24"/>
      <c r="L31" s="10"/>
      <c r="M31" s="10"/>
      <c r="N31" s="11" t="e">
        <f t="shared" si="4"/>
        <v>#DIV/0!</v>
      </c>
      <c r="O31" s="11" t="e">
        <f t="shared" si="5"/>
        <v>#DIV/0!</v>
      </c>
      <c r="P31" s="11" t="e">
        <f t="shared" si="6"/>
        <v>#DIV/0!</v>
      </c>
      <c r="Q31" s="17" t="e">
        <f t="shared" si="19"/>
        <v>#DIV/0!</v>
      </c>
      <c r="R31" s="17" t="e">
        <f t="shared" si="19"/>
        <v>#DIV/0!</v>
      </c>
      <c r="S31" s="18" t="e">
        <f t="shared" si="19"/>
        <v>#DIV/0!</v>
      </c>
      <c r="AG31" s="24">
        <f t="shared" si="7"/>
        <v>0</v>
      </c>
      <c r="AH31" s="10">
        <f t="shared" si="0"/>
        <v>0</v>
      </c>
      <c r="AI31" s="10">
        <f t="shared" si="0"/>
        <v>0</v>
      </c>
      <c r="AJ31" s="11" t="e">
        <f t="shared" si="8"/>
        <v>#DIV/0!</v>
      </c>
      <c r="AK31" s="11" t="e">
        <f t="shared" si="9"/>
        <v>#DIV/0!</v>
      </c>
      <c r="AL31" s="11" t="e">
        <f t="shared" si="10"/>
        <v>#DIV/0!</v>
      </c>
      <c r="AM31" s="17" t="e">
        <f t="shared" si="17"/>
        <v>#DIV/0!</v>
      </c>
      <c r="AN31" s="17" t="e">
        <f t="shared" si="14"/>
        <v>#DIV/0!</v>
      </c>
      <c r="AO31" s="18" t="e">
        <f t="shared" si="14"/>
        <v>#DIV/0!</v>
      </c>
    </row>
    <row r="32" spans="1:41" x14ac:dyDescent="0.25">
      <c r="A32" s="9">
        <f t="shared" si="11"/>
        <v>41847</v>
      </c>
      <c r="B32" s="24"/>
      <c r="C32" s="10"/>
      <c r="D32" s="10"/>
      <c r="E32" s="11" t="e">
        <f t="shared" si="1"/>
        <v>#DIV/0!</v>
      </c>
      <c r="F32" s="11" t="e">
        <f t="shared" si="2"/>
        <v>#DIV/0!</v>
      </c>
      <c r="G32" s="11" t="e">
        <f t="shared" si="3"/>
        <v>#DIV/0!</v>
      </c>
      <c r="H32" s="17" t="e">
        <f t="shared" si="18"/>
        <v>#DIV/0!</v>
      </c>
      <c r="I32" s="17" t="e">
        <f t="shared" si="18"/>
        <v>#DIV/0!</v>
      </c>
      <c r="J32" s="18" t="e">
        <f t="shared" si="18"/>
        <v>#DIV/0!</v>
      </c>
      <c r="K32" s="24"/>
      <c r="L32" s="10"/>
      <c r="M32" s="10"/>
      <c r="N32" s="11" t="e">
        <f t="shared" si="4"/>
        <v>#DIV/0!</v>
      </c>
      <c r="O32" s="11" t="e">
        <f t="shared" si="5"/>
        <v>#DIV/0!</v>
      </c>
      <c r="P32" s="11" t="e">
        <f t="shared" si="6"/>
        <v>#DIV/0!</v>
      </c>
      <c r="Q32" s="17" t="e">
        <f t="shared" si="19"/>
        <v>#DIV/0!</v>
      </c>
      <c r="R32" s="17" t="e">
        <f t="shared" si="19"/>
        <v>#DIV/0!</v>
      </c>
      <c r="S32" s="18" t="e">
        <f t="shared" si="19"/>
        <v>#DIV/0!</v>
      </c>
      <c r="AG32" s="24">
        <f t="shared" si="7"/>
        <v>0</v>
      </c>
      <c r="AH32" s="10">
        <f t="shared" si="0"/>
        <v>0</v>
      </c>
      <c r="AI32" s="10">
        <f t="shared" si="0"/>
        <v>0</v>
      </c>
      <c r="AJ32" s="11" t="e">
        <f t="shared" si="8"/>
        <v>#DIV/0!</v>
      </c>
      <c r="AK32" s="11" t="e">
        <f t="shared" si="9"/>
        <v>#DIV/0!</v>
      </c>
      <c r="AL32" s="11" t="e">
        <f t="shared" si="10"/>
        <v>#DIV/0!</v>
      </c>
      <c r="AM32" s="17" t="e">
        <f t="shared" si="17"/>
        <v>#DIV/0!</v>
      </c>
      <c r="AN32" s="17" t="e">
        <f t="shared" si="14"/>
        <v>#DIV/0!</v>
      </c>
      <c r="AO32" s="18" t="e">
        <f t="shared" si="14"/>
        <v>#DIV/0!</v>
      </c>
    </row>
    <row r="33" spans="1:41" x14ac:dyDescent="0.25">
      <c r="A33" s="34">
        <f t="shared" si="11"/>
        <v>41848</v>
      </c>
      <c r="B33" s="35"/>
      <c r="C33" s="36"/>
      <c r="D33" s="36"/>
      <c r="E33" s="37" t="e">
        <f t="shared" si="1"/>
        <v>#DIV/0!</v>
      </c>
      <c r="F33" s="37" t="e">
        <f t="shared" si="2"/>
        <v>#DIV/0!</v>
      </c>
      <c r="G33" s="37" t="e">
        <f t="shared" si="3"/>
        <v>#DIV/0!</v>
      </c>
      <c r="H33" s="39" t="e">
        <f t="shared" si="18"/>
        <v>#DIV/0!</v>
      </c>
      <c r="I33" s="39" t="e">
        <f t="shared" si="18"/>
        <v>#DIV/0!</v>
      </c>
      <c r="J33" s="40" t="e">
        <f t="shared" si="18"/>
        <v>#DIV/0!</v>
      </c>
      <c r="K33" s="35"/>
      <c r="L33" s="36"/>
      <c r="M33" s="36"/>
      <c r="N33" s="37" t="e">
        <f t="shared" si="4"/>
        <v>#DIV/0!</v>
      </c>
      <c r="O33" s="37" t="e">
        <f t="shared" si="5"/>
        <v>#DIV/0!</v>
      </c>
      <c r="P33" s="37" t="e">
        <f t="shared" si="6"/>
        <v>#DIV/0!</v>
      </c>
      <c r="Q33" s="39" t="e">
        <f t="shared" si="19"/>
        <v>#DIV/0!</v>
      </c>
      <c r="R33" s="39" t="e">
        <f t="shared" si="19"/>
        <v>#DIV/0!</v>
      </c>
      <c r="S33" s="40" t="e">
        <f t="shared" si="19"/>
        <v>#DIV/0!</v>
      </c>
      <c r="AG33" s="35">
        <f t="shared" si="7"/>
        <v>0</v>
      </c>
      <c r="AH33" s="36">
        <f t="shared" si="0"/>
        <v>0</v>
      </c>
      <c r="AI33" s="36">
        <f t="shared" si="0"/>
        <v>0</v>
      </c>
      <c r="AJ33" s="37" t="e">
        <f t="shared" si="8"/>
        <v>#DIV/0!</v>
      </c>
      <c r="AK33" s="37" t="e">
        <f t="shared" si="9"/>
        <v>#DIV/0!</v>
      </c>
      <c r="AL33" s="37" t="e">
        <f t="shared" si="10"/>
        <v>#DIV/0!</v>
      </c>
      <c r="AM33" s="39" t="e">
        <f t="shared" si="17"/>
        <v>#DIV/0!</v>
      </c>
      <c r="AN33" s="39" t="e">
        <f t="shared" si="14"/>
        <v>#DIV/0!</v>
      </c>
      <c r="AO33" s="40" t="e">
        <f t="shared" si="14"/>
        <v>#DIV/0!</v>
      </c>
    </row>
    <row r="34" spans="1:41" x14ac:dyDescent="0.25">
      <c r="A34" s="34">
        <f t="shared" si="11"/>
        <v>41849</v>
      </c>
      <c r="B34" s="35"/>
      <c r="C34" s="36"/>
      <c r="D34" s="36"/>
      <c r="E34" s="37" t="e">
        <f t="shared" si="1"/>
        <v>#DIV/0!</v>
      </c>
      <c r="F34" s="37" t="e">
        <f t="shared" si="2"/>
        <v>#DIV/0!</v>
      </c>
      <c r="G34" s="37" t="e">
        <f t="shared" si="3"/>
        <v>#DIV/0!</v>
      </c>
      <c r="H34" s="39" t="e">
        <f t="shared" si="18"/>
        <v>#DIV/0!</v>
      </c>
      <c r="I34" s="39" t="e">
        <f t="shared" si="18"/>
        <v>#DIV/0!</v>
      </c>
      <c r="J34" s="40" t="e">
        <f t="shared" si="18"/>
        <v>#DIV/0!</v>
      </c>
      <c r="K34" s="35"/>
      <c r="L34" s="36"/>
      <c r="M34" s="36"/>
      <c r="N34" s="37" t="e">
        <f t="shared" si="4"/>
        <v>#DIV/0!</v>
      </c>
      <c r="O34" s="37" t="e">
        <f t="shared" si="5"/>
        <v>#DIV/0!</v>
      </c>
      <c r="P34" s="37" t="e">
        <f t="shared" si="6"/>
        <v>#DIV/0!</v>
      </c>
      <c r="Q34" s="39" t="e">
        <f t="shared" si="19"/>
        <v>#DIV/0!</v>
      </c>
      <c r="R34" s="39" t="e">
        <f t="shared" si="19"/>
        <v>#DIV/0!</v>
      </c>
      <c r="S34" s="40" t="e">
        <f t="shared" si="19"/>
        <v>#DIV/0!</v>
      </c>
      <c r="AG34" s="35">
        <f t="shared" si="7"/>
        <v>0</v>
      </c>
      <c r="AH34" s="36">
        <f t="shared" si="0"/>
        <v>0</v>
      </c>
      <c r="AI34" s="36">
        <f t="shared" si="0"/>
        <v>0</v>
      </c>
      <c r="AJ34" s="37" t="e">
        <f t="shared" si="8"/>
        <v>#DIV/0!</v>
      </c>
      <c r="AK34" s="37" t="e">
        <f t="shared" si="9"/>
        <v>#DIV/0!</v>
      </c>
      <c r="AL34" s="37" t="e">
        <f t="shared" si="10"/>
        <v>#DIV/0!</v>
      </c>
      <c r="AM34" s="39" t="e">
        <f t="shared" si="17"/>
        <v>#DIV/0!</v>
      </c>
      <c r="AN34" s="39" t="e">
        <f t="shared" si="14"/>
        <v>#DIV/0!</v>
      </c>
      <c r="AO34" s="40" t="e">
        <f t="shared" si="14"/>
        <v>#DIV/0!</v>
      </c>
    </row>
    <row r="35" spans="1:41" x14ac:dyDescent="0.25">
      <c r="A35" s="34">
        <f t="shared" si="11"/>
        <v>41850</v>
      </c>
      <c r="B35" s="35"/>
      <c r="C35" s="36"/>
      <c r="D35" s="36"/>
      <c r="E35" s="37" t="e">
        <f t="shared" si="1"/>
        <v>#DIV/0!</v>
      </c>
      <c r="F35" s="37" t="e">
        <f t="shared" si="2"/>
        <v>#DIV/0!</v>
      </c>
      <c r="G35" s="37" t="e">
        <f t="shared" si="3"/>
        <v>#DIV/0!</v>
      </c>
      <c r="H35" s="39" t="e">
        <f t="shared" si="18"/>
        <v>#DIV/0!</v>
      </c>
      <c r="I35" s="39" t="e">
        <f t="shared" si="18"/>
        <v>#DIV/0!</v>
      </c>
      <c r="J35" s="40" t="e">
        <f t="shared" si="18"/>
        <v>#DIV/0!</v>
      </c>
      <c r="K35" s="35"/>
      <c r="L35" s="36"/>
      <c r="M35" s="36"/>
      <c r="N35" s="37" t="e">
        <f t="shared" si="4"/>
        <v>#DIV/0!</v>
      </c>
      <c r="O35" s="37" t="e">
        <f t="shared" si="5"/>
        <v>#DIV/0!</v>
      </c>
      <c r="P35" s="37" t="e">
        <f t="shared" si="6"/>
        <v>#DIV/0!</v>
      </c>
      <c r="Q35" s="39" t="e">
        <f t="shared" si="19"/>
        <v>#DIV/0!</v>
      </c>
      <c r="R35" s="39" t="e">
        <f t="shared" si="19"/>
        <v>#DIV/0!</v>
      </c>
      <c r="S35" s="40" t="e">
        <f t="shared" si="19"/>
        <v>#DIV/0!</v>
      </c>
      <c r="AG35" s="35">
        <f t="shared" si="7"/>
        <v>0</v>
      </c>
      <c r="AH35" s="36">
        <f t="shared" si="0"/>
        <v>0</v>
      </c>
      <c r="AI35" s="36">
        <f t="shared" si="0"/>
        <v>0</v>
      </c>
      <c r="AJ35" s="37" t="e">
        <f t="shared" si="8"/>
        <v>#DIV/0!</v>
      </c>
      <c r="AK35" s="37" t="e">
        <f t="shared" si="9"/>
        <v>#DIV/0!</v>
      </c>
      <c r="AL35" s="37" t="e">
        <f t="shared" si="10"/>
        <v>#DIV/0!</v>
      </c>
      <c r="AM35" s="39" t="e">
        <f t="shared" si="17"/>
        <v>#DIV/0!</v>
      </c>
      <c r="AN35" s="39" t="e">
        <f t="shared" si="14"/>
        <v>#DIV/0!</v>
      </c>
      <c r="AO35" s="40" t="e">
        <f t="shared" si="14"/>
        <v>#DIV/0!</v>
      </c>
    </row>
    <row r="36" spans="1:41" ht="15.75" thickBot="1" x14ac:dyDescent="0.3">
      <c r="A36" s="41">
        <f t="shared" si="11"/>
        <v>41851</v>
      </c>
      <c r="B36" s="42"/>
      <c r="C36" s="43"/>
      <c r="D36" s="43"/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 t="e">
        <f t="shared" si="18"/>
        <v>#DIV/0!</v>
      </c>
      <c r="I36" s="45" t="e">
        <f t="shared" si="18"/>
        <v>#DIV/0!</v>
      </c>
      <c r="J36" s="46" t="e">
        <f t="shared" si="18"/>
        <v>#DIV/0!</v>
      </c>
      <c r="K36" s="42"/>
      <c r="L36" s="43"/>
      <c r="M36" s="43"/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 t="e">
        <f t="shared" si="19"/>
        <v>#DIV/0!</v>
      </c>
      <c r="R36" s="45" t="e">
        <f t="shared" si="19"/>
        <v>#DIV/0!</v>
      </c>
      <c r="S36" s="46" t="e">
        <f t="shared" si="19"/>
        <v>#DIV/0!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 t="e">
        <f t="shared" si="17"/>
        <v>#DIV/0!</v>
      </c>
      <c r="AN36" s="45" t="e">
        <f t="shared" si="14"/>
        <v>#DIV/0!</v>
      </c>
      <c r="AO36" s="46" t="e">
        <f t="shared" si="14"/>
        <v>#DIV/0!</v>
      </c>
    </row>
    <row r="37" spans="1:41" ht="15.75" thickBot="1" x14ac:dyDescent="0.3">
      <c r="A37" s="33" t="s">
        <v>17</v>
      </c>
      <c r="B37" s="28">
        <v>18512</v>
      </c>
      <c r="C37" s="29">
        <f>SUM(C6:C36)</f>
        <v>0</v>
      </c>
      <c r="D37" s="29">
        <f t="shared" ref="D37" si="20">SUM(D6:D36)</f>
        <v>0</v>
      </c>
      <c r="E37" s="30">
        <f t="shared" si="1"/>
        <v>0</v>
      </c>
      <c r="F37" s="30">
        <f t="shared" si="2"/>
        <v>0</v>
      </c>
      <c r="G37" s="30" t="e">
        <f t="shared" si="3"/>
        <v>#DIV/0!</v>
      </c>
      <c r="H37" s="31">
        <f>B37/REP_HPPTT_MAYO!B37</f>
        <v>0.67377616014558694</v>
      </c>
      <c r="I37" s="31">
        <f>C37/REP_HPPTT_MAYO!C37</f>
        <v>0</v>
      </c>
      <c r="J37" s="32">
        <f>D37/REP_HPPTT_MAYO!D37</f>
        <v>0</v>
      </c>
      <c r="K37" s="29">
        <v>109126</v>
      </c>
      <c r="L37" s="29">
        <f>SUM(L6:L36)</f>
        <v>0</v>
      </c>
      <c r="M37" s="29">
        <f t="shared" ref="M37" si="21">SUM(M6:M36)</f>
        <v>0</v>
      </c>
      <c r="N37" s="30">
        <f t="shared" si="4"/>
        <v>0</v>
      </c>
      <c r="O37" s="30">
        <f t="shared" si="5"/>
        <v>0</v>
      </c>
      <c r="P37" s="30" t="e">
        <f t="shared" si="6"/>
        <v>#DIV/0!</v>
      </c>
      <c r="Q37" s="31">
        <f>K37/REP_HPPTT_MAYO!K37</f>
        <v>0.75331524702991148</v>
      </c>
      <c r="R37" s="31">
        <f>L37/REP_HPPTT_MAYO!L37</f>
        <v>0</v>
      </c>
      <c r="S37" s="32">
        <f>M37/REP_HPPTT_MAYO!M37</f>
        <v>0</v>
      </c>
      <c r="AG37" s="29">
        <f t="shared" si="7"/>
        <v>127638</v>
      </c>
      <c r="AH37" s="29">
        <f>SUM(AH6:AH36)</f>
        <v>0</v>
      </c>
      <c r="AI37" s="29">
        <f t="shared" ref="AI37" si="22">SUM(AI6:AI36)</f>
        <v>0</v>
      </c>
      <c r="AJ37" s="30">
        <f t="shared" si="8"/>
        <v>0</v>
      </c>
      <c r="AK37" s="30">
        <f t="shared" si="9"/>
        <v>0</v>
      </c>
      <c r="AL37" s="30" t="e">
        <f t="shared" si="10"/>
        <v>#DIV/0!</v>
      </c>
      <c r="AM37" s="31">
        <f>AG37/REP_HPPTT_MAYO!AG37</f>
        <v>0.74063457431993318</v>
      </c>
      <c r="AN37" s="31">
        <f>AH37/REP_HPPTT_MAYO!AH37</f>
        <v>0</v>
      </c>
      <c r="AO37" s="32">
        <f>AI37/REP_HPPTT_MAYO!AI37</f>
        <v>0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14:J14 H21:J21 H35:J36 H28:J28">
    <cfRule type="cellIs" dxfId="205" priority="153" operator="greaterThan">
      <formula>1.2</formula>
    </cfRule>
    <cfRule type="cellIs" dxfId="204" priority="154" operator="lessThan">
      <formula>0.8</formula>
    </cfRule>
  </conditionalFormatting>
  <conditionalFormatting sqref="H6:J11">
    <cfRule type="cellIs" dxfId="203" priority="151" operator="greaterThan">
      <formula>1.2</formula>
    </cfRule>
    <cfRule type="cellIs" dxfId="202" priority="152" operator="lessThan">
      <formula>0.8</formula>
    </cfRule>
  </conditionalFormatting>
  <conditionalFormatting sqref="H37:J37">
    <cfRule type="cellIs" dxfId="201" priority="149" operator="greaterThan">
      <formula>1.2</formula>
    </cfRule>
    <cfRule type="cellIs" dxfId="200" priority="150" operator="lessThan">
      <formula>0.8</formula>
    </cfRule>
  </conditionalFormatting>
  <conditionalFormatting sqref="Q14:S14 Q21:S21 Q35:S36 Q28:S28">
    <cfRule type="cellIs" dxfId="193" priority="141" operator="greaterThan">
      <formula>1.2</formula>
    </cfRule>
    <cfRule type="cellIs" dxfId="192" priority="142" operator="lessThan">
      <formula>0.8</formula>
    </cfRule>
  </conditionalFormatting>
  <conditionalFormatting sqref="H15:J16">
    <cfRule type="cellIs" dxfId="185" priority="133" operator="greaterThan">
      <formula>1.2</formula>
    </cfRule>
    <cfRule type="cellIs" dxfId="184" priority="134" operator="lessThan">
      <formula>0.8</formula>
    </cfRule>
  </conditionalFormatting>
  <conditionalFormatting sqref="Q15:S16">
    <cfRule type="cellIs" dxfId="183" priority="131" operator="greaterThan">
      <formula>1.2</formula>
    </cfRule>
    <cfRule type="cellIs" dxfId="182" priority="132" operator="lessThan">
      <formula>0.8</formula>
    </cfRule>
  </conditionalFormatting>
  <conditionalFormatting sqref="H22:J23">
    <cfRule type="cellIs" dxfId="181" priority="129" operator="greaterThan">
      <formula>1.2</formula>
    </cfRule>
    <cfRule type="cellIs" dxfId="180" priority="130" operator="lessThan">
      <formula>0.8</formula>
    </cfRule>
  </conditionalFormatting>
  <conditionalFormatting sqref="Q22:S23">
    <cfRule type="cellIs" dxfId="179" priority="127" operator="greaterThan">
      <formula>1.2</formula>
    </cfRule>
    <cfRule type="cellIs" dxfId="178" priority="128" operator="lessThan">
      <formula>0.8</formula>
    </cfRule>
  </conditionalFormatting>
  <conditionalFormatting sqref="H29:J30">
    <cfRule type="cellIs" dxfId="177" priority="125" operator="greaterThan">
      <formula>1.2</formula>
    </cfRule>
    <cfRule type="cellIs" dxfId="176" priority="126" operator="lessThan">
      <formula>0.8</formula>
    </cfRule>
  </conditionalFormatting>
  <conditionalFormatting sqref="Q29:S30">
    <cfRule type="cellIs" dxfId="175" priority="123" operator="greaterThan">
      <formula>1.2</formula>
    </cfRule>
    <cfRule type="cellIs" dxfId="174" priority="124" operator="lessThan">
      <formula>0.8</formula>
    </cfRule>
  </conditionalFormatting>
  <conditionalFormatting sqref="Q37:S37">
    <cfRule type="cellIs" dxfId="171" priority="119" operator="greaterThan">
      <formula>1.2</formula>
    </cfRule>
    <cfRule type="cellIs" dxfId="170" priority="120" operator="lessThan">
      <formula>0.8</formula>
    </cfRule>
  </conditionalFormatting>
  <conditionalFormatting sqref="AM37:AO37">
    <cfRule type="cellIs" dxfId="169" priority="117" operator="greaterThan">
      <formula>1.2</formula>
    </cfRule>
    <cfRule type="cellIs" dxfId="168" priority="118" operator="lessThan">
      <formula>0.8</formula>
    </cfRule>
  </conditionalFormatting>
  <conditionalFormatting sqref="H12:J12">
    <cfRule type="cellIs" dxfId="167" priority="115" operator="greaterThan">
      <formula>1.2</formula>
    </cfRule>
    <cfRule type="cellIs" dxfId="166" priority="116" operator="lessThan">
      <formula>0.8</formula>
    </cfRule>
  </conditionalFormatting>
  <conditionalFormatting sqref="H13:J13">
    <cfRule type="cellIs" dxfId="163" priority="111" operator="greaterThan">
      <formula>1.2</formula>
    </cfRule>
    <cfRule type="cellIs" dxfId="162" priority="112" operator="lessThan">
      <formula>0.8</formula>
    </cfRule>
  </conditionalFormatting>
  <conditionalFormatting sqref="Q13:S13">
    <cfRule type="cellIs" dxfId="161" priority="109" operator="greaterThan">
      <formula>1.2</formula>
    </cfRule>
    <cfRule type="cellIs" dxfId="160" priority="110" operator="lessThan">
      <formula>0.8</formula>
    </cfRule>
  </conditionalFormatting>
  <conditionalFormatting sqref="H19:J19">
    <cfRule type="cellIs" dxfId="159" priority="107" operator="greaterThan">
      <formula>1.2</formula>
    </cfRule>
    <cfRule type="cellIs" dxfId="158" priority="108" operator="lessThan">
      <formula>0.8</formula>
    </cfRule>
  </conditionalFormatting>
  <conditionalFormatting sqref="Q19:S19">
    <cfRule type="cellIs" dxfId="157" priority="105" operator="greaterThan">
      <formula>1.2</formula>
    </cfRule>
    <cfRule type="cellIs" dxfId="156" priority="106" operator="lessThan">
      <formula>0.8</formula>
    </cfRule>
  </conditionalFormatting>
  <conditionalFormatting sqref="H20:J20">
    <cfRule type="cellIs" dxfId="155" priority="103" operator="greaterThan">
      <formula>1.2</formula>
    </cfRule>
    <cfRule type="cellIs" dxfId="154" priority="104" operator="lessThan">
      <formula>0.8</formula>
    </cfRule>
  </conditionalFormatting>
  <conditionalFormatting sqref="Q20:S20">
    <cfRule type="cellIs" dxfId="153" priority="101" operator="greaterThan">
      <formula>1.2</formula>
    </cfRule>
    <cfRule type="cellIs" dxfId="152" priority="102" operator="lessThan">
      <formula>0.8</formula>
    </cfRule>
  </conditionalFormatting>
  <conditionalFormatting sqref="H26:J26">
    <cfRule type="cellIs" dxfId="151" priority="99" operator="greaterThan">
      <formula>1.2</formula>
    </cfRule>
    <cfRule type="cellIs" dxfId="150" priority="100" operator="lessThan">
      <formula>0.8</formula>
    </cfRule>
  </conditionalFormatting>
  <conditionalFormatting sqref="Q26:S26">
    <cfRule type="cellIs" dxfId="149" priority="97" operator="greaterThan">
      <formula>1.2</formula>
    </cfRule>
    <cfRule type="cellIs" dxfId="148" priority="98" operator="lessThan">
      <formula>0.8</formula>
    </cfRule>
  </conditionalFormatting>
  <conditionalFormatting sqref="H27:J27">
    <cfRule type="cellIs" dxfId="147" priority="95" operator="greaterThan">
      <formula>1.2</formula>
    </cfRule>
    <cfRule type="cellIs" dxfId="146" priority="96" operator="lessThan">
      <formula>0.8</formula>
    </cfRule>
  </conditionalFormatting>
  <conditionalFormatting sqref="Q27:S27">
    <cfRule type="cellIs" dxfId="145" priority="93" operator="greaterThan">
      <formula>1.2</formula>
    </cfRule>
    <cfRule type="cellIs" dxfId="144" priority="94" operator="lessThan">
      <formula>0.8</formula>
    </cfRule>
  </conditionalFormatting>
  <conditionalFormatting sqref="H33:J33">
    <cfRule type="cellIs" dxfId="143" priority="91" operator="greaterThan">
      <formula>1.2</formula>
    </cfRule>
    <cfRule type="cellIs" dxfId="142" priority="92" operator="lessThan">
      <formula>0.8</formula>
    </cfRule>
  </conditionalFormatting>
  <conditionalFormatting sqref="Q33:S33">
    <cfRule type="cellIs" dxfId="141" priority="89" operator="greaterThan">
      <formula>1.2</formula>
    </cfRule>
    <cfRule type="cellIs" dxfId="140" priority="90" operator="lessThan">
      <formula>0.8</formula>
    </cfRule>
  </conditionalFormatting>
  <conditionalFormatting sqref="H34:J34">
    <cfRule type="cellIs" dxfId="139" priority="87" operator="greaterThan">
      <formula>1.2</formula>
    </cfRule>
    <cfRule type="cellIs" dxfId="138" priority="88" operator="lessThan">
      <formula>0.8</formula>
    </cfRule>
  </conditionalFormatting>
  <conditionalFormatting sqref="Q34:S34">
    <cfRule type="cellIs" dxfId="137" priority="85" operator="greaterThan">
      <formula>1.2</formula>
    </cfRule>
    <cfRule type="cellIs" dxfId="136" priority="86" operator="lessThan">
      <formula>0.8</formula>
    </cfRule>
  </conditionalFormatting>
  <conditionalFormatting sqref="Q6:S11">
    <cfRule type="cellIs" dxfId="103" priority="51" operator="greaterThan">
      <formula>1.2</formula>
    </cfRule>
    <cfRule type="cellIs" dxfId="102" priority="52" operator="lessThan">
      <formula>0.8</formula>
    </cfRule>
  </conditionalFormatting>
  <conditionalFormatting sqref="Q12:S12">
    <cfRule type="cellIs" dxfId="99" priority="49" operator="greaterThan">
      <formula>1.2</formula>
    </cfRule>
    <cfRule type="cellIs" dxfId="98" priority="50" operator="lessThan">
      <formula>0.8</formula>
    </cfRule>
  </conditionalFormatting>
  <conditionalFormatting sqref="H17:J18">
    <cfRule type="cellIs" dxfId="87" priority="43" operator="greaterThan">
      <formula>1.2</formula>
    </cfRule>
    <cfRule type="cellIs" dxfId="86" priority="44" operator="lessThan">
      <formula>0.8</formula>
    </cfRule>
  </conditionalFormatting>
  <conditionalFormatting sqref="Q17:S18">
    <cfRule type="cellIs" dxfId="83" priority="41" operator="greaterThan">
      <formula>1.2</formula>
    </cfRule>
    <cfRule type="cellIs" dxfId="82" priority="42" operator="lessThan">
      <formula>0.8</formula>
    </cfRule>
  </conditionalFormatting>
  <conditionalFormatting sqref="H24:J25">
    <cfRule type="cellIs" dxfId="79" priority="39" operator="greaterThan">
      <formula>1.2</formula>
    </cfRule>
    <cfRule type="cellIs" dxfId="78" priority="40" operator="lessThan">
      <formula>0.8</formula>
    </cfRule>
  </conditionalFormatting>
  <conditionalFormatting sqref="Q24:S25">
    <cfRule type="cellIs" dxfId="75" priority="37" operator="greaterThan">
      <formula>1.2</formula>
    </cfRule>
    <cfRule type="cellIs" dxfId="74" priority="38" operator="lessThan">
      <formula>0.8</formula>
    </cfRule>
  </conditionalFormatting>
  <conditionalFormatting sqref="H31:J32">
    <cfRule type="cellIs" dxfId="71" priority="35" operator="greaterThan">
      <formula>1.2</formula>
    </cfRule>
    <cfRule type="cellIs" dxfId="70" priority="36" operator="lessThan">
      <formula>0.8</formula>
    </cfRule>
  </conditionalFormatting>
  <conditionalFormatting sqref="Q31:S32">
    <cfRule type="cellIs" dxfId="67" priority="33" operator="greaterThan">
      <formula>1.2</formula>
    </cfRule>
    <cfRule type="cellIs" dxfId="66" priority="34" operator="lessThan">
      <formula>0.8</formula>
    </cfRule>
  </conditionalFormatting>
  <conditionalFormatting sqref="AM14:AO14 AM21:AO21 AM35:AO36 AM28:AO28">
    <cfRule type="cellIs" dxfId="63" priority="31" operator="greaterThan">
      <formula>1.2</formula>
    </cfRule>
    <cfRule type="cellIs" dxfId="62" priority="32" operator="lessThan">
      <formula>0.8</formula>
    </cfRule>
  </conditionalFormatting>
  <conditionalFormatting sqref="AM15:AO16">
    <cfRule type="cellIs" dxfId="59" priority="29" operator="greaterThan">
      <formula>1.2</formula>
    </cfRule>
    <cfRule type="cellIs" dxfId="58" priority="30" operator="lessThan">
      <formula>0.8</formula>
    </cfRule>
  </conditionalFormatting>
  <conditionalFormatting sqref="AM22:AO23">
    <cfRule type="cellIs" dxfId="55" priority="27" operator="greaterThan">
      <formula>1.2</formula>
    </cfRule>
    <cfRule type="cellIs" dxfId="54" priority="28" operator="lessThan">
      <formula>0.8</formula>
    </cfRule>
  </conditionalFormatting>
  <conditionalFormatting sqref="AM29:AO30">
    <cfRule type="cellIs" dxfId="51" priority="25" operator="greaterThan">
      <formula>1.2</formula>
    </cfRule>
    <cfRule type="cellIs" dxfId="50" priority="26" operator="lessThan">
      <formula>0.8</formula>
    </cfRule>
  </conditionalFormatting>
  <conditionalFormatting sqref="AM13:AO13">
    <cfRule type="cellIs" dxfId="47" priority="23" operator="greaterThan">
      <formula>1.2</formula>
    </cfRule>
    <cfRule type="cellIs" dxfId="46" priority="24" operator="lessThan">
      <formula>0.8</formula>
    </cfRule>
  </conditionalFormatting>
  <conditionalFormatting sqref="AM19:AO19">
    <cfRule type="cellIs" dxfId="43" priority="21" operator="greaterThan">
      <formula>1.2</formula>
    </cfRule>
    <cfRule type="cellIs" dxfId="42" priority="22" operator="lessThan">
      <formula>0.8</formula>
    </cfRule>
  </conditionalFormatting>
  <conditionalFormatting sqref="AM20:AO20">
    <cfRule type="cellIs" dxfId="39" priority="19" operator="greaterThan">
      <formula>1.2</formula>
    </cfRule>
    <cfRule type="cellIs" dxfId="38" priority="20" operator="lessThan">
      <formula>0.8</formula>
    </cfRule>
  </conditionalFormatting>
  <conditionalFormatting sqref="AM26:AO26">
    <cfRule type="cellIs" dxfId="35" priority="17" operator="greaterThan">
      <formula>1.2</formula>
    </cfRule>
    <cfRule type="cellIs" dxfId="34" priority="18" operator="lessThan">
      <formula>0.8</formula>
    </cfRule>
  </conditionalFormatting>
  <conditionalFormatting sqref="AM27:AO27">
    <cfRule type="cellIs" dxfId="31" priority="15" operator="greaterThan">
      <formula>1.2</formula>
    </cfRule>
    <cfRule type="cellIs" dxfId="30" priority="16" operator="lessThan">
      <formula>0.8</formula>
    </cfRule>
  </conditionalFormatting>
  <conditionalFormatting sqref="AM33:AO33">
    <cfRule type="cellIs" dxfId="27" priority="13" operator="greaterThan">
      <formula>1.2</formula>
    </cfRule>
    <cfRule type="cellIs" dxfId="26" priority="14" operator="lessThan">
      <formula>0.8</formula>
    </cfRule>
  </conditionalFormatting>
  <conditionalFormatting sqref="AM34:AO34">
    <cfRule type="cellIs" dxfId="23" priority="11" operator="greaterThan">
      <formula>1.2</formula>
    </cfRule>
    <cfRule type="cellIs" dxfId="22" priority="12" operator="lessThan">
      <formula>0.8</formula>
    </cfRule>
  </conditionalFormatting>
  <conditionalFormatting sqref="AM6:AO11">
    <cfRule type="cellIs" dxfId="19" priority="9" operator="greaterThan">
      <formula>1.2</formula>
    </cfRule>
    <cfRule type="cellIs" dxfId="18" priority="10" operator="lessThan">
      <formula>0.8</formula>
    </cfRule>
  </conditionalFormatting>
  <conditionalFormatting sqref="AM12:AO12">
    <cfRule type="cellIs" dxfId="15" priority="7" operator="greaterThan">
      <formula>1.2</formula>
    </cfRule>
    <cfRule type="cellIs" dxfId="14" priority="8" operator="lessThan">
      <formula>0.8</formula>
    </cfRule>
  </conditionalFormatting>
  <conditionalFormatting sqref="AM17:AO18">
    <cfRule type="cellIs" dxfId="11" priority="5" operator="greaterThan">
      <formula>1.2</formula>
    </cfRule>
    <cfRule type="cellIs" dxfId="10" priority="6" operator="lessThan">
      <formula>0.8</formula>
    </cfRule>
  </conditionalFormatting>
  <conditionalFormatting sqref="AM24:AO25">
    <cfRule type="cellIs" dxfId="7" priority="3" operator="greaterThan">
      <formula>1.2</formula>
    </cfRule>
    <cfRule type="cellIs" dxfId="6" priority="4" operator="lessThan">
      <formula>0.8</formula>
    </cfRule>
  </conditionalFormatting>
  <conditionalFormatting sqref="AM31:AO32">
    <cfRule type="cellIs" dxfId="3" priority="1" operator="greaterThan">
      <formula>1.2</formula>
    </cfRule>
    <cfRule type="cellIs" dxfId="2" priority="2" operator="lessThan">
      <formula>0.8</formula>
    </cfRule>
  </conditionalFormatting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A14" sqref="A14"/>
    </sheetView>
  </sheetViews>
  <sheetFormatPr baseColWidth="10" defaultRowHeight="15" x14ac:dyDescent="0.25"/>
  <sheetData>
    <row r="1" spans="1:11" x14ac:dyDescent="0.25">
      <c r="B1" s="1"/>
      <c r="K1" s="1"/>
    </row>
    <row r="2" spans="1:11" x14ac:dyDescent="0.25">
      <c r="B2" s="1"/>
      <c r="K2" s="1"/>
    </row>
    <row r="3" spans="1:11" x14ac:dyDescent="0.25">
      <c r="B3" s="1"/>
      <c r="K3" s="1"/>
    </row>
    <row r="8" spans="1:11" x14ac:dyDescent="0.25">
      <c r="A8" t="s">
        <v>25</v>
      </c>
    </row>
    <row r="9" spans="1:11" x14ac:dyDescent="0.25">
      <c r="A9" t="s">
        <v>26</v>
      </c>
    </row>
    <row r="10" spans="1:11" x14ac:dyDescent="0.25">
      <c r="A10" t="s">
        <v>27</v>
      </c>
    </row>
    <row r="11" spans="1:11" x14ac:dyDescent="0.25">
      <c r="A11" t="s">
        <v>28</v>
      </c>
    </row>
    <row r="12" spans="1:11" x14ac:dyDescent="0.25">
      <c r="A12" t="s">
        <v>29</v>
      </c>
    </row>
    <row r="13" spans="1:11" x14ac:dyDescent="0.25">
      <c r="A13" t="s">
        <v>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B10" sqref="B10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23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3</v>
      </c>
      <c r="D5" s="14" t="s">
        <v>4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6" t="s">
        <v>12</v>
      </c>
      <c r="K5" s="23" t="s">
        <v>1</v>
      </c>
      <c r="L5" s="14" t="s">
        <v>3</v>
      </c>
      <c r="M5" s="14" t="s">
        <v>4</v>
      </c>
      <c r="N5" s="15" t="s">
        <v>7</v>
      </c>
      <c r="O5" s="15" t="s">
        <v>8</v>
      </c>
      <c r="P5" s="15" t="s">
        <v>9</v>
      </c>
      <c r="Q5" s="15" t="s">
        <v>10</v>
      </c>
      <c r="R5" s="15" t="s">
        <v>11</v>
      </c>
      <c r="S5" s="16" t="s">
        <v>12</v>
      </c>
      <c r="AG5" s="23" t="s">
        <v>1</v>
      </c>
      <c r="AH5" s="14" t="s">
        <v>3</v>
      </c>
      <c r="AI5" s="14" t="s">
        <v>4</v>
      </c>
      <c r="AJ5" s="15" t="s">
        <v>7</v>
      </c>
      <c r="AK5" s="15" t="s">
        <v>8</v>
      </c>
      <c r="AL5" s="15" t="s">
        <v>9</v>
      </c>
      <c r="AM5" s="15" t="s">
        <v>10</v>
      </c>
      <c r="AN5" s="15" t="s">
        <v>11</v>
      </c>
      <c r="AO5" s="16" t="s">
        <v>12</v>
      </c>
    </row>
    <row r="6" spans="1:41" x14ac:dyDescent="0.25">
      <c r="A6" s="34">
        <v>41730</v>
      </c>
      <c r="B6" s="35">
        <v>730</v>
      </c>
      <c r="C6" s="36">
        <v>2003</v>
      </c>
      <c r="D6" s="36">
        <v>5383</v>
      </c>
      <c r="E6" s="37">
        <f>C6/B6</f>
        <v>2.7438356164383562</v>
      </c>
      <c r="F6" s="37">
        <f>D6/B6</f>
        <v>7.3739726027397259</v>
      </c>
      <c r="G6" s="37">
        <f>D6/C6</f>
        <v>2.6874687968047928</v>
      </c>
      <c r="H6" s="39">
        <f>B6/REP_TELEFONIA_MARZO!B30</f>
        <v>0.93350383631713552</v>
      </c>
      <c r="I6" s="39">
        <f>C6/REP_TELEFONIA_MARZO!C30</f>
        <v>0.77545489740611695</v>
      </c>
      <c r="J6" s="40">
        <f>D6/REP_TELEFONIA_MARZO!D30</f>
        <v>0.75977417078334508</v>
      </c>
      <c r="K6" s="35">
        <v>4511</v>
      </c>
      <c r="L6" s="36">
        <v>9192</v>
      </c>
      <c r="M6" s="36">
        <v>18857</v>
      </c>
      <c r="N6" s="37">
        <f>L6/K6</f>
        <v>2.0376856572821991</v>
      </c>
      <c r="O6" s="37">
        <f>M6/K6</f>
        <v>4.1802261139436929</v>
      </c>
      <c r="P6" s="37">
        <f>M6/L6</f>
        <v>2.0514577893820714</v>
      </c>
      <c r="Q6" s="39">
        <f>K6/REP_TELEFONIA_MARZO!K30</f>
        <v>1.1449238578680203</v>
      </c>
      <c r="R6" s="39">
        <f>L6/REP_TELEFONIA_MARZO!L30</f>
        <v>1.1819467661051819</v>
      </c>
      <c r="S6" s="40">
        <f>M6/REP_TELEFONIA_MARZO!M30</f>
        <v>1.1718973339133678</v>
      </c>
      <c r="AG6" s="35">
        <f>B6+K6</f>
        <v>5241</v>
      </c>
      <c r="AH6" s="36">
        <f t="shared" ref="AH6:AI37" si="0">C6+L6</f>
        <v>11195</v>
      </c>
      <c r="AI6" s="36">
        <f t="shared" si="0"/>
        <v>24240</v>
      </c>
      <c r="AJ6" s="37">
        <f>AH6/AG6</f>
        <v>2.1360427399351267</v>
      </c>
      <c r="AK6" s="37">
        <f>AI6/AG6</f>
        <v>4.6250715512306808</v>
      </c>
      <c r="AL6" s="37">
        <f>AI6/AH6</f>
        <v>2.1652523447967842</v>
      </c>
      <c r="AM6" s="39">
        <f>AG6/REP_TELEFONIA_MARZO!AG30</f>
        <v>1.1099110546378652</v>
      </c>
      <c r="AN6" s="39">
        <f>AH6/REP_TELEFONIA_MARZO!AH30</f>
        <v>1.0805984555984556</v>
      </c>
      <c r="AO6" s="40">
        <f>AI6/REP_TELEFONIA_MARZO!AI30</f>
        <v>1.0459095616154643</v>
      </c>
    </row>
    <row r="7" spans="1:41" x14ac:dyDescent="0.25">
      <c r="A7" s="34">
        <f>A6+1</f>
        <v>41731</v>
      </c>
      <c r="B7" s="35">
        <v>736</v>
      </c>
      <c r="C7" s="36">
        <v>2008</v>
      </c>
      <c r="D7" s="36">
        <v>5792</v>
      </c>
      <c r="E7" s="37">
        <f t="shared" ref="E7:E37" si="1">C7/B7</f>
        <v>2.7282608695652173</v>
      </c>
      <c r="F7" s="37">
        <f t="shared" ref="F7:F37" si="2">D7/B7</f>
        <v>7.8695652173913047</v>
      </c>
      <c r="G7" s="37">
        <f t="shared" ref="G7:G37" si="3">D7/C7</f>
        <v>2.8844621513944224</v>
      </c>
      <c r="H7" s="39">
        <f>B7/REP_TELEFONIA_MARZO!B31</f>
        <v>0.92462311557788945</v>
      </c>
      <c r="I7" s="39">
        <f>C7/REP_TELEFONIA_MARZO!C31</f>
        <v>0.85156912637828663</v>
      </c>
      <c r="J7" s="40">
        <f>D7/REP_TELEFONIA_MARZO!D31</f>
        <v>0.81704048525885176</v>
      </c>
      <c r="K7" s="35">
        <v>4366</v>
      </c>
      <c r="L7" s="36">
        <v>8893</v>
      </c>
      <c r="M7" s="36">
        <v>17967</v>
      </c>
      <c r="N7" s="37">
        <f t="shared" ref="N7:N37" si="4">L7/K7</f>
        <v>2.0368758589097573</v>
      </c>
      <c r="O7" s="37">
        <f t="shared" ref="O7:O37" si="5">M7/K7</f>
        <v>4.1152084287677511</v>
      </c>
      <c r="P7" s="37">
        <f t="shared" ref="P7:P37" si="6">M7/L7</f>
        <v>2.0203530866974027</v>
      </c>
      <c r="Q7" s="39">
        <f>K7/REP_TELEFONIA_MARZO!K31</f>
        <v>1.1022469073466297</v>
      </c>
      <c r="R7" s="39">
        <f>L7/REP_TELEFONIA_MARZO!L31</f>
        <v>1.1275516673006212</v>
      </c>
      <c r="S7" s="40">
        <f>M7/REP_TELEFONIA_MARZO!M31</f>
        <v>1.0730410893454372</v>
      </c>
      <c r="AG7" s="35">
        <f t="shared" ref="AG7:AG37" si="7">B7+K7</f>
        <v>5102</v>
      </c>
      <c r="AH7" s="36">
        <f t="shared" si="0"/>
        <v>10901</v>
      </c>
      <c r="AI7" s="36">
        <f t="shared" si="0"/>
        <v>23759</v>
      </c>
      <c r="AJ7" s="37">
        <f t="shared" ref="AJ7:AJ37" si="8">AH7/AG7</f>
        <v>2.1366130929047431</v>
      </c>
      <c r="AK7" s="37">
        <f t="shared" ref="AK7:AK37" si="9">AI7/AG7</f>
        <v>4.656801254410035</v>
      </c>
      <c r="AL7" s="37">
        <f t="shared" ref="AL7:AL37" si="10">AI7/AH7</f>
        <v>2.1795248142372259</v>
      </c>
      <c r="AM7" s="39">
        <f>AG7/REP_TELEFONIA_MARZO!AG31</f>
        <v>1.0725247004414546</v>
      </c>
      <c r="AN7" s="39">
        <f>AH7/REP_TELEFONIA_MARZO!AH31</f>
        <v>1.0640312347486578</v>
      </c>
      <c r="AO7" s="40">
        <f>AI7/REP_TELEFONIA_MARZO!AI31</f>
        <v>0.99689506146939122</v>
      </c>
    </row>
    <row r="8" spans="1:41" x14ac:dyDescent="0.25">
      <c r="A8" s="34">
        <f t="shared" ref="A8:A36" si="11">A7+1</f>
        <v>41732</v>
      </c>
      <c r="B8" s="35">
        <v>788</v>
      </c>
      <c r="C8" s="36">
        <v>2288</v>
      </c>
      <c r="D8" s="36">
        <v>6606</v>
      </c>
      <c r="E8" s="37">
        <f t="shared" si="1"/>
        <v>2.9035532994923856</v>
      </c>
      <c r="F8" s="37">
        <f t="shared" si="2"/>
        <v>8.3832487309644677</v>
      </c>
      <c r="G8" s="37">
        <f t="shared" si="3"/>
        <v>2.8872377622377621</v>
      </c>
      <c r="H8" s="39">
        <f>B8/REP_TELEFONIA_MARZO!B32</f>
        <v>0.87750556792873047</v>
      </c>
      <c r="I8" s="39">
        <f>C8/REP_TELEFONIA_MARZO!C32</f>
        <v>0.86339622641509439</v>
      </c>
      <c r="J8" s="40">
        <f>D8/REP_TELEFONIA_MARZO!D32</f>
        <v>0.91660885250450952</v>
      </c>
      <c r="K8" s="35">
        <v>4384</v>
      </c>
      <c r="L8" s="36">
        <v>8535</v>
      </c>
      <c r="M8" s="36">
        <v>17421</v>
      </c>
      <c r="N8" s="37">
        <f t="shared" si="4"/>
        <v>1.9468521897810218</v>
      </c>
      <c r="O8" s="37">
        <f t="shared" si="5"/>
        <v>3.9737682481751824</v>
      </c>
      <c r="P8" s="37">
        <f t="shared" si="6"/>
        <v>2.0411247803163444</v>
      </c>
      <c r="Q8" s="39">
        <f>K8/REP_TELEFONIA_MARZO!K32</f>
        <v>1.0976464697045569</v>
      </c>
      <c r="R8" s="39">
        <f>L8/REP_TELEFONIA_MARZO!L32</f>
        <v>1.0737199647754434</v>
      </c>
      <c r="S8" s="40">
        <f>M8/REP_TELEFONIA_MARZO!M32</f>
        <v>1.0458038179853524</v>
      </c>
      <c r="AG8" s="35">
        <f t="shared" si="7"/>
        <v>5172</v>
      </c>
      <c r="AH8" s="36">
        <f t="shared" si="0"/>
        <v>10823</v>
      </c>
      <c r="AI8" s="36">
        <f t="shared" si="0"/>
        <v>24027</v>
      </c>
      <c r="AJ8" s="37">
        <f t="shared" si="8"/>
        <v>2.0926140757927301</v>
      </c>
      <c r="AK8" s="37">
        <f t="shared" si="9"/>
        <v>4.6455916473317869</v>
      </c>
      <c r="AL8" s="37">
        <f t="shared" si="10"/>
        <v>2.2199944562505776</v>
      </c>
      <c r="AM8" s="39">
        <f>AG8/REP_TELEFONIA_MARZO!AG32</f>
        <v>1.0572363041700736</v>
      </c>
      <c r="AN8" s="39">
        <f>AH8/REP_TELEFONIA_MARZO!AH32</f>
        <v>1.0211340692518163</v>
      </c>
      <c r="AO8" s="40">
        <f>AI8/REP_TELEFONIA_MARZO!AI32</f>
        <v>1.0067881835323695</v>
      </c>
    </row>
    <row r="9" spans="1:41" x14ac:dyDescent="0.25">
      <c r="A9" s="34">
        <f t="shared" si="11"/>
        <v>41733</v>
      </c>
      <c r="B9" s="35">
        <v>798</v>
      </c>
      <c r="C9" s="36">
        <v>2381</v>
      </c>
      <c r="D9" s="36">
        <v>6370</v>
      </c>
      <c r="E9" s="37">
        <f t="shared" si="1"/>
        <v>2.9837092731829573</v>
      </c>
      <c r="F9" s="37">
        <f t="shared" si="2"/>
        <v>7.9824561403508776</v>
      </c>
      <c r="G9" s="37">
        <f t="shared" si="3"/>
        <v>2.6753464930701387</v>
      </c>
      <c r="H9" s="39">
        <f>B9/REP_TELEFONIA_MARZO!B33</f>
        <v>0.86644951140065152</v>
      </c>
      <c r="I9" s="39">
        <f>C9/REP_TELEFONIA_MARZO!C33</f>
        <v>0.87762624401032063</v>
      </c>
      <c r="J9" s="40">
        <f>D9/REP_TELEFONIA_MARZO!D33</f>
        <v>0.89128305582762002</v>
      </c>
      <c r="K9" s="35">
        <v>4524</v>
      </c>
      <c r="L9" s="36">
        <v>9174</v>
      </c>
      <c r="M9" s="36">
        <v>18488</v>
      </c>
      <c r="N9" s="37">
        <f t="shared" si="4"/>
        <v>2.0278514588859418</v>
      </c>
      <c r="O9" s="37">
        <f t="shared" si="5"/>
        <v>4.0866489832007069</v>
      </c>
      <c r="P9" s="37">
        <f t="shared" si="6"/>
        <v>2.0152605188576413</v>
      </c>
      <c r="Q9" s="39">
        <f>K9/REP_TELEFONIA_MARZO!K33</f>
        <v>0.86683272657597243</v>
      </c>
      <c r="R9" s="39">
        <f>L9/REP_TELEFONIA_MARZO!L33</f>
        <v>0.84103410341034102</v>
      </c>
      <c r="S9" s="40">
        <f>M9/REP_TELEFONIA_MARZO!M33</f>
        <v>0.78813198056100264</v>
      </c>
      <c r="AG9" s="35">
        <f t="shared" si="7"/>
        <v>5322</v>
      </c>
      <c r="AH9" s="36">
        <f t="shared" si="0"/>
        <v>11555</v>
      </c>
      <c r="AI9" s="36">
        <f t="shared" si="0"/>
        <v>24858</v>
      </c>
      <c r="AJ9" s="37">
        <f t="shared" si="8"/>
        <v>2.1711762495302516</v>
      </c>
      <c r="AK9" s="37">
        <f t="shared" si="9"/>
        <v>4.6708004509582866</v>
      </c>
      <c r="AL9" s="37">
        <f t="shared" si="10"/>
        <v>2.1512765036780612</v>
      </c>
      <c r="AM9" s="39">
        <f>AG9/REP_TELEFONIA_MARZO!AG33</f>
        <v>0.86677524429967423</v>
      </c>
      <c r="AN9" s="39">
        <f>AH9/REP_TELEFONIA_MARZO!AH33</f>
        <v>0.84832244328610229</v>
      </c>
      <c r="AO9" s="40">
        <f>AI9/REP_TELEFONIA_MARZO!AI33</f>
        <v>0.81222022545335726</v>
      </c>
    </row>
    <row r="10" spans="1:41" x14ac:dyDescent="0.25">
      <c r="A10" s="9">
        <f t="shared" si="11"/>
        <v>41734</v>
      </c>
      <c r="B10" s="24">
        <v>624</v>
      </c>
      <c r="C10" s="10">
        <v>1590</v>
      </c>
      <c r="D10" s="10">
        <v>4099</v>
      </c>
      <c r="E10" s="11">
        <f t="shared" si="1"/>
        <v>2.5480769230769229</v>
      </c>
      <c r="F10" s="11">
        <f t="shared" si="2"/>
        <v>6.5689102564102564</v>
      </c>
      <c r="G10" s="11">
        <f t="shared" si="3"/>
        <v>2.5779874213836478</v>
      </c>
      <c r="H10" s="17">
        <f>B10/REP_TELEFONIA_MARZO!B34</f>
        <v>0.91899852724594988</v>
      </c>
      <c r="I10" s="17">
        <f>C10/REP_TELEFONIA_MARZO!C34</f>
        <v>0.89376053962900504</v>
      </c>
      <c r="J10" s="18">
        <f>D10/REP_TELEFONIA_MARZO!D34</f>
        <v>0.91844051086712974</v>
      </c>
      <c r="K10" s="24">
        <v>3536</v>
      </c>
      <c r="L10" s="10">
        <v>7174</v>
      </c>
      <c r="M10" s="10">
        <v>14344</v>
      </c>
      <c r="N10" s="11">
        <f t="shared" si="4"/>
        <v>2.0288461538461537</v>
      </c>
      <c r="O10" s="11">
        <f t="shared" si="5"/>
        <v>4.0565610859728505</v>
      </c>
      <c r="P10" s="11">
        <f t="shared" si="6"/>
        <v>1.9994424310008363</v>
      </c>
      <c r="Q10" s="17">
        <f>K10/REP_TELEFONIA_MARZO!K34</f>
        <v>0.93421400264200793</v>
      </c>
      <c r="R10" s="17">
        <f>L10/REP_TELEFONIA_MARZO!L34</f>
        <v>0.89406779661016944</v>
      </c>
      <c r="S10" s="18">
        <f>M10/REP_TELEFONIA_MARZO!M34</f>
        <v>0.89176251165682308</v>
      </c>
      <c r="AG10" s="24">
        <f t="shared" si="7"/>
        <v>4160</v>
      </c>
      <c r="AH10" s="10">
        <f t="shared" si="0"/>
        <v>8764</v>
      </c>
      <c r="AI10" s="10">
        <f t="shared" si="0"/>
        <v>18443</v>
      </c>
      <c r="AJ10" s="11">
        <f t="shared" si="8"/>
        <v>2.1067307692307691</v>
      </c>
      <c r="AK10" s="11">
        <f t="shared" si="9"/>
        <v>4.4334134615384615</v>
      </c>
      <c r="AL10" s="11">
        <f t="shared" si="10"/>
        <v>2.104404381560931</v>
      </c>
      <c r="AM10" s="17">
        <f>AG10/REP_TELEFONIA_MARZO!AG34</f>
        <v>0.93189964157706096</v>
      </c>
      <c r="AN10" s="17">
        <f>AH10/REP_TELEFONIA_MARZO!AH34</f>
        <v>0.89401203713149036</v>
      </c>
      <c r="AO10" s="18">
        <f>AI10/REP_TELEFONIA_MARZO!AI34</f>
        <v>0.89755693984816043</v>
      </c>
    </row>
    <row r="11" spans="1:41" x14ac:dyDescent="0.25">
      <c r="A11" s="9">
        <f t="shared" si="11"/>
        <v>41735</v>
      </c>
      <c r="B11" s="24">
        <v>492</v>
      </c>
      <c r="C11" s="10">
        <v>1244</v>
      </c>
      <c r="D11" s="10">
        <v>3177</v>
      </c>
      <c r="E11" s="11">
        <f t="shared" si="1"/>
        <v>2.5284552845528454</v>
      </c>
      <c r="F11" s="11">
        <f t="shared" si="2"/>
        <v>6.4573170731707314</v>
      </c>
      <c r="G11" s="11">
        <f t="shared" si="3"/>
        <v>2.5538585209003215</v>
      </c>
      <c r="H11" s="17">
        <f>B11/REP_TELEFONIA_MARZO!B35</f>
        <v>0.99193548387096775</v>
      </c>
      <c r="I11" s="17">
        <f>C11/REP_TELEFONIA_MARZO!C35</f>
        <v>1.0024174053182917</v>
      </c>
      <c r="J11" s="18">
        <f>D11/REP_TELEFONIA_MARZO!D35</f>
        <v>0.88421931533537435</v>
      </c>
      <c r="K11" s="24">
        <v>2407</v>
      </c>
      <c r="L11" s="10">
        <v>4813</v>
      </c>
      <c r="M11" s="10">
        <v>9919</v>
      </c>
      <c r="N11" s="11">
        <f t="shared" si="4"/>
        <v>1.9995845450768592</v>
      </c>
      <c r="O11" s="11">
        <f t="shared" si="5"/>
        <v>4.1208973826339843</v>
      </c>
      <c r="P11" s="11">
        <f t="shared" si="6"/>
        <v>2.0608767920216082</v>
      </c>
      <c r="Q11" s="17">
        <f>K11/REP_TELEFONIA_MARZO!K35</f>
        <v>0.93512043512043508</v>
      </c>
      <c r="R11" s="17">
        <f>L11/REP_TELEFONIA_MARZO!L35</f>
        <v>0.90777065258393064</v>
      </c>
      <c r="S11" s="18">
        <f>M11/REP_TELEFONIA_MARZO!M35</f>
        <v>0.89862293893821343</v>
      </c>
      <c r="AG11" s="24">
        <f t="shared" si="7"/>
        <v>2899</v>
      </c>
      <c r="AH11" s="10">
        <f t="shared" si="0"/>
        <v>6057</v>
      </c>
      <c r="AI11" s="10">
        <f t="shared" si="0"/>
        <v>13096</v>
      </c>
      <c r="AJ11" s="11">
        <f t="shared" si="8"/>
        <v>2.0893411521214214</v>
      </c>
      <c r="AK11" s="11">
        <f t="shared" si="9"/>
        <v>4.5174197999310106</v>
      </c>
      <c r="AL11" s="11">
        <f t="shared" si="10"/>
        <v>2.1621264652468217</v>
      </c>
      <c r="AM11" s="17">
        <f>AG11/REP_TELEFONIA_MARZO!AG35</f>
        <v>0.94429967426710093</v>
      </c>
      <c r="AN11" s="17">
        <f>AH11/REP_TELEFONIA_MARZO!AH35</f>
        <v>0.92572214580467671</v>
      </c>
      <c r="AO11" s="18">
        <f>AI11/REP_TELEFONIA_MARZO!AI35</f>
        <v>0.89508577677534007</v>
      </c>
    </row>
    <row r="12" spans="1:41" x14ac:dyDescent="0.25">
      <c r="A12" s="34">
        <f t="shared" si="11"/>
        <v>41736</v>
      </c>
      <c r="B12" s="35">
        <v>704</v>
      </c>
      <c r="C12" s="36">
        <v>2016</v>
      </c>
      <c r="D12" s="36">
        <v>5384</v>
      </c>
      <c r="E12" s="37">
        <f t="shared" si="1"/>
        <v>2.8636363636363638</v>
      </c>
      <c r="F12" s="37">
        <f t="shared" si="2"/>
        <v>7.6477272727272725</v>
      </c>
      <c r="G12" s="37">
        <f t="shared" si="3"/>
        <v>2.6706349206349205</v>
      </c>
      <c r="H12" s="39">
        <f>B12/REP_TELEFONIA_MARZO!B36</f>
        <v>1</v>
      </c>
      <c r="I12" s="39">
        <f>C12/REP_TELEFONIA_MARZO!C36</f>
        <v>1.0571578395385421</v>
      </c>
      <c r="J12" s="40">
        <f>D12/REP_TELEFONIA_MARZO!D36</f>
        <v>1.0377794911333846</v>
      </c>
      <c r="K12" s="35">
        <v>4162</v>
      </c>
      <c r="L12" s="36">
        <v>8574</v>
      </c>
      <c r="M12" s="36">
        <v>18267</v>
      </c>
      <c r="N12" s="37">
        <f t="shared" si="4"/>
        <v>2.0600672753483904</v>
      </c>
      <c r="O12" s="37">
        <f t="shared" si="5"/>
        <v>4.3889956751561749</v>
      </c>
      <c r="P12" s="37">
        <f t="shared" si="6"/>
        <v>2.1305108467459761</v>
      </c>
      <c r="Q12" s="39">
        <f>K12/REP_TELEFONIA_MARZO!K36</f>
        <v>1.0055568978014013</v>
      </c>
      <c r="R12" s="39">
        <f>L12/REP_TELEFONIA_MARZO!L36</f>
        <v>1.0050404407455165</v>
      </c>
      <c r="S12" s="40">
        <f>M12/REP_TELEFONIA_MARZO!M36</f>
        <v>1.0309854385370809</v>
      </c>
      <c r="AG12" s="35">
        <f t="shared" si="7"/>
        <v>4866</v>
      </c>
      <c r="AH12" s="36">
        <f t="shared" si="0"/>
        <v>10590</v>
      </c>
      <c r="AI12" s="36">
        <f t="shared" si="0"/>
        <v>23651</v>
      </c>
      <c r="AJ12" s="37">
        <f t="shared" si="8"/>
        <v>2.1763255240443895</v>
      </c>
      <c r="AK12" s="37">
        <f t="shared" si="9"/>
        <v>4.8604603370324702</v>
      </c>
      <c r="AL12" s="37">
        <f t="shared" si="10"/>
        <v>2.2333333333333334</v>
      </c>
      <c r="AM12" s="39">
        <f>AG12/REP_TELEFONIA_MARZO!AG36</f>
        <v>1.0047491224447656</v>
      </c>
      <c r="AN12" s="39">
        <f>AH12/REP_TELEFONIA_MARZO!AH36</f>
        <v>1.0145621766621957</v>
      </c>
      <c r="AO12" s="40">
        <f>AI12/REP_TELEFONIA_MARZO!AI36</f>
        <v>1.0325242294595303</v>
      </c>
    </row>
    <row r="13" spans="1:41" x14ac:dyDescent="0.25">
      <c r="A13" s="34">
        <f t="shared" si="11"/>
        <v>41737</v>
      </c>
      <c r="B13" s="35">
        <v>809</v>
      </c>
      <c r="C13" s="36">
        <v>2480</v>
      </c>
      <c r="D13" s="36">
        <v>6672</v>
      </c>
      <c r="E13" s="37">
        <f t="shared" si="1"/>
        <v>3.0655129789864031</v>
      </c>
      <c r="F13" s="37">
        <f t="shared" si="2"/>
        <v>8.2472187886279364</v>
      </c>
      <c r="G13" s="37">
        <f t="shared" si="3"/>
        <v>2.6903225806451614</v>
      </c>
      <c r="H13" s="39">
        <f>B13/B6</f>
        <v>1.1082191780821917</v>
      </c>
      <c r="I13" s="39">
        <f t="shared" ref="I13:J28" si="12">C13/C6</f>
        <v>1.2381427858212681</v>
      </c>
      <c r="J13" s="40">
        <f t="shared" si="12"/>
        <v>1.2394575515511796</v>
      </c>
      <c r="K13" s="35">
        <v>4846</v>
      </c>
      <c r="L13" s="36">
        <v>10035</v>
      </c>
      <c r="M13" s="36">
        <v>21833</v>
      </c>
      <c r="N13" s="37">
        <f t="shared" si="4"/>
        <v>2.0707800247626911</v>
      </c>
      <c r="O13" s="37">
        <f t="shared" si="5"/>
        <v>4.5053652496904659</v>
      </c>
      <c r="P13" s="37">
        <f t="shared" si="6"/>
        <v>2.1756851021425012</v>
      </c>
      <c r="Q13" s="39">
        <f>K13/K6</f>
        <v>1.0742629128796275</v>
      </c>
      <c r="R13" s="39">
        <f t="shared" ref="R13:S36" si="13">L13/L6</f>
        <v>1.0917101827676241</v>
      </c>
      <c r="S13" s="40">
        <f t="shared" si="13"/>
        <v>1.157819377419526</v>
      </c>
      <c r="AG13" s="35">
        <f t="shared" si="7"/>
        <v>5655</v>
      </c>
      <c r="AH13" s="36">
        <f t="shared" si="0"/>
        <v>12515</v>
      </c>
      <c r="AI13" s="36">
        <f t="shared" si="0"/>
        <v>28505</v>
      </c>
      <c r="AJ13" s="37">
        <f t="shared" si="8"/>
        <v>2.2130857648099029</v>
      </c>
      <c r="AK13" s="37">
        <f t="shared" si="9"/>
        <v>5.0406719717064545</v>
      </c>
      <c r="AL13" s="37">
        <f t="shared" si="10"/>
        <v>2.2776667998401918</v>
      </c>
      <c r="AM13" s="39">
        <f>AG13/AG6</f>
        <v>1.0789925586720091</v>
      </c>
      <c r="AN13" s="39">
        <f t="shared" ref="AN13:AO36" si="14">AH13/AH6</f>
        <v>1.1179097811523002</v>
      </c>
      <c r="AO13" s="40">
        <f t="shared" si="14"/>
        <v>1.1759488448844884</v>
      </c>
    </row>
    <row r="14" spans="1:41" x14ac:dyDescent="0.25">
      <c r="A14" s="34">
        <f t="shared" si="11"/>
        <v>41738</v>
      </c>
      <c r="B14" s="35">
        <v>814</v>
      </c>
      <c r="C14" s="36">
        <v>2635</v>
      </c>
      <c r="D14" s="36">
        <v>7513</v>
      </c>
      <c r="E14" s="37">
        <f t="shared" si="1"/>
        <v>3.2371007371007372</v>
      </c>
      <c r="F14" s="37">
        <f t="shared" si="2"/>
        <v>9.2297297297297298</v>
      </c>
      <c r="G14" s="37">
        <f t="shared" si="3"/>
        <v>2.8512333965844401</v>
      </c>
      <c r="H14" s="39">
        <f t="shared" ref="H14:J36" si="15">B14/B7</f>
        <v>1.1059782608695652</v>
      </c>
      <c r="I14" s="39">
        <f t="shared" si="12"/>
        <v>1.3122509960159363</v>
      </c>
      <c r="J14" s="40">
        <f t="shared" si="12"/>
        <v>1.2971339779005524</v>
      </c>
      <c r="K14" s="35">
        <v>4802</v>
      </c>
      <c r="L14" s="36">
        <v>10046</v>
      </c>
      <c r="M14" s="36">
        <v>20822</v>
      </c>
      <c r="N14" s="37">
        <f t="shared" si="4"/>
        <v>2.0920449812578092</v>
      </c>
      <c r="O14" s="37">
        <f t="shared" si="5"/>
        <v>4.3361099541857557</v>
      </c>
      <c r="P14" s="37">
        <f t="shared" si="6"/>
        <v>2.0726657376070077</v>
      </c>
      <c r="Q14" s="39">
        <f t="shared" ref="Q14:Q36" si="16">K14/K7</f>
        <v>1.0998625744388457</v>
      </c>
      <c r="R14" s="39">
        <f t="shared" si="13"/>
        <v>1.1296525357022378</v>
      </c>
      <c r="S14" s="40">
        <f t="shared" si="13"/>
        <v>1.1589024322368788</v>
      </c>
      <c r="AG14" s="35">
        <f t="shared" si="7"/>
        <v>5616</v>
      </c>
      <c r="AH14" s="36">
        <f t="shared" si="0"/>
        <v>12681</v>
      </c>
      <c r="AI14" s="36">
        <f t="shared" si="0"/>
        <v>28335</v>
      </c>
      <c r="AJ14" s="37">
        <f t="shared" si="8"/>
        <v>2.2580128205128207</v>
      </c>
      <c r="AK14" s="37">
        <f t="shared" si="9"/>
        <v>5.045405982905983</v>
      </c>
      <c r="AL14" s="37">
        <f t="shared" si="10"/>
        <v>2.2344452330257867</v>
      </c>
      <c r="AM14" s="39">
        <f t="shared" ref="AM14:AM36" si="17">AG14/AG7</f>
        <v>1.1007448059584477</v>
      </c>
      <c r="AN14" s="39">
        <f t="shared" si="14"/>
        <v>1.1632877717640584</v>
      </c>
      <c r="AO14" s="40">
        <f t="shared" si="14"/>
        <v>1.1926006986826045</v>
      </c>
    </row>
    <row r="15" spans="1:41" x14ac:dyDescent="0.25">
      <c r="A15" s="34">
        <f t="shared" si="11"/>
        <v>41739</v>
      </c>
      <c r="B15" s="35">
        <v>855</v>
      </c>
      <c r="C15" s="36">
        <v>2510</v>
      </c>
      <c r="D15" s="36">
        <v>7352</v>
      </c>
      <c r="E15" s="37">
        <f t="shared" si="1"/>
        <v>2.935672514619883</v>
      </c>
      <c r="F15" s="37">
        <f t="shared" si="2"/>
        <v>8.5988304093567258</v>
      </c>
      <c r="G15" s="37">
        <f t="shared" si="3"/>
        <v>2.9290836653386454</v>
      </c>
      <c r="H15" s="39">
        <f t="shared" si="15"/>
        <v>1.0850253807106598</v>
      </c>
      <c r="I15" s="39">
        <f t="shared" si="12"/>
        <v>1.0970279720279721</v>
      </c>
      <c r="J15" s="40">
        <f t="shared" si="12"/>
        <v>1.1129276415379958</v>
      </c>
      <c r="K15" s="35">
        <v>4964</v>
      </c>
      <c r="L15" s="36">
        <v>10525</v>
      </c>
      <c r="M15" s="36">
        <v>22424</v>
      </c>
      <c r="N15" s="37">
        <f t="shared" si="4"/>
        <v>2.120265914585012</v>
      </c>
      <c r="O15" s="37">
        <f t="shared" si="5"/>
        <v>4.5173247381144241</v>
      </c>
      <c r="P15" s="37">
        <f t="shared" si="6"/>
        <v>2.1305463182897864</v>
      </c>
      <c r="Q15" s="39">
        <f t="shared" si="16"/>
        <v>1.1322992700729928</v>
      </c>
      <c r="R15" s="39">
        <f t="shared" si="13"/>
        <v>1.2331575864089046</v>
      </c>
      <c r="S15" s="40">
        <f t="shared" si="13"/>
        <v>1.2871821365019229</v>
      </c>
      <c r="AG15" s="35">
        <f t="shared" si="7"/>
        <v>5819</v>
      </c>
      <c r="AH15" s="36">
        <f t="shared" si="0"/>
        <v>13035</v>
      </c>
      <c r="AI15" s="36">
        <f t="shared" si="0"/>
        <v>29776</v>
      </c>
      <c r="AJ15" s="37">
        <f t="shared" si="8"/>
        <v>2.2400756143667295</v>
      </c>
      <c r="AK15" s="37">
        <f t="shared" si="9"/>
        <v>5.1170304175975252</v>
      </c>
      <c r="AL15" s="37">
        <f t="shared" si="10"/>
        <v>2.2843114691215956</v>
      </c>
      <c r="AM15" s="39">
        <f t="shared" si="17"/>
        <v>1.1250966744006188</v>
      </c>
      <c r="AN15" s="39">
        <f t="shared" si="14"/>
        <v>1.2043795620437956</v>
      </c>
      <c r="AO15" s="40">
        <f t="shared" si="14"/>
        <v>1.2392724851209056</v>
      </c>
    </row>
    <row r="16" spans="1:41" x14ac:dyDescent="0.25">
      <c r="A16" s="34">
        <f t="shared" si="11"/>
        <v>41740</v>
      </c>
      <c r="B16" s="35">
        <v>959</v>
      </c>
      <c r="C16" s="36">
        <v>2772</v>
      </c>
      <c r="D16" s="36">
        <v>7652</v>
      </c>
      <c r="E16" s="37">
        <f t="shared" si="1"/>
        <v>2.8905109489051095</v>
      </c>
      <c r="F16" s="37">
        <f t="shared" si="2"/>
        <v>7.9791449426485919</v>
      </c>
      <c r="G16" s="37">
        <f t="shared" si="3"/>
        <v>2.7604617604617605</v>
      </c>
      <c r="H16" s="39">
        <f t="shared" si="15"/>
        <v>1.2017543859649122</v>
      </c>
      <c r="I16" s="39">
        <f t="shared" si="12"/>
        <v>1.1642167156656866</v>
      </c>
      <c r="J16" s="40">
        <f t="shared" si="12"/>
        <v>1.2012558869701726</v>
      </c>
      <c r="K16" s="35">
        <v>5491</v>
      </c>
      <c r="L16" s="36">
        <v>11626</v>
      </c>
      <c r="M16" s="36">
        <v>24428</v>
      </c>
      <c r="N16" s="37">
        <f t="shared" si="4"/>
        <v>2.1172828264432706</v>
      </c>
      <c r="O16" s="37">
        <f t="shared" si="5"/>
        <v>4.4487342924786013</v>
      </c>
      <c r="P16" s="37">
        <f t="shared" si="6"/>
        <v>2.1011525890246001</v>
      </c>
      <c r="Q16" s="39">
        <f t="shared" si="16"/>
        <v>1.2137488947833774</v>
      </c>
      <c r="R16" s="39">
        <f t="shared" si="13"/>
        <v>1.2672770874209722</v>
      </c>
      <c r="S16" s="40">
        <f t="shared" si="13"/>
        <v>1.3212894850713977</v>
      </c>
      <c r="AG16" s="35">
        <f t="shared" si="7"/>
        <v>6450</v>
      </c>
      <c r="AH16" s="36">
        <f t="shared" si="0"/>
        <v>14398</v>
      </c>
      <c r="AI16" s="36">
        <f t="shared" si="0"/>
        <v>32080</v>
      </c>
      <c r="AJ16" s="37">
        <f t="shared" si="8"/>
        <v>2.2322480620155041</v>
      </c>
      <c r="AK16" s="37">
        <f t="shared" si="9"/>
        <v>4.9736434108527128</v>
      </c>
      <c r="AL16" s="37">
        <f t="shared" si="10"/>
        <v>2.2280872343381026</v>
      </c>
      <c r="AM16" s="39">
        <f t="shared" si="17"/>
        <v>1.2119503945885006</v>
      </c>
      <c r="AN16" s="39">
        <f t="shared" si="14"/>
        <v>1.2460406750324535</v>
      </c>
      <c r="AO16" s="40">
        <f t="shared" si="14"/>
        <v>1.2905302116018988</v>
      </c>
    </row>
    <row r="17" spans="1:41" x14ac:dyDescent="0.25">
      <c r="A17" s="9">
        <f t="shared" si="11"/>
        <v>41741</v>
      </c>
      <c r="B17" s="24">
        <v>759</v>
      </c>
      <c r="C17" s="10">
        <v>2045</v>
      </c>
      <c r="D17" s="10">
        <v>5290</v>
      </c>
      <c r="E17" s="11">
        <f t="shared" si="1"/>
        <v>2.6943346508563901</v>
      </c>
      <c r="F17" s="11">
        <f t="shared" si="2"/>
        <v>6.9696969696969697</v>
      </c>
      <c r="G17" s="11">
        <f t="shared" si="3"/>
        <v>2.58679706601467</v>
      </c>
      <c r="H17" s="17">
        <f t="shared" si="15"/>
        <v>1.2163461538461537</v>
      </c>
      <c r="I17" s="17">
        <f t="shared" si="12"/>
        <v>1.2861635220125787</v>
      </c>
      <c r="J17" s="18">
        <f t="shared" si="12"/>
        <v>1.290558672847036</v>
      </c>
      <c r="K17" s="24">
        <v>4302</v>
      </c>
      <c r="L17" s="10">
        <v>9401</v>
      </c>
      <c r="M17" s="10">
        <v>19432</v>
      </c>
      <c r="N17" s="11">
        <f t="shared" si="4"/>
        <v>2.185262668526267</v>
      </c>
      <c r="O17" s="11">
        <f t="shared" si="5"/>
        <v>4.5169688516968849</v>
      </c>
      <c r="P17" s="11">
        <f t="shared" si="6"/>
        <v>2.0670141474311245</v>
      </c>
      <c r="Q17" s="17">
        <f t="shared" si="16"/>
        <v>1.216628959276018</v>
      </c>
      <c r="R17" s="17">
        <f t="shared" si="13"/>
        <v>1.3104265402843602</v>
      </c>
      <c r="S17" s="18">
        <f t="shared" si="13"/>
        <v>1.354712771890686</v>
      </c>
      <c r="AG17" s="24">
        <f t="shared" si="7"/>
        <v>5061</v>
      </c>
      <c r="AH17" s="10">
        <f t="shared" si="0"/>
        <v>11446</v>
      </c>
      <c r="AI17" s="10">
        <f t="shared" si="0"/>
        <v>24722</v>
      </c>
      <c r="AJ17" s="11">
        <f t="shared" si="8"/>
        <v>2.2616083777909504</v>
      </c>
      <c r="AK17" s="11">
        <f t="shared" si="9"/>
        <v>4.8848053744319309</v>
      </c>
      <c r="AL17" s="11">
        <f t="shared" si="10"/>
        <v>2.159881181198672</v>
      </c>
      <c r="AM17" s="17">
        <f t="shared" si="17"/>
        <v>1.2165865384615384</v>
      </c>
      <c r="AN17" s="17">
        <f t="shared" si="14"/>
        <v>1.3060246462802374</v>
      </c>
      <c r="AO17" s="18">
        <f t="shared" si="14"/>
        <v>1.34045437293282</v>
      </c>
    </row>
    <row r="18" spans="1:41" x14ac:dyDescent="0.25">
      <c r="A18" s="9">
        <f t="shared" si="11"/>
        <v>41742</v>
      </c>
      <c r="B18" s="24">
        <v>609</v>
      </c>
      <c r="C18" s="10">
        <v>1581</v>
      </c>
      <c r="D18" s="10">
        <v>4320</v>
      </c>
      <c r="E18" s="11">
        <f t="shared" si="1"/>
        <v>2.5960591133004924</v>
      </c>
      <c r="F18" s="11">
        <f t="shared" si="2"/>
        <v>7.0935960591133007</v>
      </c>
      <c r="G18" s="11">
        <f t="shared" si="3"/>
        <v>2.7324478178368121</v>
      </c>
      <c r="H18" s="17">
        <f t="shared" si="15"/>
        <v>1.2378048780487805</v>
      </c>
      <c r="I18" s="17">
        <f t="shared" si="12"/>
        <v>1.2709003215434083</v>
      </c>
      <c r="J18" s="18">
        <f t="shared" si="12"/>
        <v>1.3597733711048159</v>
      </c>
      <c r="K18" s="24">
        <v>3178</v>
      </c>
      <c r="L18" s="10">
        <v>6881</v>
      </c>
      <c r="M18" s="10">
        <v>15000</v>
      </c>
      <c r="N18" s="11">
        <f t="shared" si="4"/>
        <v>2.1651982378854626</v>
      </c>
      <c r="O18" s="11">
        <f t="shared" si="5"/>
        <v>4.7199496538703585</v>
      </c>
      <c r="P18" s="11">
        <f t="shared" si="6"/>
        <v>2.1799157099258828</v>
      </c>
      <c r="Q18" s="17">
        <f t="shared" si="16"/>
        <v>1.3203157457415871</v>
      </c>
      <c r="R18" s="17">
        <f t="shared" si="13"/>
        <v>1.4296696447122377</v>
      </c>
      <c r="S18" s="18">
        <f t="shared" si="13"/>
        <v>1.5122492186712371</v>
      </c>
      <c r="AG18" s="24">
        <f t="shared" si="7"/>
        <v>3787</v>
      </c>
      <c r="AH18" s="10">
        <f t="shared" si="0"/>
        <v>8462</v>
      </c>
      <c r="AI18" s="10">
        <f t="shared" si="0"/>
        <v>19320</v>
      </c>
      <c r="AJ18" s="11">
        <f t="shared" si="8"/>
        <v>2.2344864008449958</v>
      </c>
      <c r="AK18" s="11">
        <f t="shared" si="9"/>
        <v>5.1016635859519406</v>
      </c>
      <c r="AL18" s="11">
        <f t="shared" si="10"/>
        <v>2.2831481919168044</v>
      </c>
      <c r="AM18" s="17">
        <f t="shared" si="17"/>
        <v>1.3063125215591582</v>
      </c>
      <c r="AN18" s="17">
        <f t="shared" si="14"/>
        <v>1.3970612514446095</v>
      </c>
      <c r="AO18" s="18">
        <f t="shared" si="14"/>
        <v>1.4752596212583995</v>
      </c>
    </row>
    <row r="19" spans="1:41" x14ac:dyDescent="0.25">
      <c r="A19" s="34">
        <f t="shared" si="11"/>
        <v>41743</v>
      </c>
      <c r="B19" s="35">
        <v>1021</v>
      </c>
      <c r="C19" s="36">
        <v>3046</v>
      </c>
      <c r="D19" s="36">
        <v>9035</v>
      </c>
      <c r="E19" s="37">
        <f t="shared" si="1"/>
        <v>2.9833496571988247</v>
      </c>
      <c r="F19" s="37">
        <f t="shared" si="2"/>
        <v>8.8491674828599418</v>
      </c>
      <c r="G19" s="37">
        <f t="shared" si="3"/>
        <v>2.9661851608667105</v>
      </c>
      <c r="H19" s="39">
        <f t="shared" si="15"/>
        <v>1.4502840909090908</v>
      </c>
      <c r="I19" s="39">
        <f t="shared" si="12"/>
        <v>1.5109126984126984</v>
      </c>
      <c r="J19" s="40">
        <f t="shared" si="12"/>
        <v>1.6781203566121843</v>
      </c>
      <c r="K19" s="35">
        <v>5701</v>
      </c>
      <c r="L19" s="36">
        <v>12571</v>
      </c>
      <c r="M19" s="36">
        <v>28429</v>
      </c>
      <c r="N19" s="37">
        <f t="shared" si="4"/>
        <v>2.2050517453078409</v>
      </c>
      <c r="O19" s="37">
        <f t="shared" si="5"/>
        <v>4.9866690054376424</v>
      </c>
      <c r="P19" s="37">
        <f t="shared" si="6"/>
        <v>2.2614748230053299</v>
      </c>
      <c r="Q19" s="39">
        <f t="shared" si="16"/>
        <v>1.36977414704469</v>
      </c>
      <c r="R19" s="39">
        <f t="shared" si="13"/>
        <v>1.4661768136225799</v>
      </c>
      <c r="S19" s="40">
        <f t="shared" si="13"/>
        <v>1.5563037170854546</v>
      </c>
      <c r="AG19" s="35">
        <f t="shared" si="7"/>
        <v>6722</v>
      </c>
      <c r="AH19" s="36">
        <f t="shared" si="0"/>
        <v>15617</v>
      </c>
      <c r="AI19" s="36">
        <f t="shared" si="0"/>
        <v>37464</v>
      </c>
      <c r="AJ19" s="37">
        <f t="shared" si="8"/>
        <v>2.3232668848556979</v>
      </c>
      <c r="AK19" s="37">
        <f t="shared" si="9"/>
        <v>5.5733412674799165</v>
      </c>
      <c r="AL19" s="37">
        <f t="shared" si="10"/>
        <v>2.3989242492155984</v>
      </c>
      <c r="AM19" s="39">
        <f t="shared" si="17"/>
        <v>1.3814221126181669</v>
      </c>
      <c r="AN19" s="39">
        <f t="shared" si="14"/>
        <v>1.4746931067044382</v>
      </c>
      <c r="AO19" s="40">
        <f t="shared" si="14"/>
        <v>1.5840345017124011</v>
      </c>
    </row>
    <row r="20" spans="1:41" x14ac:dyDescent="0.25">
      <c r="A20" s="34">
        <f t="shared" si="11"/>
        <v>41744</v>
      </c>
      <c r="B20" s="35">
        <v>1121</v>
      </c>
      <c r="C20" s="36">
        <v>3360</v>
      </c>
      <c r="D20" s="36">
        <v>9702</v>
      </c>
      <c r="E20" s="37">
        <f t="shared" si="1"/>
        <v>2.9973238180196256</v>
      </c>
      <c r="F20" s="37">
        <f t="shared" si="2"/>
        <v>8.6547725245316673</v>
      </c>
      <c r="G20" s="37">
        <f t="shared" si="3"/>
        <v>2.8875000000000002</v>
      </c>
      <c r="H20" s="39">
        <f t="shared" si="15"/>
        <v>1.3856613102595798</v>
      </c>
      <c r="I20" s="39">
        <f t="shared" si="12"/>
        <v>1.3548387096774193</v>
      </c>
      <c r="J20" s="40">
        <f t="shared" si="12"/>
        <v>1.454136690647482</v>
      </c>
      <c r="K20" s="35">
        <v>5957</v>
      </c>
      <c r="L20" s="36">
        <v>12859</v>
      </c>
      <c r="M20" s="36">
        <v>27637</v>
      </c>
      <c r="N20" s="37">
        <f t="shared" si="4"/>
        <v>2.1586368977673325</v>
      </c>
      <c r="O20" s="37">
        <f t="shared" si="5"/>
        <v>4.6394158133288572</v>
      </c>
      <c r="P20" s="37">
        <f t="shared" si="6"/>
        <v>2.1492339995334007</v>
      </c>
      <c r="Q20" s="39">
        <f t="shared" si="16"/>
        <v>1.2292612463887742</v>
      </c>
      <c r="R20" s="39">
        <f t="shared" si="13"/>
        <v>1.2814150473343298</v>
      </c>
      <c r="S20" s="40">
        <f t="shared" si="13"/>
        <v>1.2658361196354142</v>
      </c>
      <c r="AG20" s="35">
        <f t="shared" si="7"/>
        <v>7078</v>
      </c>
      <c r="AH20" s="36">
        <f t="shared" si="0"/>
        <v>16219</v>
      </c>
      <c r="AI20" s="36">
        <f t="shared" si="0"/>
        <v>37339</v>
      </c>
      <c r="AJ20" s="37">
        <f t="shared" si="8"/>
        <v>2.2914665159649616</v>
      </c>
      <c r="AK20" s="37">
        <f t="shared" si="9"/>
        <v>5.2753602712630689</v>
      </c>
      <c r="AL20" s="37">
        <f t="shared" si="10"/>
        <v>2.3021764597077503</v>
      </c>
      <c r="AM20" s="39">
        <f t="shared" si="17"/>
        <v>1.2516357206012378</v>
      </c>
      <c r="AN20" s="39">
        <f t="shared" si="14"/>
        <v>1.2959648421893728</v>
      </c>
      <c r="AO20" s="40">
        <f t="shared" si="14"/>
        <v>1.3099105420101738</v>
      </c>
    </row>
    <row r="21" spans="1:41" x14ac:dyDescent="0.25">
      <c r="A21" s="34">
        <f t="shared" si="11"/>
        <v>41745</v>
      </c>
      <c r="B21" s="35">
        <v>1132</v>
      </c>
      <c r="C21" s="36">
        <v>3559</v>
      </c>
      <c r="D21" s="36">
        <v>10108</v>
      </c>
      <c r="E21" s="37">
        <f t="shared" si="1"/>
        <v>3.1439929328621909</v>
      </c>
      <c r="F21" s="37">
        <f t="shared" si="2"/>
        <v>8.9293286219081267</v>
      </c>
      <c r="G21" s="37">
        <f t="shared" si="3"/>
        <v>2.8401236302332116</v>
      </c>
      <c r="H21" s="39">
        <f t="shared" si="15"/>
        <v>1.3906633906633907</v>
      </c>
      <c r="I21" s="39">
        <f t="shared" si="12"/>
        <v>1.3506641366223908</v>
      </c>
      <c r="J21" s="40">
        <f t="shared" si="12"/>
        <v>1.3454013044056967</v>
      </c>
      <c r="K21" s="35">
        <v>6710</v>
      </c>
      <c r="L21" s="36">
        <v>14592</v>
      </c>
      <c r="M21" s="36">
        <v>32127</v>
      </c>
      <c r="N21" s="37">
        <f t="shared" si="4"/>
        <v>2.1746646795827123</v>
      </c>
      <c r="O21" s="37">
        <f t="shared" si="5"/>
        <v>4.7879284649776457</v>
      </c>
      <c r="P21" s="37">
        <f t="shared" si="6"/>
        <v>2.201685855263158</v>
      </c>
      <c r="Q21" s="39">
        <f t="shared" si="16"/>
        <v>1.3973344439816744</v>
      </c>
      <c r="R21" s="39">
        <f t="shared" si="13"/>
        <v>1.4525184152896675</v>
      </c>
      <c r="S21" s="40">
        <f t="shared" si="13"/>
        <v>1.5429353568341178</v>
      </c>
      <c r="AG21" s="35">
        <f t="shared" si="7"/>
        <v>7842</v>
      </c>
      <c r="AH21" s="36">
        <f t="shared" si="0"/>
        <v>18151</v>
      </c>
      <c r="AI21" s="36">
        <f t="shared" si="0"/>
        <v>42235</v>
      </c>
      <c r="AJ21" s="37">
        <f t="shared" si="8"/>
        <v>2.3145881152767149</v>
      </c>
      <c r="AK21" s="37">
        <f t="shared" si="9"/>
        <v>5.3857434327977556</v>
      </c>
      <c r="AL21" s="37">
        <f t="shared" si="10"/>
        <v>2.3268690430279322</v>
      </c>
      <c r="AM21" s="39">
        <f t="shared" si="17"/>
        <v>1.3963675213675213</v>
      </c>
      <c r="AN21" s="39">
        <f t="shared" si="14"/>
        <v>1.4313539941644982</v>
      </c>
      <c r="AO21" s="40">
        <f t="shared" si="14"/>
        <v>1.4905593788600671</v>
      </c>
    </row>
    <row r="22" spans="1:41" x14ac:dyDescent="0.25">
      <c r="A22" s="34">
        <f t="shared" si="11"/>
        <v>41746</v>
      </c>
      <c r="B22" s="35">
        <v>1115</v>
      </c>
      <c r="C22" s="36">
        <v>3129</v>
      </c>
      <c r="D22" s="36">
        <v>7877</v>
      </c>
      <c r="E22" s="37">
        <f t="shared" si="1"/>
        <v>2.8062780269058294</v>
      </c>
      <c r="F22" s="37">
        <f t="shared" si="2"/>
        <v>7.0645739910313905</v>
      </c>
      <c r="G22" s="37">
        <f t="shared" si="3"/>
        <v>2.5174177053371682</v>
      </c>
      <c r="H22" s="39">
        <f t="shared" si="15"/>
        <v>1.304093567251462</v>
      </c>
      <c r="I22" s="39">
        <f t="shared" si="12"/>
        <v>1.2466135458167331</v>
      </c>
      <c r="J22" s="40">
        <f t="shared" si="12"/>
        <v>1.0714091403699673</v>
      </c>
      <c r="K22" s="35">
        <v>6115</v>
      </c>
      <c r="L22" s="36">
        <v>13289</v>
      </c>
      <c r="M22" s="36">
        <v>28110</v>
      </c>
      <c r="N22" s="37">
        <f t="shared" si="4"/>
        <v>2.1731807031888799</v>
      </c>
      <c r="O22" s="37">
        <f t="shared" si="5"/>
        <v>4.5968928863450529</v>
      </c>
      <c r="P22" s="37">
        <f t="shared" si="6"/>
        <v>2.1152833170291219</v>
      </c>
      <c r="Q22" s="39">
        <f t="shared" si="16"/>
        <v>1.2318694601128122</v>
      </c>
      <c r="R22" s="39">
        <f t="shared" si="13"/>
        <v>1.2626128266033254</v>
      </c>
      <c r="S22" s="40">
        <f t="shared" si="13"/>
        <v>1.2535676061362826</v>
      </c>
      <c r="AG22" s="35">
        <f t="shared" si="7"/>
        <v>7230</v>
      </c>
      <c r="AH22" s="36">
        <f t="shared" si="0"/>
        <v>16418</v>
      </c>
      <c r="AI22" s="36">
        <f t="shared" si="0"/>
        <v>35987</v>
      </c>
      <c r="AJ22" s="37">
        <f t="shared" si="8"/>
        <v>2.2708160442600276</v>
      </c>
      <c r="AK22" s="37">
        <f t="shared" si="9"/>
        <v>4.9774550484094053</v>
      </c>
      <c r="AL22" s="37">
        <f t="shared" si="10"/>
        <v>2.1919234985990985</v>
      </c>
      <c r="AM22" s="39">
        <f t="shared" si="17"/>
        <v>1.2424815260354012</v>
      </c>
      <c r="AN22" s="39">
        <f t="shared" si="14"/>
        <v>1.2595320291522822</v>
      </c>
      <c r="AO22" s="40">
        <f t="shared" si="14"/>
        <v>1.208590811391725</v>
      </c>
    </row>
    <row r="23" spans="1:41" x14ac:dyDescent="0.25">
      <c r="A23" s="34">
        <f t="shared" si="11"/>
        <v>41747</v>
      </c>
      <c r="B23" s="35">
        <v>963</v>
      </c>
      <c r="C23" s="36">
        <v>2880</v>
      </c>
      <c r="D23" s="36">
        <v>7211</v>
      </c>
      <c r="E23" s="37">
        <f t="shared" si="1"/>
        <v>2.9906542056074765</v>
      </c>
      <c r="F23" s="37">
        <f t="shared" si="2"/>
        <v>7.4880581516095539</v>
      </c>
      <c r="G23" s="37">
        <f t="shared" si="3"/>
        <v>2.5038194444444444</v>
      </c>
      <c r="H23" s="39">
        <f t="shared" si="15"/>
        <v>1.0041710114702815</v>
      </c>
      <c r="I23" s="39">
        <f t="shared" si="12"/>
        <v>1.0389610389610389</v>
      </c>
      <c r="J23" s="40">
        <f t="shared" si="12"/>
        <v>0.9423680083638265</v>
      </c>
      <c r="K23" s="35">
        <v>5060</v>
      </c>
      <c r="L23" s="36">
        <v>14504</v>
      </c>
      <c r="M23" s="36">
        <v>30812</v>
      </c>
      <c r="N23" s="37">
        <f t="shared" si="4"/>
        <v>2.8664031620553359</v>
      </c>
      <c r="O23" s="37">
        <f t="shared" si="5"/>
        <v>6.0893280632411066</v>
      </c>
      <c r="P23" s="37">
        <f t="shared" si="6"/>
        <v>2.1243794815223387</v>
      </c>
      <c r="Q23" s="39">
        <f t="shared" si="16"/>
        <v>0.92150792205427068</v>
      </c>
      <c r="R23" s="39">
        <f t="shared" si="13"/>
        <v>1.2475485979700671</v>
      </c>
      <c r="S23" s="40">
        <f t="shared" si="13"/>
        <v>1.2613394465367611</v>
      </c>
      <c r="AG23" s="35">
        <f t="shared" si="7"/>
        <v>6023</v>
      </c>
      <c r="AH23" s="36">
        <f t="shared" si="0"/>
        <v>17384</v>
      </c>
      <c r="AI23" s="36">
        <f t="shared" si="0"/>
        <v>38023</v>
      </c>
      <c r="AJ23" s="37">
        <f t="shared" si="8"/>
        <v>2.8862693010127844</v>
      </c>
      <c r="AK23" s="37">
        <f t="shared" si="9"/>
        <v>6.312966959986718</v>
      </c>
      <c r="AL23" s="37">
        <f t="shared" si="10"/>
        <v>2.1872411412793373</v>
      </c>
      <c r="AM23" s="39">
        <f t="shared" si="17"/>
        <v>0.9337984496124031</v>
      </c>
      <c r="AN23" s="39">
        <f t="shared" si="14"/>
        <v>1.2073899152660093</v>
      </c>
      <c r="AO23" s="40">
        <f t="shared" si="14"/>
        <v>1.1852556109725685</v>
      </c>
    </row>
    <row r="24" spans="1:41" x14ac:dyDescent="0.25">
      <c r="A24" s="9">
        <f t="shared" si="11"/>
        <v>41748</v>
      </c>
      <c r="B24" s="24">
        <v>889</v>
      </c>
      <c r="C24" s="10">
        <v>2392</v>
      </c>
      <c r="D24" s="10">
        <v>5470</v>
      </c>
      <c r="E24" s="11">
        <f t="shared" si="1"/>
        <v>2.69066366704162</v>
      </c>
      <c r="F24" s="11">
        <f t="shared" si="2"/>
        <v>6.1529808773903261</v>
      </c>
      <c r="G24" s="11">
        <f t="shared" si="3"/>
        <v>2.2867892976588631</v>
      </c>
      <c r="H24" s="17">
        <f t="shared" si="15"/>
        <v>1.1712779973649539</v>
      </c>
      <c r="I24" s="17">
        <f t="shared" si="12"/>
        <v>1.1696821515892422</v>
      </c>
      <c r="J24" s="18">
        <f t="shared" si="12"/>
        <v>1.0340264650283555</v>
      </c>
      <c r="K24" s="24">
        <v>4570</v>
      </c>
      <c r="L24" s="10">
        <v>10116</v>
      </c>
      <c r="M24" s="10">
        <v>20685</v>
      </c>
      <c r="N24" s="11">
        <f t="shared" si="4"/>
        <v>2.2135667396061267</v>
      </c>
      <c r="O24" s="11">
        <f t="shared" si="5"/>
        <v>4.5262582056892775</v>
      </c>
      <c r="P24" s="11">
        <f t="shared" si="6"/>
        <v>2.0447805456702253</v>
      </c>
      <c r="Q24" s="17">
        <f t="shared" si="16"/>
        <v>1.0622966062296606</v>
      </c>
      <c r="R24" s="17">
        <f t="shared" si="13"/>
        <v>1.0760557387511966</v>
      </c>
      <c r="S24" s="18">
        <f t="shared" si="13"/>
        <v>1.0644812680115274</v>
      </c>
      <c r="AG24" s="24">
        <f t="shared" si="7"/>
        <v>5459</v>
      </c>
      <c r="AH24" s="10">
        <f t="shared" si="0"/>
        <v>12508</v>
      </c>
      <c r="AI24" s="10">
        <f t="shared" si="0"/>
        <v>26155</v>
      </c>
      <c r="AJ24" s="11">
        <f t="shared" si="8"/>
        <v>2.29126213592233</v>
      </c>
      <c r="AK24" s="11">
        <f t="shared" si="9"/>
        <v>4.7911705440556878</v>
      </c>
      <c r="AL24" s="11">
        <f t="shared" si="10"/>
        <v>2.0910617204988808</v>
      </c>
      <c r="AM24" s="17">
        <f t="shared" si="17"/>
        <v>1.0786405848646512</v>
      </c>
      <c r="AN24" s="17">
        <f t="shared" si="14"/>
        <v>1.0927835051546391</v>
      </c>
      <c r="AO24" s="18">
        <f t="shared" si="14"/>
        <v>1.0579645659736268</v>
      </c>
    </row>
    <row r="25" spans="1:41" x14ac:dyDescent="0.25">
      <c r="A25" s="9">
        <f t="shared" si="11"/>
        <v>41749</v>
      </c>
      <c r="B25" s="24">
        <v>626</v>
      </c>
      <c r="C25" s="10">
        <v>1616</v>
      </c>
      <c r="D25" s="10">
        <v>4394</v>
      </c>
      <c r="E25" s="11">
        <f t="shared" si="1"/>
        <v>2.5814696485623001</v>
      </c>
      <c r="F25" s="11">
        <f t="shared" si="2"/>
        <v>7.019169329073482</v>
      </c>
      <c r="G25" s="11">
        <f t="shared" si="3"/>
        <v>2.7190594059405941</v>
      </c>
      <c r="H25" s="17">
        <f t="shared" si="15"/>
        <v>1.0279146141215108</v>
      </c>
      <c r="I25" s="17">
        <f t="shared" si="12"/>
        <v>1.0221378874130298</v>
      </c>
      <c r="J25" s="18">
        <f t="shared" si="12"/>
        <v>1.0171296296296297</v>
      </c>
      <c r="K25" s="24">
        <v>3198</v>
      </c>
      <c r="L25" s="10">
        <v>6845</v>
      </c>
      <c r="M25" s="10">
        <v>14652</v>
      </c>
      <c r="N25" s="11">
        <f t="shared" si="4"/>
        <v>2.1404002501563477</v>
      </c>
      <c r="O25" s="11">
        <f t="shared" si="5"/>
        <v>4.5816135084427767</v>
      </c>
      <c r="P25" s="11">
        <f t="shared" si="6"/>
        <v>2.1405405405405404</v>
      </c>
      <c r="Q25" s="17">
        <f t="shared" si="16"/>
        <v>1.0062932662051605</v>
      </c>
      <c r="R25" s="17">
        <f t="shared" si="13"/>
        <v>0.99476820229617791</v>
      </c>
      <c r="S25" s="18">
        <f t="shared" si="13"/>
        <v>0.9768</v>
      </c>
      <c r="AG25" s="24">
        <f t="shared" si="7"/>
        <v>3824</v>
      </c>
      <c r="AH25" s="10">
        <f t="shared" si="0"/>
        <v>8461</v>
      </c>
      <c r="AI25" s="10">
        <f t="shared" si="0"/>
        <v>19046</v>
      </c>
      <c r="AJ25" s="11">
        <f t="shared" si="8"/>
        <v>2.2126046025104604</v>
      </c>
      <c r="AK25" s="11">
        <f t="shared" si="9"/>
        <v>4.9806485355648533</v>
      </c>
      <c r="AL25" s="11">
        <f t="shared" si="10"/>
        <v>2.2510341567190641</v>
      </c>
      <c r="AM25" s="17">
        <f t="shared" si="17"/>
        <v>1.0097702667018749</v>
      </c>
      <c r="AN25" s="17">
        <f t="shared" si="14"/>
        <v>0.99988182462774755</v>
      </c>
      <c r="AO25" s="18">
        <f t="shared" si="14"/>
        <v>0.98581780538302277</v>
      </c>
    </row>
    <row r="26" spans="1:41" x14ac:dyDescent="0.25">
      <c r="A26" s="34">
        <f t="shared" si="11"/>
        <v>41750</v>
      </c>
      <c r="B26" s="35">
        <v>944</v>
      </c>
      <c r="C26" s="36">
        <v>3064</v>
      </c>
      <c r="D26" s="36">
        <v>8620</v>
      </c>
      <c r="E26" s="37">
        <f t="shared" si="1"/>
        <v>3.2457627118644066</v>
      </c>
      <c r="F26" s="37">
        <f t="shared" si="2"/>
        <v>9.1313559322033893</v>
      </c>
      <c r="G26" s="37">
        <f t="shared" si="3"/>
        <v>2.8133159268929502</v>
      </c>
      <c r="H26" s="39">
        <f t="shared" si="15"/>
        <v>0.92458374142997057</v>
      </c>
      <c r="I26" s="39">
        <f t="shared" si="12"/>
        <v>1.005909389363099</v>
      </c>
      <c r="J26" s="40">
        <f t="shared" si="12"/>
        <v>0.95406751521859434</v>
      </c>
      <c r="K26" s="35">
        <v>5217</v>
      </c>
      <c r="L26" s="36">
        <v>11566</v>
      </c>
      <c r="M26" s="36">
        <v>24907</v>
      </c>
      <c r="N26" s="37">
        <f t="shared" si="4"/>
        <v>2.2169829403871959</v>
      </c>
      <c r="O26" s="37">
        <f t="shared" si="5"/>
        <v>4.7741997316465401</v>
      </c>
      <c r="P26" s="37">
        <f t="shared" si="6"/>
        <v>2.1534670586200932</v>
      </c>
      <c r="Q26" s="39">
        <f t="shared" si="16"/>
        <v>0.91510261357656553</v>
      </c>
      <c r="R26" s="39">
        <f t="shared" si="13"/>
        <v>0.92005409275316208</v>
      </c>
      <c r="S26" s="40">
        <f t="shared" si="13"/>
        <v>0.87611242041577264</v>
      </c>
      <c r="AG26" s="35">
        <f t="shared" si="7"/>
        <v>6161</v>
      </c>
      <c r="AH26" s="36">
        <f t="shared" si="0"/>
        <v>14630</v>
      </c>
      <c r="AI26" s="36">
        <f t="shared" si="0"/>
        <v>33527</v>
      </c>
      <c r="AJ26" s="37">
        <f t="shared" si="8"/>
        <v>2.3746145106313912</v>
      </c>
      <c r="AK26" s="37">
        <f t="shared" si="9"/>
        <v>5.4418113942541799</v>
      </c>
      <c r="AL26" s="37">
        <f t="shared" si="10"/>
        <v>2.2916609706083388</v>
      </c>
      <c r="AM26" s="39">
        <f t="shared" si="17"/>
        <v>0.91654269562630175</v>
      </c>
      <c r="AN26" s="39">
        <f t="shared" si="14"/>
        <v>0.93679964141640515</v>
      </c>
      <c r="AO26" s="40">
        <f t="shared" si="14"/>
        <v>0.89491244928464664</v>
      </c>
    </row>
    <row r="27" spans="1:41" x14ac:dyDescent="0.25">
      <c r="A27" s="34">
        <f t="shared" si="11"/>
        <v>41751</v>
      </c>
      <c r="B27" s="35">
        <v>887</v>
      </c>
      <c r="C27" s="36">
        <v>2613</v>
      </c>
      <c r="D27" s="36">
        <v>7734</v>
      </c>
      <c r="E27" s="37">
        <f t="shared" si="1"/>
        <v>2.9458850056369785</v>
      </c>
      <c r="F27" s="37">
        <f t="shared" si="2"/>
        <v>8.7192784667418266</v>
      </c>
      <c r="G27" s="37">
        <f t="shared" si="3"/>
        <v>2.9598163030998852</v>
      </c>
      <c r="H27" s="39">
        <f t="shared" si="15"/>
        <v>0.79125780553077607</v>
      </c>
      <c r="I27" s="39">
        <f t="shared" si="12"/>
        <v>0.77767857142857144</v>
      </c>
      <c r="J27" s="40">
        <f t="shared" si="12"/>
        <v>0.79715522572665432</v>
      </c>
      <c r="K27" s="35">
        <v>5222</v>
      </c>
      <c r="L27" s="36">
        <v>11013</v>
      </c>
      <c r="M27" s="36">
        <v>22529</v>
      </c>
      <c r="N27" s="37">
        <f t="shared" si="4"/>
        <v>2.1089620834929148</v>
      </c>
      <c r="O27" s="37">
        <f t="shared" si="5"/>
        <v>4.3142474147836074</v>
      </c>
      <c r="P27" s="37">
        <f t="shared" si="6"/>
        <v>2.0456732951965857</v>
      </c>
      <c r="Q27" s="39">
        <f t="shared" si="16"/>
        <v>0.87661574618096361</v>
      </c>
      <c r="R27" s="39">
        <f t="shared" si="13"/>
        <v>0.85644295823936545</v>
      </c>
      <c r="S27" s="40">
        <f t="shared" si="13"/>
        <v>0.815175308463292</v>
      </c>
      <c r="AG27" s="35">
        <f t="shared" si="7"/>
        <v>6109</v>
      </c>
      <c r="AH27" s="36">
        <f t="shared" si="0"/>
        <v>13626</v>
      </c>
      <c r="AI27" s="36">
        <f t="shared" si="0"/>
        <v>30263</v>
      </c>
      <c r="AJ27" s="37">
        <f t="shared" si="8"/>
        <v>2.2304796202324439</v>
      </c>
      <c r="AK27" s="37">
        <f t="shared" si="9"/>
        <v>4.9538385987886722</v>
      </c>
      <c r="AL27" s="37">
        <f t="shared" si="10"/>
        <v>2.2209746073682664</v>
      </c>
      <c r="AM27" s="39">
        <f t="shared" si="17"/>
        <v>0.86309692003390792</v>
      </c>
      <c r="AN27" s="39">
        <f t="shared" si="14"/>
        <v>0.84012577840803992</v>
      </c>
      <c r="AO27" s="40">
        <f t="shared" si="14"/>
        <v>0.81049305016202899</v>
      </c>
    </row>
    <row r="28" spans="1:41" x14ac:dyDescent="0.25">
      <c r="A28" s="34">
        <f t="shared" si="11"/>
        <v>41752</v>
      </c>
      <c r="B28" s="35">
        <v>937</v>
      </c>
      <c r="C28" s="36">
        <v>2844</v>
      </c>
      <c r="D28" s="36">
        <v>8074</v>
      </c>
      <c r="E28" s="37">
        <f t="shared" si="1"/>
        <v>3.0352187833511204</v>
      </c>
      <c r="F28" s="37">
        <f t="shared" si="2"/>
        <v>8.6168623265741733</v>
      </c>
      <c r="G28" s="37">
        <f t="shared" si="3"/>
        <v>2.8389592123769338</v>
      </c>
      <c r="H28" s="39">
        <f t="shared" si="15"/>
        <v>0.82773851590106007</v>
      </c>
      <c r="I28" s="39">
        <f t="shared" si="12"/>
        <v>0.79910087103118854</v>
      </c>
      <c r="J28" s="40">
        <f t="shared" si="12"/>
        <v>0.79877324891175305</v>
      </c>
      <c r="K28" s="35">
        <v>5085</v>
      </c>
      <c r="L28" s="36">
        <v>10802</v>
      </c>
      <c r="M28" s="36">
        <v>23051</v>
      </c>
      <c r="N28" s="37">
        <f t="shared" si="4"/>
        <v>2.1242871189773846</v>
      </c>
      <c r="O28" s="37">
        <f t="shared" si="5"/>
        <v>4.5331366764995087</v>
      </c>
      <c r="P28" s="37">
        <f t="shared" si="6"/>
        <v>2.1339566746898724</v>
      </c>
      <c r="Q28" s="39">
        <f t="shared" si="16"/>
        <v>0.75782414307004475</v>
      </c>
      <c r="R28" s="39">
        <f t="shared" si="13"/>
        <v>0.74026864035087714</v>
      </c>
      <c r="S28" s="40">
        <f t="shared" si="13"/>
        <v>0.7174961870078127</v>
      </c>
      <c r="AG28" s="35">
        <f t="shared" si="7"/>
        <v>6022</v>
      </c>
      <c r="AH28" s="36">
        <f t="shared" si="0"/>
        <v>13646</v>
      </c>
      <c r="AI28" s="36">
        <f t="shared" si="0"/>
        <v>31125</v>
      </c>
      <c r="AJ28" s="37">
        <f t="shared" si="8"/>
        <v>2.2660245765526401</v>
      </c>
      <c r="AK28" s="37">
        <f t="shared" si="9"/>
        <v>5.1685486549319162</v>
      </c>
      <c r="AL28" s="37">
        <f t="shared" si="10"/>
        <v>2.2808881723582002</v>
      </c>
      <c r="AM28" s="39">
        <f t="shared" si="17"/>
        <v>0.76791634787044116</v>
      </c>
      <c r="AN28" s="39">
        <f t="shared" si="14"/>
        <v>0.75180430830257283</v>
      </c>
      <c r="AO28" s="40">
        <f t="shared" si="14"/>
        <v>0.73694802888599498</v>
      </c>
    </row>
    <row r="29" spans="1:41" x14ac:dyDescent="0.25">
      <c r="A29" s="34">
        <f t="shared" si="11"/>
        <v>41753</v>
      </c>
      <c r="B29" s="35">
        <v>949</v>
      </c>
      <c r="C29" s="36">
        <v>2967</v>
      </c>
      <c r="D29" s="36">
        <v>8377</v>
      </c>
      <c r="E29" s="37">
        <f t="shared" si="1"/>
        <v>3.126448893572181</v>
      </c>
      <c r="F29" s="37">
        <f t="shared" si="2"/>
        <v>8.8271865121180184</v>
      </c>
      <c r="G29" s="37">
        <f t="shared" si="3"/>
        <v>2.8233906302662621</v>
      </c>
      <c r="H29" s="39">
        <f t="shared" si="15"/>
        <v>0.85112107623318389</v>
      </c>
      <c r="I29" s="39">
        <f t="shared" si="15"/>
        <v>0.94822627037392138</v>
      </c>
      <c r="J29" s="40">
        <f t="shared" si="15"/>
        <v>1.0634759426177478</v>
      </c>
      <c r="K29" s="35">
        <v>5226</v>
      </c>
      <c r="L29" s="36">
        <v>11119</v>
      </c>
      <c r="M29" s="36">
        <v>23858</v>
      </c>
      <c r="N29" s="37">
        <f t="shared" si="4"/>
        <v>2.1276310753922694</v>
      </c>
      <c r="O29" s="37">
        <f t="shared" si="5"/>
        <v>4.5652506697282815</v>
      </c>
      <c r="P29" s="37">
        <f t="shared" si="6"/>
        <v>2.1456965554456335</v>
      </c>
      <c r="Q29" s="39">
        <f t="shared" si="16"/>
        <v>0.85461978740801303</v>
      </c>
      <c r="R29" s="39">
        <f t="shared" si="13"/>
        <v>0.83670705094439013</v>
      </c>
      <c r="S29" s="40">
        <f t="shared" si="13"/>
        <v>0.8487371042333689</v>
      </c>
      <c r="AG29" s="35">
        <f t="shared" si="7"/>
        <v>6175</v>
      </c>
      <c r="AH29" s="36">
        <f t="shared" si="0"/>
        <v>14086</v>
      </c>
      <c r="AI29" s="36">
        <f t="shared" si="0"/>
        <v>32235</v>
      </c>
      <c r="AJ29" s="37">
        <f t="shared" si="8"/>
        <v>2.2811336032388665</v>
      </c>
      <c r="AK29" s="37">
        <f t="shared" si="9"/>
        <v>5.2202429149797567</v>
      </c>
      <c r="AL29" s="37">
        <f t="shared" si="10"/>
        <v>2.2884424251029389</v>
      </c>
      <c r="AM29" s="39">
        <f t="shared" si="17"/>
        <v>0.85408022130013828</v>
      </c>
      <c r="AN29" s="39">
        <f t="shared" si="14"/>
        <v>0.85796077475941035</v>
      </c>
      <c r="AO29" s="40">
        <f t="shared" si="14"/>
        <v>0.89574012837969264</v>
      </c>
    </row>
    <row r="30" spans="1:41" x14ac:dyDescent="0.25">
      <c r="A30" s="34">
        <f t="shared" si="11"/>
        <v>41754</v>
      </c>
      <c r="B30" s="35">
        <v>981</v>
      </c>
      <c r="C30" s="36">
        <v>2896</v>
      </c>
      <c r="D30" s="36">
        <v>7824</v>
      </c>
      <c r="E30" s="37">
        <f t="shared" si="1"/>
        <v>2.9520897043832823</v>
      </c>
      <c r="F30" s="37">
        <f t="shared" si="2"/>
        <v>7.9755351681957185</v>
      </c>
      <c r="G30" s="37">
        <f t="shared" si="3"/>
        <v>2.701657458563536</v>
      </c>
      <c r="H30" s="39">
        <f t="shared" si="15"/>
        <v>1.0186915887850467</v>
      </c>
      <c r="I30" s="39">
        <f t="shared" si="15"/>
        <v>1.0055555555555555</v>
      </c>
      <c r="J30" s="40">
        <f t="shared" si="15"/>
        <v>1.0850090140063791</v>
      </c>
      <c r="K30" s="35">
        <v>5234</v>
      </c>
      <c r="L30" s="36">
        <v>11428</v>
      </c>
      <c r="M30" s="36">
        <v>23135</v>
      </c>
      <c r="N30" s="37">
        <f t="shared" si="4"/>
        <v>2.1834161253343525</v>
      </c>
      <c r="O30" s="37">
        <f t="shared" si="5"/>
        <v>4.4201375620940011</v>
      </c>
      <c r="P30" s="37">
        <f t="shared" si="6"/>
        <v>2.0244137206860344</v>
      </c>
      <c r="Q30" s="39">
        <f t="shared" si="16"/>
        <v>1.0343873517786562</v>
      </c>
      <c r="R30" s="39">
        <f t="shared" si="13"/>
        <v>0.78792057363485934</v>
      </c>
      <c r="S30" s="40">
        <f t="shared" si="13"/>
        <v>0.75084382708035835</v>
      </c>
      <c r="AG30" s="35">
        <f t="shared" si="7"/>
        <v>6215</v>
      </c>
      <c r="AH30" s="36">
        <f t="shared" si="0"/>
        <v>14324</v>
      </c>
      <c r="AI30" s="36">
        <f t="shared" si="0"/>
        <v>30959</v>
      </c>
      <c r="AJ30" s="37">
        <f t="shared" si="8"/>
        <v>2.3047465808527754</v>
      </c>
      <c r="AK30" s="37">
        <f t="shared" si="9"/>
        <v>4.9813354786806112</v>
      </c>
      <c r="AL30" s="37">
        <f t="shared" si="10"/>
        <v>2.1613376151912873</v>
      </c>
      <c r="AM30" s="39">
        <f t="shared" si="17"/>
        <v>1.0318778017599204</v>
      </c>
      <c r="AN30" s="39">
        <f t="shared" si="14"/>
        <v>0.82397606994937878</v>
      </c>
      <c r="AO30" s="40">
        <f t="shared" si="14"/>
        <v>0.81421771033321932</v>
      </c>
    </row>
    <row r="31" spans="1:41" x14ac:dyDescent="0.25">
      <c r="A31" s="9">
        <f t="shared" si="11"/>
        <v>41755</v>
      </c>
      <c r="B31" s="24">
        <v>748</v>
      </c>
      <c r="C31" s="10">
        <v>2179</v>
      </c>
      <c r="D31" s="10">
        <v>5523</v>
      </c>
      <c r="E31" s="11">
        <f t="shared" si="1"/>
        <v>2.9131016042780749</v>
      </c>
      <c r="F31" s="11">
        <f t="shared" si="2"/>
        <v>7.3836898395721926</v>
      </c>
      <c r="G31" s="11">
        <f t="shared" si="3"/>
        <v>2.5346489215236345</v>
      </c>
      <c r="H31" s="17">
        <f t="shared" si="15"/>
        <v>0.84139482564679413</v>
      </c>
      <c r="I31" s="17">
        <f t="shared" si="15"/>
        <v>0.91095317725752512</v>
      </c>
      <c r="J31" s="18">
        <f t="shared" si="15"/>
        <v>1.009689213893967</v>
      </c>
      <c r="K31" s="24">
        <v>3949</v>
      </c>
      <c r="L31" s="10">
        <v>8347</v>
      </c>
      <c r="M31" s="10">
        <v>16030</v>
      </c>
      <c r="N31" s="11">
        <f t="shared" si="4"/>
        <v>2.1136996708027347</v>
      </c>
      <c r="O31" s="11">
        <f t="shared" si="5"/>
        <v>4.0592555077234742</v>
      </c>
      <c r="P31" s="11">
        <f t="shared" si="6"/>
        <v>1.9204504612435607</v>
      </c>
      <c r="Q31" s="17">
        <f t="shared" si="16"/>
        <v>0.8641137855579869</v>
      </c>
      <c r="R31" s="17">
        <f t="shared" si="13"/>
        <v>0.82512850929221038</v>
      </c>
      <c r="S31" s="18">
        <f t="shared" si="13"/>
        <v>0.77495769881556686</v>
      </c>
      <c r="AG31" s="24">
        <f t="shared" si="7"/>
        <v>4697</v>
      </c>
      <c r="AH31" s="10">
        <f t="shared" si="0"/>
        <v>10526</v>
      </c>
      <c r="AI31" s="10">
        <f t="shared" si="0"/>
        <v>21553</v>
      </c>
      <c r="AJ31" s="11">
        <f t="shared" si="8"/>
        <v>2.2410048967426017</v>
      </c>
      <c r="AK31" s="11">
        <f t="shared" si="9"/>
        <v>4.5886736214605071</v>
      </c>
      <c r="AL31" s="11">
        <f t="shared" si="10"/>
        <v>2.0475964278928367</v>
      </c>
      <c r="AM31" s="17">
        <f t="shared" si="17"/>
        <v>0.86041399523722295</v>
      </c>
      <c r="AN31" s="17">
        <f t="shared" si="14"/>
        <v>0.84154141349536293</v>
      </c>
      <c r="AO31" s="18">
        <f t="shared" si="14"/>
        <v>0.82404893901739629</v>
      </c>
    </row>
    <row r="32" spans="1:41" x14ac:dyDescent="0.25">
      <c r="A32" s="9">
        <f t="shared" si="11"/>
        <v>41756</v>
      </c>
      <c r="B32" s="24">
        <v>526</v>
      </c>
      <c r="C32" s="10">
        <v>1332</v>
      </c>
      <c r="D32" s="10">
        <v>3664</v>
      </c>
      <c r="E32" s="11">
        <f t="shared" si="1"/>
        <v>2.5323193916349811</v>
      </c>
      <c r="F32" s="11">
        <f t="shared" si="2"/>
        <v>6.9657794676806084</v>
      </c>
      <c r="G32" s="11">
        <f t="shared" si="3"/>
        <v>2.7507507507507509</v>
      </c>
      <c r="H32" s="17">
        <f t="shared" si="15"/>
        <v>0.84025559105431313</v>
      </c>
      <c r="I32" s="17">
        <f t="shared" si="15"/>
        <v>0.82425742574257421</v>
      </c>
      <c r="J32" s="18">
        <f t="shared" si="15"/>
        <v>0.83386436049157941</v>
      </c>
      <c r="K32" s="24">
        <v>2449</v>
      </c>
      <c r="L32" s="10">
        <v>5039</v>
      </c>
      <c r="M32" s="10">
        <v>10175</v>
      </c>
      <c r="N32" s="11">
        <f t="shared" si="4"/>
        <v>2.0575745202123317</v>
      </c>
      <c r="O32" s="11">
        <f t="shared" si="5"/>
        <v>4.1547570436913022</v>
      </c>
      <c r="P32" s="11">
        <f t="shared" si="6"/>
        <v>2.0192498511609447</v>
      </c>
      <c r="Q32" s="17">
        <f t="shared" si="16"/>
        <v>0.76579111944965605</v>
      </c>
      <c r="R32" s="17">
        <f t="shared" si="13"/>
        <v>0.73615777940102267</v>
      </c>
      <c r="S32" s="18">
        <f t="shared" si="13"/>
        <v>0.69444444444444442</v>
      </c>
      <c r="AG32" s="24">
        <f t="shared" si="7"/>
        <v>2975</v>
      </c>
      <c r="AH32" s="10">
        <f t="shared" si="0"/>
        <v>6371</v>
      </c>
      <c r="AI32" s="10">
        <f t="shared" si="0"/>
        <v>13839</v>
      </c>
      <c r="AJ32" s="11">
        <f t="shared" si="8"/>
        <v>2.141512605042017</v>
      </c>
      <c r="AK32" s="11">
        <f t="shared" si="9"/>
        <v>4.6517647058823526</v>
      </c>
      <c r="AL32" s="11">
        <f t="shared" si="10"/>
        <v>2.1721864699419244</v>
      </c>
      <c r="AM32" s="17">
        <f t="shared" si="17"/>
        <v>0.77798117154811719</v>
      </c>
      <c r="AN32" s="17">
        <f t="shared" si="14"/>
        <v>0.75298428081787028</v>
      </c>
      <c r="AO32" s="18">
        <f t="shared" si="14"/>
        <v>0.72660926178725194</v>
      </c>
    </row>
    <row r="33" spans="1:41" x14ac:dyDescent="0.25">
      <c r="A33" s="34">
        <f t="shared" si="11"/>
        <v>41757</v>
      </c>
      <c r="B33" s="35">
        <v>738</v>
      </c>
      <c r="C33" s="36">
        <v>2137</v>
      </c>
      <c r="D33" s="36">
        <v>6149</v>
      </c>
      <c r="E33" s="37">
        <f t="shared" si="1"/>
        <v>2.8956639566395665</v>
      </c>
      <c r="F33" s="37">
        <f t="shared" si="2"/>
        <v>8.3319783197831985</v>
      </c>
      <c r="G33" s="37">
        <f t="shared" si="3"/>
        <v>2.8773982218062706</v>
      </c>
      <c r="H33" s="39">
        <f t="shared" si="15"/>
        <v>0.78177966101694918</v>
      </c>
      <c r="I33" s="39">
        <f t="shared" si="15"/>
        <v>0.69745430809399478</v>
      </c>
      <c r="J33" s="40">
        <f t="shared" si="15"/>
        <v>0.71334106728538282</v>
      </c>
      <c r="K33" s="35">
        <v>4739</v>
      </c>
      <c r="L33" s="36">
        <v>9807</v>
      </c>
      <c r="M33" s="36">
        <v>21131</v>
      </c>
      <c r="N33" s="37">
        <f t="shared" si="4"/>
        <v>2.0694239290989662</v>
      </c>
      <c r="O33" s="37">
        <f t="shared" si="5"/>
        <v>4.458957585988605</v>
      </c>
      <c r="P33" s="37">
        <f t="shared" si="6"/>
        <v>2.1546854287753647</v>
      </c>
      <c r="Q33" s="39">
        <f t="shared" si="16"/>
        <v>0.90837646156795093</v>
      </c>
      <c r="R33" s="39">
        <f t="shared" si="13"/>
        <v>0.84791630641535531</v>
      </c>
      <c r="S33" s="40">
        <f t="shared" si="13"/>
        <v>0.84839603324366641</v>
      </c>
      <c r="AG33" s="35">
        <f t="shared" si="7"/>
        <v>5477</v>
      </c>
      <c r="AH33" s="36">
        <f t="shared" si="0"/>
        <v>11944</v>
      </c>
      <c r="AI33" s="36">
        <f t="shared" si="0"/>
        <v>27280</v>
      </c>
      <c r="AJ33" s="37">
        <f t="shared" si="8"/>
        <v>2.1807558882599962</v>
      </c>
      <c r="AK33" s="37">
        <f t="shared" si="9"/>
        <v>4.9808289209421215</v>
      </c>
      <c r="AL33" s="37">
        <f t="shared" si="10"/>
        <v>2.2839919624916276</v>
      </c>
      <c r="AM33" s="39">
        <f t="shared" si="17"/>
        <v>0.88897906184061026</v>
      </c>
      <c r="AN33" s="39">
        <f t="shared" si="14"/>
        <v>0.81640464798359536</v>
      </c>
      <c r="AO33" s="40">
        <f t="shared" si="14"/>
        <v>0.81367256241238406</v>
      </c>
    </row>
    <row r="34" spans="1:41" x14ac:dyDescent="0.25">
      <c r="A34" s="34">
        <f t="shared" si="11"/>
        <v>41758</v>
      </c>
      <c r="B34" s="35">
        <v>761</v>
      </c>
      <c r="C34" s="36">
        <v>2244</v>
      </c>
      <c r="D34" s="36">
        <v>6370</v>
      </c>
      <c r="E34" s="37">
        <f t="shared" si="1"/>
        <v>2.9487516425755587</v>
      </c>
      <c r="F34" s="37">
        <f t="shared" si="2"/>
        <v>8.3705650459921159</v>
      </c>
      <c r="G34" s="37">
        <f t="shared" si="3"/>
        <v>2.8386809269162212</v>
      </c>
      <c r="H34" s="39">
        <f t="shared" si="15"/>
        <v>0.85794813979706874</v>
      </c>
      <c r="I34" s="39">
        <f t="shared" si="15"/>
        <v>0.85878300803673935</v>
      </c>
      <c r="J34" s="40">
        <f t="shared" si="15"/>
        <v>0.82363589345746058</v>
      </c>
      <c r="K34" s="35">
        <v>5002</v>
      </c>
      <c r="L34" s="36">
        <v>10320</v>
      </c>
      <c r="M34" s="36">
        <v>22155</v>
      </c>
      <c r="N34" s="37">
        <f t="shared" si="4"/>
        <v>2.0631747301079568</v>
      </c>
      <c r="O34" s="37">
        <f t="shared" si="5"/>
        <v>4.4292283086765289</v>
      </c>
      <c r="P34" s="37">
        <f t="shared" si="6"/>
        <v>2.1468023255813953</v>
      </c>
      <c r="Q34" s="39">
        <f t="shared" si="16"/>
        <v>0.95787054768288016</v>
      </c>
      <c r="R34" s="39">
        <f t="shared" si="13"/>
        <v>0.93707436665758648</v>
      </c>
      <c r="S34" s="40">
        <f t="shared" si="13"/>
        <v>0.98339917439744329</v>
      </c>
      <c r="AG34" s="35">
        <f t="shared" si="7"/>
        <v>5763</v>
      </c>
      <c r="AH34" s="36">
        <f t="shared" si="0"/>
        <v>12564</v>
      </c>
      <c r="AI34" s="36">
        <f t="shared" si="0"/>
        <v>28525</v>
      </c>
      <c r="AJ34" s="37">
        <f t="shared" si="8"/>
        <v>2.1801145236855803</v>
      </c>
      <c r="AK34" s="37">
        <f t="shared" si="9"/>
        <v>4.9496789866389035</v>
      </c>
      <c r="AL34" s="37">
        <f t="shared" si="10"/>
        <v>2.2703756765361351</v>
      </c>
      <c r="AM34" s="39">
        <f t="shared" si="17"/>
        <v>0.94336225241447047</v>
      </c>
      <c r="AN34" s="39">
        <f t="shared" si="14"/>
        <v>0.9220607661822986</v>
      </c>
      <c r="AO34" s="40">
        <f t="shared" si="14"/>
        <v>0.94257013514853116</v>
      </c>
    </row>
    <row r="35" spans="1:41" x14ac:dyDescent="0.25">
      <c r="A35" s="34">
        <f t="shared" si="11"/>
        <v>41759</v>
      </c>
      <c r="B35" s="35">
        <v>723</v>
      </c>
      <c r="C35" s="36">
        <v>2088</v>
      </c>
      <c r="D35" s="36">
        <v>5758</v>
      </c>
      <c r="E35" s="37">
        <f t="shared" si="1"/>
        <v>2.8879668049792531</v>
      </c>
      <c r="F35" s="37">
        <f t="shared" si="2"/>
        <v>7.9640387275242048</v>
      </c>
      <c r="G35" s="37">
        <f t="shared" si="3"/>
        <v>2.7576628352490422</v>
      </c>
      <c r="H35" s="39">
        <f t="shared" si="15"/>
        <v>0.77161152614727857</v>
      </c>
      <c r="I35" s="39">
        <f t="shared" si="15"/>
        <v>0.73417721518987344</v>
      </c>
      <c r="J35" s="40">
        <f t="shared" si="15"/>
        <v>0.71315333168194206</v>
      </c>
      <c r="K35" s="35">
        <v>5025</v>
      </c>
      <c r="L35" s="36">
        <v>10455</v>
      </c>
      <c r="M35" s="36">
        <v>22047</v>
      </c>
      <c r="N35" s="37">
        <f t="shared" si="4"/>
        <v>2.080597014925373</v>
      </c>
      <c r="O35" s="37">
        <f t="shared" si="5"/>
        <v>4.3874626865671642</v>
      </c>
      <c r="P35" s="37">
        <f t="shared" si="6"/>
        <v>2.1087517934002871</v>
      </c>
      <c r="Q35" s="39">
        <f t="shared" si="16"/>
        <v>0.98820058997050142</v>
      </c>
      <c r="R35" s="39">
        <f t="shared" si="13"/>
        <v>0.96787631920014816</v>
      </c>
      <c r="S35" s="40">
        <f t="shared" si="13"/>
        <v>0.95644440588260815</v>
      </c>
      <c r="AG35" s="35">
        <f t="shared" si="7"/>
        <v>5748</v>
      </c>
      <c r="AH35" s="36">
        <f t="shared" si="0"/>
        <v>12543</v>
      </c>
      <c r="AI35" s="36">
        <f t="shared" si="0"/>
        <v>27805</v>
      </c>
      <c r="AJ35" s="37">
        <f t="shared" si="8"/>
        <v>2.1821503131524009</v>
      </c>
      <c r="AK35" s="37">
        <f t="shared" si="9"/>
        <v>4.8373347251217815</v>
      </c>
      <c r="AL35" s="37">
        <f t="shared" si="10"/>
        <v>2.2167742964203141</v>
      </c>
      <c r="AM35" s="39">
        <f t="shared" si="17"/>
        <v>0.95450016605778809</v>
      </c>
      <c r="AN35" s="39">
        <f t="shared" si="14"/>
        <v>0.91917045287996479</v>
      </c>
      <c r="AO35" s="40">
        <f t="shared" si="14"/>
        <v>0.89333333333333331</v>
      </c>
    </row>
    <row r="36" spans="1:41" ht="15.75" thickBot="1" x14ac:dyDescent="0.3">
      <c r="A36" s="41">
        <f t="shared" si="11"/>
        <v>41760</v>
      </c>
      <c r="B36" s="42"/>
      <c r="C36" s="43"/>
      <c r="D36" s="43"/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>
        <f t="shared" si="15"/>
        <v>0</v>
      </c>
      <c r="I36" s="45">
        <f t="shared" si="15"/>
        <v>0</v>
      </c>
      <c r="J36" s="46">
        <f t="shared" si="15"/>
        <v>0</v>
      </c>
      <c r="K36" s="42"/>
      <c r="L36" s="43"/>
      <c r="M36" s="43"/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>
        <f t="shared" si="16"/>
        <v>0</v>
      </c>
      <c r="R36" s="45">
        <f t="shared" si="13"/>
        <v>0</v>
      </c>
      <c r="S36" s="46">
        <f t="shared" si="13"/>
        <v>0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>
        <f t="shared" si="17"/>
        <v>0</v>
      </c>
      <c r="AN36" s="45">
        <f t="shared" si="14"/>
        <v>0</v>
      </c>
      <c r="AO36" s="46">
        <f t="shared" si="14"/>
        <v>0</v>
      </c>
    </row>
    <row r="37" spans="1:41" ht="15.75" thickBot="1" x14ac:dyDescent="0.3">
      <c r="A37" s="33" t="s">
        <v>17</v>
      </c>
      <c r="B37" s="28">
        <v>8249</v>
      </c>
      <c r="C37" s="29">
        <f>SUM(C6:C36)</f>
        <v>71899</v>
      </c>
      <c r="D37" s="29">
        <f t="shared" ref="D37" si="18">SUM(D6:D36)</f>
        <v>197500</v>
      </c>
      <c r="E37" s="30">
        <f t="shared" si="1"/>
        <v>8.7160867983998056</v>
      </c>
      <c r="F37" s="30">
        <f t="shared" si="2"/>
        <v>23.942296035883139</v>
      </c>
      <c r="G37" s="30">
        <f t="shared" si="3"/>
        <v>2.7469088582595029</v>
      </c>
      <c r="H37" s="31">
        <f>B37/REP_TELEFONIA_MARZO!B37</f>
        <v>0.94102213096052933</v>
      </c>
      <c r="I37" s="31">
        <f>C37/REP_TELEFONIA_MARZO!C37</f>
        <v>1.1010398003093367</v>
      </c>
      <c r="J37" s="32">
        <f>D37/REP_TELEFONIA_MARZO!D37</f>
        <v>1.1641752334245026</v>
      </c>
      <c r="K37" s="29">
        <v>59896</v>
      </c>
      <c r="L37" s="29">
        <f>SUM(L6:L36)</f>
        <v>299541</v>
      </c>
      <c r="M37" s="29">
        <f t="shared" ref="M37" si="19">SUM(M6:M36)</f>
        <v>630672</v>
      </c>
      <c r="N37" s="30">
        <f t="shared" si="4"/>
        <v>5.0010184319487108</v>
      </c>
      <c r="O37" s="30">
        <f t="shared" si="5"/>
        <v>10.52945104848404</v>
      </c>
      <c r="P37" s="30">
        <f t="shared" si="6"/>
        <v>2.1054613558744881</v>
      </c>
      <c r="Q37" s="31">
        <f>K37/REP_TELEFONIA_MARZO!K37</f>
        <v>1.1551115653867665</v>
      </c>
      <c r="R37" s="31">
        <f>L37/REP_TELEFONIA_MARZO!L37</f>
        <v>1.2211957518804655</v>
      </c>
      <c r="S37" s="32">
        <f>M37/REP_TELEFONIA_MARZO!M37</f>
        <v>1.2438627528711488</v>
      </c>
      <c r="AG37" s="28">
        <f t="shared" si="7"/>
        <v>68145</v>
      </c>
      <c r="AH37" s="29">
        <f t="shared" si="0"/>
        <v>371440</v>
      </c>
      <c r="AI37" s="29">
        <f t="shared" si="0"/>
        <v>828172</v>
      </c>
      <c r="AJ37" s="30">
        <f t="shared" si="8"/>
        <v>5.4507300608995521</v>
      </c>
      <c r="AK37" s="30">
        <f t="shared" si="9"/>
        <v>12.15308533274635</v>
      </c>
      <c r="AL37" s="30">
        <f t="shared" si="10"/>
        <v>2.2296252423002367</v>
      </c>
      <c r="AM37" s="31">
        <f>AG37/REP_TELEFONIA_MARZO!AG37</f>
        <v>1.1241524934426499</v>
      </c>
      <c r="AN37" s="31">
        <f>AH37/REP_TELEFONIA_MARZO!AH37</f>
        <v>1.1959328495167201</v>
      </c>
      <c r="AO37" s="32">
        <f>AI37/REP_TELEFONIA_MARZO!AI37</f>
        <v>1.2238844349207523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16 H19:J23 H33:J37 H26:J30">
    <cfRule type="cellIs" dxfId="2653" priority="33" operator="greaterThan">
      <formula>1.2</formula>
    </cfRule>
    <cfRule type="cellIs" dxfId="2652" priority="34" operator="lessThan">
      <formula>0.8</formula>
    </cfRule>
  </conditionalFormatting>
  <conditionalFormatting sqref="Q13:S16 Q19:S23 Q33:S36 Q26:S30">
    <cfRule type="cellIs" dxfId="2651" priority="31" operator="greaterThan">
      <formula>1.2</formula>
    </cfRule>
    <cfRule type="cellIs" dxfId="2650" priority="32" operator="lessThan">
      <formula>0.8</formula>
    </cfRule>
  </conditionalFormatting>
  <conditionalFormatting sqref="Q6:S12">
    <cfRule type="cellIs" dxfId="2649" priority="29" operator="greaterThan">
      <formula>1.2</formula>
    </cfRule>
    <cfRule type="cellIs" dxfId="2648" priority="30" operator="lessThan">
      <formula>0.8</formula>
    </cfRule>
  </conditionalFormatting>
  <conditionalFormatting sqref="H17:J18">
    <cfRule type="cellIs" dxfId="2647" priority="25" operator="greaterThan">
      <formula>1.2</formula>
    </cfRule>
    <cfRule type="cellIs" dxfId="2646" priority="26" operator="lessThan">
      <formula>0.8</formula>
    </cfRule>
  </conditionalFormatting>
  <conditionalFormatting sqref="Q17:S18">
    <cfRule type="cellIs" dxfId="2645" priority="23" operator="greaterThan">
      <formula>1.2</formula>
    </cfRule>
    <cfRule type="cellIs" dxfId="2644" priority="24" operator="lessThan">
      <formula>0.8</formula>
    </cfRule>
  </conditionalFormatting>
  <conditionalFormatting sqref="H31:J32">
    <cfRule type="cellIs" dxfId="2643" priority="21" operator="greaterThan">
      <formula>1.2</formula>
    </cfRule>
    <cfRule type="cellIs" dxfId="2642" priority="22" operator="lessThan">
      <formula>0.8</formula>
    </cfRule>
  </conditionalFormatting>
  <conditionalFormatting sqref="Q31:S32">
    <cfRule type="cellIs" dxfId="2641" priority="19" operator="greaterThan">
      <formula>1.2</formula>
    </cfRule>
    <cfRule type="cellIs" dxfId="2640" priority="20" operator="lessThan">
      <formula>0.8</formula>
    </cfRule>
  </conditionalFormatting>
  <conditionalFormatting sqref="H24:J25">
    <cfRule type="cellIs" dxfId="2639" priority="17" operator="greaterThan">
      <formula>1.2</formula>
    </cfRule>
    <cfRule type="cellIs" dxfId="2638" priority="18" operator="lessThan">
      <formula>0.8</formula>
    </cfRule>
  </conditionalFormatting>
  <conditionalFormatting sqref="Q24:S25">
    <cfRule type="cellIs" dxfId="2637" priority="15" operator="greaterThan">
      <formula>1.2</formula>
    </cfRule>
    <cfRule type="cellIs" dxfId="2636" priority="16" operator="lessThan">
      <formula>0.8</formula>
    </cfRule>
  </conditionalFormatting>
  <conditionalFormatting sqref="AM13:AO16 AM19:AO23 AM33:AO36 AM26:AO30">
    <cfRule type="cellIs" dxfId="2635" priority="13" operator="greaterThan">
      <formula>1.2</formula>
    </cfRule>
    <cfRule type="cellIs" dxfId="2634" priority="14" operator="lessThan">
      <formula>0.8</formula>
    </cfRule>
  </conditionalFormatting>
  <conditionalFormatting sqref="AM6:AO12">
    <cfRule type="cellIs" dxfId="2633" priority="11" operator="greaterThan">
      <formula>1.2</formula>
    </cfRule>
    <cfRule type="cellIs" dxfId="2632" priority="12" operator="lessThan">
      <formula>0.8</formula>
    </cfRule>
  </conditionalFormatting>
  <conditionalFormatting sqref="AM17:AO18">
    <cfRule type="cellIs" dxfId="2631" priority="9" operator="greaterThan">
      <formula>1.2</formula>
    </cfRule>
    <cfRule type="cellIs" dxfId="2630" priority="10" operator="lessThan">
      <formula>0.8</formula>
    </cfRule>
  </conditionalFormatting>
  <conditionalFormatting sqref="AM31:AO32">
    <cfRule type="cellIs" dxfId="2629" priority="7" operator="greaterThan">
      <formula>1.2</formula>
    </cfRule>
    <cfRule type="cellIs" dxfId="2628" priority="8" operator="lessThan">
      <formula>0.8</formula>
    </cfRule>
  </conditionalFormatting>
  <conditionalFormatting sqref="AM24:AO25">
    <cfRule type="cellIs" dxfId="2627" priority="5" operator="greaterThan">
      <formula>1.2</formula>
    </cfRule>
    <cfRule type="cellIs" dxfId="2626" priority="6" operator="lessThan">
      <formula>0.8</formula>
    </cfRule>
  </conditionalFormatting>
  <conditionalFormatting sqref="Q37:S37">
    <cfRule type="cellIs" dxfId="2625" priority="3" operator="greaterThan">
      <formula>1.2</formula>
    </cfRule>
    <cfRule type="cellIs" dxfId="2624" priority="4" operator="lessThan">
      <formula>0.8</formula>
    </cfRule>
  </conditionalFormatting>
  <conditionalFormatting sqref="AM37:AO37">
    <cfRule type="cellIs" dxfId="2623" priority="1" operator="greaterThan">
      <formula>1.2</formula>
    </cfRule>
    <cfRule type="cellIs" dxfId="2622" priority="2" operator="lessThan">
      <formula>0.8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23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3</v>
      </c>
      <c r="D5" s="14" t="s">
        <v>4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6" t="s">
        <v>12</v>
      </c>
      <c r="K5" s="23" t="s">
        <v>1</v>
      </c>
      <c r="L5" s="14" t="s">
        <v>3</v>
      </c>
      <c r="M5" s="14" t="s">
        <v>4</v>
      </c>
      <c r="N5" s="15" t="s">
        <v>7</v>
      </c>
      <c r="O5" s="15" t="s">
        <v>8</v>
      </c>
      <c r="P5" s="15" t="s">
        <v>9</v>
      </c>
      <c r="Q5" s="15" t="s">
        <v>10</v>
      </c>
      <c r="R5" s="15" t="s">
        <v>11</v>
      </c>
      <c r="S5" s="16" t="s">
        <v>12</v>
      </c>
      <c r="AG5" s="23" t="s">
        <v>1</v>
      </c>
      <c r="AH5" s="14" t="s">
        <v>3</v>
      </c>
      <c r="AI5" s="14" t="s">
        <v>4</v>
      </c>
      <c r="AJ5" s="15" t="s">
        <v>7</v>
      </c>
      <c r="AK5" s="15" t="s">
        <v>8</v>
      </c>
      <c r="AL5" s="15" t="s">
        <v>9</v>
      </c>
      <c r="AM5" s="15" t="s">
        <v>10</v>
      </c>
      <c r="AN5" s="15" t="s">
        <v>11</v>
      </c>
      <c r="AO5" s="16" t="s">
        <v>12</v>
      </c>
    </row>
    <row r="6" spans="1:41" x14ac:dyDescent="0.25">
      <c r="A6" s="34">
        <v>41760</v>
      </c>
      <c r="B6" s="35">
        <v>752</v>
      </c>
      <c r="C6" s="36">
        <v>2072</v>
      </c>
      <c r="D6" s="36">
        <v>5488</v>
      </c>
      <c r="E6" s="37">
        <f>C6/B6</f>
        <v>2.7553191489361701</v>
      </c>
      <c r="F6" s="37">
        <f>D6/B6</f>
        <v>7.2978723404255321</v>
      </c>
      <c r="G6" s="37">
        <f>D6/C6</f>
        <v>2.6486486486486487</v>
      </c>
      <c r="H6" s="39">
        <f>B6/REP_TELEFONIA_ABRIL!B29</f>
        <v>0.79241306638566911</v>
      </c>
      <c r="I6" s="39">
        <f>C6/REP_TELEFONIA_ABRIL!C29</f>
        <v>0.69834850016852035</v>
      </c>
      <c r="J6" s="40">
        <f>D6/REP_TELEFONIA_ABRIL!D29</f>
        <v>0.65512713381878951</v>
      </c>
      <c r="K6" s="35">
        <v>4760</v>
      </c>
      <c r="L6" s="36">
        <v>9809</v>
      </c>
      <c r="M6" s="36">
        <v>20515</v>
      </c>
      <c r="N6" s="37">
        <f>L6/K6</f>
        <v>2.0607142857142855</v>
      </c>
      <c r="O6" s="37">
        <f>M6/K6</f>
        <v>4.3098739495798322</v>
      </c>
      <c r="P6" s="37">
        <f>M6/L6</f>
        <v>2.0914466306453257</v>
      </c>
      <c r="Q6" s="39">
        <f>K6/REP_TELEFONIA_ABRIL!K29</f>
        <v>0.91083046306926907</v>
      </c>
      <c r="R6" s="39">
        <f>L6/REP_TELEFONIA_ABRIL!L29</f>
        <v>0.88218364960877782</v>
      </c>
      <c r="S6" s="40">
        <f>M6/REP_TELEFONIA_ABRIL!M29</f>
        <v>0.85987928577416384</v>
      </c>
      <c r="AG6" s="35">
        <f>B6+K6</f>
        <v>5512</v>
      </c>
      <c r="AH6" s="36">
        <f t="shared" ref="AH6:AI37" si="0">C6+L6</f>
        <v>11881</v>
      </c>
      <c r="AI6" s="36">
        <f t="shared" si="0"/>
        <v>26003</v>
      </c>
      <c r="AJ6" s="37">
        <f>AH6/AG6</f>
        <v>2.1554789550072568</v>
      </c>
      <c r="AK6" s="37">
        <f>AI6/AG6</f>
        <v>4.7175253991291726</v>
      </c>
      <c r="AL6" s="37">
        <f>AI6/AH6</f>
        <v>2.1886204864910361</v>
      </c>
      <c r="AM6" s="39">
        <f>AG6/REP_TELEFONIA_ABRIL!AG29</f>
        <v>0.89263157894736844</v>
      </c>
      <c r="AN6" s="39">
        <f>AH6/REP_TELEFONIA_ABRIL!AH29</f>
        <v>0.84346159307113444</v>
      </c>
      <c r="AO6" s="40">
        <f>AI6/REP_TELEFONIA_ABRIL!AI29</f>
        <v>0.80666976888475261</v>
      </c>
    </row>
    <row r="7" spans="1:41" x14ac:dyDescent="0.25">
      <c r="A7" s="34">
        <f>A6+1</f>
        <v>41761</v>
      </c>
      <c r="B7" s="35">
        <v>943</v>
      </c>
      <c r="C7" s="36">
        <v>2780</v>
      </c>
      <c r="D7" s="36">
        <v>7641</v>
      </c>
      <c r="E7" s="37">
        <f t="shared" ref="E7:E37" si="1">C7/B7</f>
        <v>2.948038176033934</v>
      </c>
      <c r="F7" s="37">
        <f t="shared" ref="F7:F37" si="2">D7/B7</f>
        <v>8.1028632025450698</v>
      </c>
      <c r="G7" s="37">
        <f t="shared" ref="G7:G37" si="3">D7/C7</f>
        <v>2.7485611510791368</v>
      </c>
      <c r="H7" s="39">
        <f>B7/REP_TELEFONIA_ABRIL!B30</f>
        <v>0.96126401630988789</v>
      </c>
      <c r="I7" s="39">
        <f>C7/REP_TELEFONIA_ABRIL!C30</f>
        <v>0.95994475138121549</v>
      </c>
      <c r="J7" s="40">
        <f>D7/REP_TELEFONIA_ABRIL!D30</f>
        <v>0.97661042944785281</v>
      </c>
      <c r="K7" s="35">
        <v>5857</v>
      </c>
      <c r="L7" s="36">
        <v>12775</v>
      </c>
      <c r="M7" s="36">
        <v>26681</v>
      </c>
      <c r="N7" s="37">
        <f t="shared" ref="N7:N37" si="4">L7/K7</f>
        <v>2.1811507597746287</v>
      </c>
      <c r="O7" s="37">
        <f t="shared" ref="O7:O37" si="5">M7/K7</f>
        <v>4.5554037903363493</v>
      </c>
      <c r="P7" s="37">
        <f t="shared" ref="P7:P37" si="6">M7/L7</f>
        <v>2.0885322896281799</v>
      </c>
      <c r="Q7" s="39">
        <f>K7/REP_TELEFONIA_ABRIL!K30</f>
        <v>1.119029423003439</v>
      </c>
      <c r="R7" s="39">
        <f>L7/REP_TELEFONIA_ABRIL!L30</f>
        <v>1.1178683934196709</v>
      </c>
      <c r="S7" s="40">
        <f>M7/REP_TELEFONIA_ABRIL!M30</f>
        <v>1.1532742597795549</v>
      </c>
      <c r="AG7" s="35">
        <f t="shared" ref="AG7:AG37" si="7">B7+K7</f>
        <v>6800</v>
      </c>
      <c r="AH7" s="36">
        <f t="shared" si="0"/>
        <v>15555</v>
      </c>
      <c r="AI7" s="36">
        <f t="shared" si="0"/>
        <v>34322</v>
      </c>
      <c r="AJ7" s="37">
        <f t="shared" ref="AJ7:AJ37" si="8">AH7/AG7</f>
        <v>2.2875000000000001</v>
      </c>
      <c r="AK7" s="37">
        <f t="shared" ref="AK7:AK37" si="9">AI7/AG7</f>
        <v>5.0473529411764702</v>
      </c>
      <c r="AL7" s="37">
        <f t="shared" ref="AL7:AL37" si="10">AI7/AH7</f>
        <v>2.2064930890388941</v>
      </c>
      <c r="AM7" s="39">
        <f>AG7/REP_TELEFONIA_ABRIL!AG30</f>
        <v>1.0941271118262268</v>
      </c>
      <c r="AN7" s="39">
        <f>AH7/REP_TELEFONIA_ABRIL!AH30</f>
        <v>1.0859396816531695</v>
      </c>
      <c r="AO7" s="40">
        <f>AI7/REP_TELEFONIA_ABRIL!AI30</f>
        <v>1.1086275396492136</v>
      </c>
    </row>
    <row r="8" spans="1:41" x14ac:dyDescent="0.25">
      <c r="A8" s="9">
        <f t="shared" ref="A8:A36" si="11">A7+1</f>
        <v>41762</v>
      </c>
      <c r="B8" s="24">
        <v>689</v>
      </c>
      <c r="C8" s="10">
        <v>1696</v>
      </c>
      <c r="D8" s="10">
        <v>4266</v>
      </c>
      <c r="E8" s="11">
        <f t="shared" si="1"/>
        <v>2.4615384615384617</v>
      </c>
      <c r="F8" s="11">
        <f t="shared" si="2"/>
        <v>6.1915820029027575</v>
      </c>
      <c r="G8" s="11">
        <f t="shared" si="3"/>
        <v>2.5153301886792452</v>
      </c>
      <c r="H8" s="17">
        <f>B8/REP_TELEFONIA_ABRIL!B31</f>
        <v>0.92112299465240643</v>
      </c>
      <c r="I8" s="17">
        <f>C8/REP_TELEFONIA_ABRIL!C31</f>
        <v>0.77833868747131707</v>
      </c>
      <c r="J8" s="18">
        <f>D8/REP_TELEFONIA_ABRIL!D31</f>
        <v>0.77240630092341123</v>
      </c>
      <c r="K8" s="24">
        <v>4399</v>
      </c>
      <c r="L8" s="10">
        <v>9448</v>
      </c>
      <c r="M8" s="10">
        <v>19242</v>
      </c>
      <c r="N8" s="11">
        <f t="shared" si="4"/>
        <v>2.1477608547397136</v>
      </c>
      <c r="O8" s="11">
        <f t="shared" si="5"/>
        <v>4.3741759490793362</v>
      </c>
      <c r="P8" s="11">
        <f t="shared" si="6"/>
        <v>2.0366215071972906</v>
      </c>
      <c r="Q8" s="17">
        <f>K8/REP_TELEFONIA_ABRIL!K31</f>
        <v>1.1139528994682197</v>
      </c>
      <c r="R8" s="17">
        <f>L8/REP_TELEFONIA_ABRIL!L31</f>
        <v>1.1319036779681322</v>
      </c>
      <c r="S8" s="18">
        <f>M8/REP_TELEFONIA_ABRIL!M31</f>
        <v>1.200374298190892</v>
      </c>
      <c r="AG8" s="24">
        <f t="shared" si="7"/>
        <v>5088</v>
      </c>
      <c r="AH8" s="10">
        <f t="shared" si="0"/>
        <v>11144</v>
      </c>
      <c r="AI8" s="10">
        <f t="shared" si="0"/>
        <v>23508</v>
      </c>
      <c r="AJ8" s="11">
        <f t="shared" si="8"/>
        <v>2.1902515723270439</v>
      </c>
      <c r="AK8" s="11">
        <f t="shared" si="9"/>
        <v>4.6202830188679247</v>
      </c>
      <c r="AL8" s="11">
        <f t="shared" si="10"/>
        <v>2.109475951184494</v>
      </c>
      <c r="AM8" s="17">
        <f>AG8/REP_TELEFONIA_ABRIL!AG31</f>
        <v>1.0832446242282308</v>
      </c>
      <c r="AN8" s="17">
        <f>AH8/REP_TELEFONIA_ABRIL!AH31</f>
        <v>1.0587117613528405</v>
      </c>
      <c r="AO8" s="18">
        <f>AI8/REP_TELEFONIA_ABRIL!AI31</f>
        <v>1.0907066301674941</v>
      </c>
    </row>
    <row r="9" spans="1:41" x14ac:dyDescent="0.25">
      <c r="A9" s="9">
        <f t="shared" si="11"/>
        <v>41763</v>
      </c>
      <c r="B9" s="24">
        <v>482</v>
      </c>
      <c r="C9" s="10">
        <v>1126</v>
      </c>
      <c r="D9" s="10">
        <v>2837</v>
      </c>
      <c r="E9" s="11">
        <f t="shared" si="1"/>
        <v>2.3360995850622408</v>
      </c>
      <c r="F9" s="11">
        <f t="shared" si="2"/>
        <v>5.885892116182573</v>
      </c>
      <c r="G9" s="11">
        <f t="shared" si="3"/>
        <v>2.5195381882770871</v>
      </c>
      <c r="H9" s="17">
        <f>B9/REP_TELEFONIA_ABRIL!B32</f>
        <v>0.91634980988593151</v>
      </c>
      <c r="I9" s="17">
        <f>C9/REP_TELEFONIA_ABRIL!C32</f>
        <v>0.84534534534534533</v>
      </c>
      <c r="J9" s="18">
        <f>D9/REP_TELEFONIA_ABRIL!D32</f>
        <v>0.77429039301310043</v>
      </c>
      <c r="K9" s="24">
        <v>2915</v>
      </c>
      <c r="L9" s="10">
        <v>5843</v>
      </c>
      <c r="M9" s="10">
        <v>11998</v>
      </c>
      <c r="N9" s="11">
        <f t="shared" si="4"/>
        <v>2.0044596912521442</v>
      </c>
      <c r="O9" s="11">
        <f t="shared" si="5"/>
        <v>4.1159519725557461</v>
      </c>
      <c r="P9" s="11">
        <f t="shared" si="6"/>
        <v>2.0533972274516517</v>
      </c>
      <c r="Q9" s="17">
        <f>K9/REP_TELEFONIA_ABRIL!K32</f>
        <v>1.1902817476521028</v>
      </c>
      <c r="R9" s="17">
        <f>L9/REP_TELEFONIA_ABRIL!L32</f>
        <v>1.1595554673546338</v>
      </c>
      <c r="S9" s="18">
        <f>M9/REP_TELEFONIA_ABRIL!M32</f>
        <v>1.1791646191646192</v>
      </c>
      <c r="AG9" s="24">
        <f t="shared" si="7"/>
        <v>3397</v>
      </c>
      <c r="AH9" s="10">
        <f t="shared" si="0"/>
        <v>6969</v>
      </c>
      <c r="AI9" s="10">
        <f t="shared" si="0"/>
        <v>14835</v>
      </c>
      <c r="AJ9" s="11">
        <f t="shared" si="8"/>
        <v>2.0515160435678541</v>
      </c>
      <c r="AK9" s="11">
        <f t="shared" si="9"/>
        <v>4.3670886075949369</v>
      </c>
      <c r="AL9" s="11">
        <f t="shared" si="10"/>
        <v>2.1287128712871288</v>
      </c>
      <c r="AM9" s="17">
        <f>AG9/REP_TELEFONIA_ABRIL!AG32</f>
        <v>1.1418487394957983</v>
      </c>
      <c r="AN9" s="17">
        <f>AH9/REP_TELEFONIA_ABRIL!AH32</f>
        <v>1.0938628158844765</v>
      </c>
      <c r="AO9" s="18">
        <f>AI9/REP_TELEFONIA_ABRIL!AI32</f>
        <v>1.0719705181010188</v>
      </c>
    </row>
    <row r="10" spans="1:41" x14ac:dyDescent="0.25">
      <c r="A10" s="34">
        <f t="shared" si="11"/>
        <v>41764</v>
      </c>
      <c r="B10" s="35">
        <v>817</v>
      </c>
      <c r="C10" s="36">
        <v>2300</v>
      </c>
      <c r="D10" s="36">
        <v>6213</v>
      </c>
      <c r="E10" s="37">
        <f t="shared" si="1"/>
        <v>2.8151774785801713</v>
      </c>
      <c r="F10" s="37">
        <f t="shared" si="2"/>
        <v>7.6046511627906979</v>
      </c>
      <c r="G10" s="37">
        <f t="shared" si="3"/>
        <v>2.701304347826087</v>
      </c>
      <c r="H10" s="39">
        <f>B10/REP_TELEFONIA_ABRIL!B33</f>
        <v>1.1070460704607046</v>
      </c>
      <c r="I10" s="39">
        <f>C10/REP_TELEFONIA_ABRIL!C33</f>
        <v>1.0762751520823584</v>
      </c>
      <c r="J10" s="40">
        <f>D10/REP_TELEFONIA_ABRIL!D33</f>
        <v>1.010408196454708</v>
      </c>
      <c r="K10" s="35">
        <v>4988</v>
      </c>
      <c r="L10" s="36">
        <v>10625</v>
      </c>
      <c r="M10" s="36">
        <v>22655</v>
      </c>
      <c r="N10" s="37">
        <f t="shared" si="4"/>
        <v>2.1301122694466721</v>
      </c>
      <c r="O10" s="37">
        <f t="shared" si="5"/>
        <v>4.5419005613472336</v>
      </c>
      <c r="P10" s="37">
        <f t="shared" si="6"/>
        <v>2.1322352941176472</v>
      </c>
      <c r="Q10" s="39">
        <f>K10/REP_TELEFONIA_ABRIL!K33</f>
        <v>1.0525427305338679</v>
      </c>
      <c r="R10" s="39">
        <f>L10/REP_TELEFONIA_ABRIL!L33</f>
        <v>1.0834098093198736</v>
      </c>
      <c r="S10" s="40">
        <f>M10/REP_TELEFONIA_ABRIL!M33</f>
        <v>1.0721215276134588</v>
      </c>
      <c r="AG10" s="35">
        <f t="shared" si="7"/>
        <v>5805</v>
      </c>
      <c r="AH10" s="36">
        <f t="shared" si="0"/>
        <v>12925</v>
      </c>
      <c r="AI10" s="36">
        <f t="shared" si="0"/>
        <v>28868</v>
      </c>
      <c r="AJ10" s="37">
        <f t="shared" si="8"/>
        <v>2.226528854435831</v>
      </c>
      <c r="AK10" s="37">
        <f t="shared" si="9"/>
        <v>4.9729543496985356</v>
      </c>
      <c r="AL10" s="37">
        <f t="shared" si="10"/>
        <v>2.2335009671179882</v>
      </c>
      <c r="AM10" s="39">
        <f>AG10/REP_TELEFONIA_ABRIL!AG33</f>
        <v>1.0598867993427059</v>
      </c>
      <c r="AN10" s="39">
        <f>AH10/REP_TELEFONIA_ABRIL!AH33</f>
        <v>1.0821332886805091</v>
      </c>
      <c r="AO10" s="40">
        <f>AI10/REP_TELEFONIA_ABRIL!AI33</f>
        <v>1.0582111436950146</v>
      </c>
    </row>
    <row r="11" spans="1:41" x14ac:dyDescent="0.25">
      <c r="A11" s="34">
        <f t="shared" si="11"/>
        <v>41765</v>
      </c>
      <c r="B11" s="35">
        <v>805</v>
      </c>
      <c r="C11" s="36">
        <v>2371</v>
      </c>
      <c r="D11" s="36">
        <v>6557</v>
      </c>
      <c r="E11" s="37">
        <f t="shared" si="1"/>
        <v>2.9453416149068321</v>
      </c>
      <c r="F11" s="37">
        <f t="shared" si="2"/>
        <v>8.1453416149068332</v>
      </c>
      <c r="G11" s="37">
        <f t="shared" si="3"/>
        <v>2.7654997891185156</v>
      </c>
      <c r="H11" s="39">
        <f>B11/REP_TELEFONIA_ABRIL!B34</f>
        <v>1.0578186596583443</v>
      </c>
      <c r="I11" s="39">
        <f>C11/REP_TELEFONIA_ABRIL!C34</f>
        <v>1.0565953654188949</v>
      </c>
      <c r="J11" s="40">
        <f>D11/REP_TELEFONIA_ABRIL!D34</f>
        <v>1.0293563579277865</v>
      </c>
      <c r="K11" s="35">
        <v>4958</v>
      </c>
      <c r="L11" s="36">
        <v>10239</v>
      </c>
      <c r="M11" s="36">
        <v>22141</v>
      </c>
      <c r="N11" s="37">
        <f t="shared" si="4"/>
        <v>2.065147236789028</v>
      </c>
      <c r="O11" s="37">
        <f t="shared" si="5"/>
        <v>4.4657119806373542</v>
      </c>
      <c r="P11" s="37">
        <f t="shared" si="6"/>
        <v>2.1624182049028224</v>
      </c>
      <c r="Q11" s="39">
        <f>K11/REP_TELEFONIA_ABRIL!K34</f>
        <v>0.99120351859256295</v>
      </c>
      <c r="R11" s="39">
        <f>L11/REP_TELEFONIA_ABRIL!L34</f>
        <v>0.9921511627906977</v>
      </c>
      <c r="S11" s="40">
        <f>M11/REP_TELEFONIA_ABRIL!M34</f>
        <v>0.99936808846761449</v>
      </c>
      <c r="AG11" s="35">
        <f t="shared" si="7"/>
        <v>5763</v>
      </c>
      <c r="AH11" s="36">
        <f t="shared" si="0"/>
        <v>12610</v>
      </c>
      <c r="AI11" s="36">
        <f t="shared" si="0"/>
        <v>28698</v>
      </c>
      <c r="AJ11" s="37">
        <f t="shared" si="8"/>
        <v>2.1880964775290646</v>
      </c>
      <c r="AK11" s="37">
        <f t="shared" si="9"/>
        <v>4.9796980739198338</v>
      </c>
      <c r="AL11" s="37">
        <f t="shared" si="10"/>
        <v>2.2758128469468675</v>
      </c>
      <c r="AM11" s="39">
        <f>AG11/REP_TELEFONIA_ABRIL!AG34</f>
        <v>1</v>
      </c>
      <c r="AN11" s="39">
        <f>AH11/REP_TELEFONIA_ABRIL!AH34</f>
        <v>1.0036612543775867</v>
      </c>
      <c r="AO11" s="40">
        <f>AI11/REP_TELEFONIA_ABRIL!AI34</f>
        <v>1.0060648553900087</v>
      </c>
    </row>
    <row r="12" spans="1:41" x14ac:dyDescent="0.25">
      <c r="A12" s="34">
        <f t="shared" si="11"/>
        <v>41766</v>
      </c>
      <c r="B12" s="35">
        <v>762</v>
      </c>
      <c r="C12" s="36">
        <v>2212</v>
      </c>
      <c r="D12" s="36">
        <v>6684</v>
      </c>
      <c r="E12" s="37">
        <f t="shared" si="1"/>
        <v>2.9028871391076114</v>
      </c>
      <c r="F12" s="37">
        <f t="shared" si="2"/>
        <v>8.771653543307087</v>
      </c>
      <c r="G12" s="37">
        <f t="shared" si="3"/>
        <v>3.0216998191681737</v>
      </c>
      <c r="H12" s="39">
        <f>B12/REP_TELEFONIA_ABRIL!B35</f>
        <v>1.053941908713693</v>
      </c>
      <c r="I12" s="39">
        <f>C12/REP_TELEFONIA_ABRIL!C35</f>
        <v>1.0593869731800767</v>
      </c>
      <c r="J12" s="40">
        <f>D12/REP_TELEFONIA_ABRIL!D35</f>
        <v>1.1608197290725946</v>
      </c>
      <c r="K12" s="35">
        <v>4776</v>
      </c>
      <c r="L12" s="36">
        <v>9657</v>
      </c>
      <c r="M12" s="36">
        <v>20808</v>
      </c>
      <c r="N12" s="37">
        <f t="shared" si="4"/>
        <v>2.0219849246231156</v>
      </c>
      <c r="O12" s="37">
        <f t="shared" si="5"/>
        <v>4.3567839195979898</v>
      </c>
      <c r="P12" s="37">
        <f t="shared" si="6"/>
        <v>2.1547064305684995</v>
      </c>
      <c r="Q12" s="39">
        <f>K12/REP_TELEFONIA_ABRIL!K35</f>
        <v>0.95044776119402985</v>
      </c>
      <c r="R12" s="39">
        <f>L12/REP_TELEFONIA_ABRIL!L35</f>
        <v>0.92367288378766144</v>
      </c>
      <c r="S12" s="40">
        <f>M12/REP_TELEFONIA_ABRIL!M35</f>
        <v>0.94380187780650426</v>
      </c>
      <c r="AG12" s="35">
        <f t="shared" si="7"/>
        <v>5538</v>
      </c>
      <c r="AH12" s="36">
        <f t="shared" si="0"/>
        <v>11869</v>
      </c>
      <c r="AI12" s="36">
        <f t="shared" si="0"/>
        <v>27492</v>
      </c>
      <c r="AJ12" s="37">
        <f t="shared" si="8"/>
        <v>2.143192488262911</v>
      </c>
      <c r="AK12" s="37">
        <f t="shared" si="9"/>
        <v>4.9642470205850486</v>
      </c>
      <c r="AL12" s="37">
        <f t="shared" si="10"/>
        <v>2.3162861235150394</v>
      </c>
      <c r="AM12" s="39">
        <f>AG12/REP_TELEFONIA_ABRIL!AG35</f>
        <v>0.9634655532359081</v>
      </c>
      <c r="AN12" s="39">
        <f>AH12/REP_TELEFONIA_ABRIL!AH35</f>
        <v>0.94626484891971618</v>
      </c>
      <c r="AO12" s="40">
        <f>AI12/REP_TELEFONIA_ABRIL!AI35</f>
        <v>0.98874303182880774</v>
      </c>
    </row>
    <row r="13" spans="1:41" x14ac:dyDescent="0.25">
      <c r="A13" s="34">
        <f t="shared" si="11"/>
        <v>41767</v>
      </c>
      <c r="B13" s="35">
        <v>763</v>
      </c>
      <c r="C13" s="36">
        <v>2569</v>
      </c>
      <c r="D13" s="36">
        <v>7040</v>
      </c>
      <c r="E13" s="37">
        <f t="shared" si="1"/>
        <v>3.3669724770642202</v>
      </c>
      <c r="F13" s="37">
        <f t="shared" si="2"/>
        <v>9.2267365661861067</v>
      </c>
      <c r="G13" s="37">
        <f t="shared" si="3"/>
        <v>2.7403659011288437</v>
      </c>
      <c r="H13" s="39">
        <f>B13/B6</f>
        <v>1.0146276595744681</v>
      </c>
      <c r="I13" s="39">
        <f t="shared" ref="I13:J28" si="12">C13/C6</f>
        <v>1.2398648648648649</v>
      </c>
      <c r="J13" s="40">
        <f t="shared" si="12"/>
        <v>1.282798833819242</v>
      </c>
      <c r="K13" s="35">
        <v>5241</v>
      </c>
      <c r="L13" s="36">
        <v>11066</v>
      </c>
      <c r="M13" s="36">
        <v>23693</v>
      </c>
      <c r="N13" s="37">
        <f t="shared" si="4"/>
        <v>2.1114291165808052</v>
      </c>
      <c r="O13" s="37">
        <f t="shared" si="5"/>
        <v>4.5207021560770846</v>
      </c>
      <c r="P13" s="37">
        <f t="shared" si="6"/>
        <v>2.1410627146213628</v>
      </c>
      <c r="Q13" s="39">
        <f>K13/K6</f>
        <v>1.1010504201680673</v>
      </c>
      <c r="R13" s="39">
        <f t="shared" ref="R13:S36" si="13">L13/L6</f>
        <v>1.128147619533082</v>
      </c>
      <c r="S13" s="40">
        <f t="shared" si="13"/>
        <v>1.1549110407019254</v>
      </c>
      <c r="AG13" s="35">
        <f t="shared" si="7"/>
        <v>6004</v>
      </c>
      <c r="AH13" s="36">
        <f t="shared" si="0"/>
        <v>13635</v>
      </c>
      <c r="AI13" s="36">
        <f t="shared" si="0"/>
        <v>30733</v>
      </c>
      <c r="AJ13" s="37">
        <f t="shared" si="8"/>
        <v>2.2709860093271153</v>
      </c>
      <c r="AK13" s="37">
        <f t="shared" si="9"/>
        <v>5.1187541638907392</v>
      </c>
      <c r="AL13" s="37">
        <f t="shared" si="10"/>
        <v>2.2539787312064541</v>
      </c>
      <c r="AM13" s="39">
        <f>AG13/AG6</f>
        <v>1.0892597968069666</v>
      </c>
      <c r="AN13" s="39">
        <f t="shared" ref="AN13:AO36" si="14">AH13/AH6</f>
        <v>1.1476306708189545</v>
      </c>
      <c r="AO13" s="40">
        <f t="shared" si="14"/>
        <v>1.18190208822059</v>
      </c>
    </row>
    <row r="14" spans="1:41" x14ac:dyDescent="0.25">
      <c r="A14" s="34">
        <f t="shared" si="11"/>
        <v>41768</v>
      </c>
      <c r="B14" s="35">
        <v>937</v>
      </c>
      <c r="C14" s="36">
        <v>2806</v>
      </c>
      <c r="D14" s="36">
        <v>7429</v>
      </c>
      <c r="E14" s="37">
        <f t="shared" si="1"/>
        <v>2.9946638207043756</v>
      </c>
      <c r="F14" s="37">
        <f t="shared" si="2"/>
        <v>7.9284951974386342</v>
      </c>
      <c r="G14" s="37">
        <f t="shared" si="3"/>
        <v>2.6475409836065573</v>
      </c>
      <c r="H14" s="39">
        <f t="shared" ref="H14:J36" si="15">B14/B7</f>
        <v>0.99363732767762458</v>
      </c>
      <c r="I14" s="39">
        <f t="shared" si="12"/>
        <v>1.0093525179856115</v>
      </c>
      <c r="J14" s="40">
        <f t="shared" si="12"/>
        <v>0.97225494045282035</v>
      </c>
      <c r="K14" s="35">
        <v>5810</v>
      </c>
      <c r="L14" s="36">
        <v>12425</v>
      </c>
      <c r="M14" s="36">
        <v>26188</v>
      </c>
      <c r="N14" s="37">
        <f t="shared" si="4"/>
        <v>2.1385542168674698</v>
      </c>
      <c r="O14" s="37">
        <f t="shared" si="5"/>
        <v>4.5074010327022371</v>
      </c>
      <c r="P14" s="37">
        <f t="shared" si="6"/>
        <v>2.1076861167002012</v>
      </c>
      <c r="Q14" s="39">
        <f t="shared" ref="Q14:Q36" si="16">K14/K7</f>
        <v>0.99197541403448863</v>
      </c>
      <c r="R14" s="39">
        <f t="shared" si="13"/>
        <v>0.9726027397260274</v>
      </c>
      <c r="S14" s="40">
        <f t="shared" si="13"/>
        <v>0.98152243169296505</v>
      </c>
      <c r="AG14" s="35">
        <f t="shared" si="7"/>
        <v>6747</v>
      </c>
      <c r="AH14" s="36">
        <f t="shared" si="0"/>
        <v>15231</v>
      </c>
      <c r="AI14" s="36">
        <f t="shared" si="0"/>
        <v>33617</v>
      </c>
      <c r="AJ14" s="37">
        <f t="shared" si="8"/>
        <v>2.2574477545575813</v>
      </c>
      <c r="AK14" s="37">
        <f t="shared" si="9"/>
        <v>4.9825107455165263</v>
      </c>
      <c r="AL14" s="37">
        <f t="shared" si="10"/>
        <v>2.2071433261112205</v>
      </c>
      <c r="AM14" s="39">
        <f t="shared" ref="AM14:AM36" si="17">AG14/AG7</f>
        <v>0.99220588235294116</v>
      </c>
      <c r="AN14" s="39">
        <f t="shared" si="14"/>
        <v>0.9791706846673095</v>
      </c>
      <c r="AO14" s="40">
        <f t="shared" si="14"/>
        <v>0.97945923897208786</v>
      </c>
    </row>
    <row r="15" spans="1:41" x14ac:dyDescent="0.25">
      <c r="A15" s="9">
        <f t="shared" si="11"/>
        <v>41769</v>
      </c>
      <c r="B15" s="24">
        <v>634</v>
      </c>
      <c r="C15" s="10">
        <v>1697</v>
      </c>
      <c r="D15" s="10">
        <v>4495</v>
      </c>
      <c r="E15" s="11">
        <f t="shared" si="1"/>
        <v>2.6766561514195581</v>
      </c>
      <c r="F15" s="11">
        <f t="shared" si="2"/>
        <v>7.0899053627760251</v>
      </c>
      <c r="G15" s="11">
        <f t="shared" si="3"/>
        <v>2.6487919858573954</v>
      </c>
      <c r="H15" s="17">
        <f t="shared" si="15"/>
        <v>0.92017416545718433</v>
      </c>
      <c r="I15" s="17">
        <f t="shared" si="12"/>
        <v>1.0005896226415094</v>
      </c>
      <c r="J15" s="18">
        <f t="shared" si="12"/>
        <v>1.053680262541022</v>
      </c>
      <c r="K15" s="24">
        <v>4090</v>
      </c>
      <c r="L15" s="10">
        <v>8508</v>
      </c>
      <c r="M15" s="10">
        <v>18459</v>
      </c>
      <c r="N15" s="11">
        <f t="shared" si="4"/>
        <v>2.0801955990220047</v>
      </c>
      <c r="O15" s="11">
        <f t="shared" si="5"/>
        <v>4.5132029339853297</v>
      </c>
      <c r="P15" s="11">
        <f t="shared" si="6"/>
        <v>2.1696050775740479</v>
      </c>
      <c r="Q15" s="17">
        <f t="shared" si="16"/>
        <v>0.92975676290065923</v>
      </c>
      <c r="R15" s="17">
        <f t="shared" si="13"/>
        <v>0.90050804403048268</v>
      </c>
      <c r="S15" s="18">
        <f t="shared" si="13"/>
        <v>0.95930776426566888</v>
      </c>
      <c r="AG15" s="24">
        <f t="shared" si="7"/>
        <v>4724</v>
      </c>
      <c r="AH15" s="10">
        <f t="shared" si="0"/>
        <v>10205</v>
      </c>
      <c r="AI15" s="10">
        <f t="shared" si="0"/>
        <v>22954</v>
      </c>
      <c r="AJ15" s="11">
        <f t="shared" si="8"/>
        <v>2.1602455546147334</v>
      </c>
      <c r="AK15" s="11">
        <f t="shared" si="9"/>
        <v>4.8590177815410671</v>
      </c>
      <c r="AL15" s="11">
        <f t="shared" si="10"/>
        <v>2.2492895639392456</v>
      </c>
      <c r="AM15" s="17">
        <f t="shared" si="17"/>
        <v>0.92845911949685533</v>
      </c>
      <c r="AN15" s="17">
        <f t="shared" si="14"/>
        <v>0.91573941134242642</v>
      </c>
      <c r="AO15" s="18">
        <f t="shared" si="14"/>
        <v>0.97643355453462655</v>
      </c>
    </row>
    <row r="16" spans="1:41" x14ac:dyDescent="0.25">
      <c r="A16" s="9">
        <f t="shared" si="11"/>
        <v>41770</v>
      </c>
      <c r="B16" s="24">
        <v>446</v>
      </c>
      <c r="C16" s="10">
        <v>1093</v>
      </c>
      <c r="D16" s="10">
        <v>2897</v>
      </c>
      <c r="E16" s="11">
        <f t="shared" si="1"/>
        <v>2.4506726457399104</v>
      </c>
      <c r="F16" s="11">
        <f t="shared" si="2"/>
        <v>6.4955156950672643</v>
      </c>
      <c r="G16" s="11">
        <f t="shared" si="3"/>
        <v>2.6505032021957913</v>
      </c>
      <c r="H16" s="17">
        <f t="shared" si="15"/>
        <v>0.92531120331950212</v>
      </c>
      <c r="I16" s="17">
        <f t="shared" si="12"/>
        <v>0.97069271758436948</v>
      </c>
      <c r="J16" s="18">
        <f t="shared" si="12"/>
        <v>1.0211491011632006</v>
      </c>
      <c r="K16" s="24">
        <v>2439</v>
      </c>
      <c r="L16" s="10">
        <v>4909</v>
      </c>
      <c r="M16" s="10">
        <v>10890</v>
      </c>
      <c r="N16" s="11">
        <f t="shared" si="4"/>
        <v>2.0127101271012711</v>
      </c>
      <c r="O16" s="11">
        <f t="shared" si="5"/>
        <v>4.4649446494464948</v>
      </c>
      <c r="P16" s="11">
        <f t="shared" si="6"/>
        <v>2.2183744143410062</v>
      </c>
      <c r="Q16" s="17">
        <f t="shared" si="16"/>
        <v>0.83670668953687821</v>
      </c>
      <c r="R16" s="17">
        <f t="shared" si="13"/>
        <v>0.84015060756460724</v>
      </c>
      <c r="S16" s="18">
        <f t="shared" si="13"/>
        <v>0.90765127521253541</v>
      </c>
      <c r="AG16" s="24">
        <f t="shared" si="7"/>
        <v>2885</v>
      </c>
      <c r="AH16" s="10">
        <f t="shared" si="0"/>
        <v>6002</v>
      </c>
      <c r="AI16" s="10">
        <f t="shared" si="0"/>
        <v>13787</v>
      </c>
      <c r="AJ16" s="11">
        <f t="shared" si="8"/>
        <v>2.0804159445407278</v>
      </c>
      <c r="AK16" s="11">
        <f t="shared" si="9"/>
        <v>4.778856152512998</v>
      </c>
      <c r="AL16" s="11">
        <f t="shared" si="10"/>
        <v>2.2970676441186271</v>
      </c>
      <c r="AM16" s="17">
        <f t="shared" si="17"/>
        <v>0.84927877539005003</v>
      </c>
      <c r="AN16" s="17">
        <f t="shared" si="14"/>
        <v>0.86124264600373079</v>
      </c>
      <c r="AO16" s="18">
        <f t="shared" si="14"/>
        <v>0.92935625210650485</v>
      </c>
    </row>
    <row r="17" spans="1:41" x14ac:dyDescent="0.25">
      <c r="A17" s="34">
        <f t="shared" si="11"/>
        <v>41771</v>
      </c>
      <c r="B17" s="35">
        <v>664</v>
      </c>
      <c r="C17" s="36">
        <v>1795</v>
      </c>
      <c r="D17" s="36">
        <v>4981</v>
      </c>
      <c r="E17" s="37">
        <f t="shared" si="1"/>
        <v>2.7033132530120483</v>
      </c>
      <c r="F17" s="37">
        <f t="shared" si="2"/>
        <v>7.5015060240963853</v>
      </c>
      <c r="G17" s="37">
        <f t="shared" si="3"/>
        <v>2.7749303621169918</v>
      </c>
      <c r="H17" s="39">
        <f t="shared" si="15"/>
        <v>0.81272949816401474</v>
      </c>
      <c r="I17" s="39">
        <f t="shared" si="12"/>
        <v>0.7804347826086957</v>
      </c>
      <c r="J17" s="40">
        <f t="shared" si="12"/>
        <v>0.80170610011266696</v>
      </c>
      <c r="K17" s="35">
        <v>4555</v>
      </c>
      <c r="L17" s="36">
        <v>9120</v>
      </c>
      <c r="M17" s="36">
        <v>20461</v>
      </c>
      <c r="N17" s="37">
        <f t="shared" si="4"/>
        <v>2.0021953896816687</v>
      </c>
      <c r="O17" s="37">
        <f t="shared" si="5"/>
        <v>4.4919868276619104</v>
      </c>
      <c r="P17" s="37">
        <f t="shared" si="6"/>
        <v>2.243530701754386</v>
      </c>
      <c r="Q17" s="39">
        <f t="shared" si="16"/>
        <v>0.91319165998396146</v>
      </c>
      <c r="R17" s="39">
        <f t="shared" si="13"/>
        <v>0.85835294117647054</v>
      </c>
      <c r="S17" s="40">
        <f t="shared" si="13"/>
        <v>0.90315603619510043</v>
      </c>
      <c r="AG17" s="35">
        <f t="shared" si="7"/>
        <v>5219</v>
      </c>
      <c r="AH17" s="36">
        <f t="shared" si="0"/>
        <v>10915</v>
      </c>
      <c r="AI17" s="36">
        <f t="shared" si="0"/>
        <v>25442</v>
      </c>
      <c r="AJ17" s="37">
        <f t="shared" si="8"/>
        <v>2.0913968193140446</v>
      </c>
      <c r="AK17" s="37">
        <f t="shared" si="9"/>
        <v>4.874880245257712</v>
      </c>
      <c r="AL17" s="37">
        <f t="shared" si="10"/>
        <v>2.3309207512597343</v>
      </c>
      <c r="AM17" s="39">
        <f t="shared" si="17"/>
        <v>0.89905254091300602</v>
      </c>
      <c r="AN17" s="39">
        <f t="shared" si="14"/>
        <v>0.84448742746615091</v>
      </c>
      <c r="AO17" s="40">
        <f t="shared" si="14"/>
        <v>0.88132187889704861</v>
      </c>
    </row>
    <row r="18" spans="1:41" x14ac:dyDescent="0.25">
      <c r="A18" s="34">
        <f t="shared" si="11"/>
        <v>41772</v>
      </c>
      <c r="B18" s="35">
        <v>684</v>
      </c>
      <c r="C18" s="36">
        <v>1922</v>
      </c>
      <c r="D18" s="36">
        <v>5286</v>
      </c>
      <c r="E18" s="37">
        <f t="shared" si="1"/>
        <v>2.8099415204678362</v>
      </c>
      <c r="F18" s="37">
        <f t="shared" si="2"/>
        <v>7.7280701754385968</v>
      </c>
      <c r="G18" s="37">
        <f t="shared" si="3"/>
        <v>2.7502601456815818</v>
      </c>
      <c r="H18" s="39">
        <f t="shared" si="15"/>
        <v>0.84968944099378885</v>
      </c>
      <c r="I18" s="39">
        <f t="shared" si="12"/>
        <v>0.81062842682412484</v>
      </c>
      <c r="J18" s="40">
        <f t="shared" si="12"/>
        <v>0.80616135427787095</v>
      </c>
      <c r="K18" s="35">
        <v>4841</v>
      </c>
      <c r="L18" s="36">
        <v>9774</v>
      </c>
      <c r="M18" s="36">
        <v>22259</v>
      </c>
      <c r="N18" s="37">
        <f t="shared" si="4"/>
        <v>2.0190043379467051</v>
      </c>
      <c r="O18" s="37">
        <f t="shared" si="5"/>
        <v>4.5980169386490397</v>
      </c>
      <c r="P18" s="37">
        <f t="shared" si="6"/>
        <v>2.277368528749744</v>
      </c>
      <c r="Q18" s="39">
        <f t="shared" si="16"/>
        <v>0.97640177490923763</v>
      </c>
      <c r="R18" s="39">
        <f t="shared" si="13"/>
        <v>0.95458540873132147</v>
      </c>
      <c r="S18" s="40">
        <f t="shared" si="13"/>
        <v>1.0053294792466465</v>
      </c>
      <c r="AG18" s="35">
        <f t="shared" si="7"/>
        <v>5525</v>
      </c>
      <c r="AH18" s="36">
        <f t="shared" si="0"/>
        <v>11696</v>
      </c>
      <c r="AI18" s="36">
        <f t="shared" si="0"/>
        <v>27545</v>
      </c>
      <c r="AJ18" s="37">
        <f t="shared" si="8"/>
        <v>2.1169230769230771</v>
      </c>
      <c r="AK18" s="37">
        <f t="shared" si="9"/>
        <v>4.9855203619909503</v>
      </c>
      <c r="AL18" s="37">
        <f t="shared" si="10"/>
        <v>2.3550786593707249</v>
      </c>
      <c r="AM18" s="39">
        <f t="shared" si="17"/>
        <v>0.95870206489675514</v>
      </c>
      <c r="AN18" s="39">
        <f t="shared" si="14"/>
        <v>0.92751784298176054</v>
      </c>
      <c r="AO18" s="40">
        <f t="shared" si="14"/>
        <v>0.95982298418008227</v>
      </c>
    </row>
    <row r="19" spans="1:41" x14ac:dyDescent="0.25">
      <c r="A19" s="34">
        <f t="shared" si="11"/>
        <v>41773</v>
      </c>
      <c r="B19" s="35">
        <v>731</v>
      </c>
      <c r="C19" s="36">
        <v>2086</v>
      </c>
      <c r="D19" s="36">
        <v>5740</v>
      </c>
      <c r="E19" s="37">
        <f t="shared" si="1"/>
        <v>2.8536251709986322</v>
      </c>
      <c r="F19" s="37">
        <f t="shared" si="2"/>
        <v>7.8522571819425444</v>
      </c>
      <c r="G19" s="37">
        <f t="shared" si="3"/>
        <v>2.7516778523489931</v>
      </c>
      <c r="H19" s="39">
        <f t="shared" si="15"/>
        <v>0.95931758530183731</v>
      </c>
      <c r="I19" s="39">
        <f t="shared" si="12"/>
        <v>0.94303797468354433</v>
      </c>
      <c r="J19" s="40">
        <f t="shared" si="12"/>
        <v>0.85876720526630757</v>
      </c>
      <c r="K19" s="35">
        <v>4989</v>
      </c>
      <c r="L19" s="36">
        <v>10495</v>
      </c>
      <c r="M19" s="36">
        <v>24019</v>
      </c>
      <c r="N19" s="37">
        <f t="shared" si="4"/>
        <v>2.1036279815594305</v>
      </c>
      <c r="O19" s="37">
        <f t="shared" si="5"/>
        <v>4.8143916616556428</v>
      </c>
      <c r="P19" s="37">
        <f t="shared" si="6"/>
        <v>2.2886136255359695</v>
      </c>
      <c r="Q19" s="39">
        <f t="shared" si="16"/>
        <v>1.0445979899497488</v>
      </c>
      <c r="R19" s="39">
        <f t="shared" si="13"/>
        <v>1.0867764316040178</v>
      </c>
      <c r="S19" s="40">
        <f t="shared" si="13"/>
        <v>1.1543156478277585</v>
      </c>
      <c r="AG19" s="35">
        <f t="shared" si="7"/>
        <v>5720</v>
      </c>
      <c r="AH19" s="36">
        <f t="shared" si="0"/>
        <v>12581</v>
      </c>
      <c r="AI19" s="36">
        <f t="shared" si="0"/>
        <v>29759</v>
      </c>
      <c r="AJ19" s="37">
        <f t="shared" si="8"/>
        <v>2.1994755244755244</v>
      </c>
      <c r="AK19" s="37">
        <f t="shared" si="9"/>
        <v>5.2026223776223777</v>
      </c>
      <c r="AL19" s="37">
        <f t="shared" si="10"/>
        <v>2.3653922581670774</v>
      </c>
      <c r="AM19" s="39">
        <f t="shared" si="17"/>
        <v>1.0328638497652582</v>
      </c>
      <c r="AN19" s="39">
        <f t="shared" si="14"/>
        <v>1.0599882045665179</v>
      </c>
      <c r="AO19" s="40">
        <f t="shared" si="14"/>
        <v>1.0824603521024299</v>
      </c>
    </row>
    <row r="20" spans="1:41" x14ac:dyDescent="0.25">
      <c r="A20" s="34">
        <f t="shared" si="11"/>
        <v>41774</v>
      </c>
      <c r="B20" s="35">
        <v>828</v>
      </c>
      <c r="C20" s="36">
        <v>2421</v>
      </c>
      <c r="D20" s="36">
        <v>6965</v>
      </c>
      <c r="E20" s="37">
        <f t="shared" si="1"/>
        <v>2.9239130434782608</v>
      </c>
      <c r="F20" s="37">
        <f t="shared" si="2"/>
        <v>8.4118357487922708</v>
      </c>
      <c r="G20" s="37">
        <f t="shared" si="3"/>
        <v>2.8769103676166874</v>
      </c>
      <c r="H20" s="39">
        <f t="shared" si="15"/>
        <v>1.0851900393184797</v>
      </c>
      <c r="I20" s="39">
        <f t="shared" si="12"/>
        <v>0.94239003503308683</v>
      </c>
      <c r="J20" s="40">
        <f t="shared" si="12"/>
        <v>0.98934659090909094</v>
      </c>
      <c r="K20" s="35">
        <v>5263</v>
      </c>
      <c r="L20" s="36">
        <v>10874</v>
      </c>
      <c r="M20" s="36">
        <v>24534</v>
      </c>
      <c r="N20" s="37">
        <f t="shared" si="4"/>
        <v>2.0661219836595097</v>
      </c>
      <c r="O20" s="37">
        <f t="shared" si="5"/>
        <v>4.6615998479954399</v>
      </c>
      <c r="P20" s="37">
        <f t="shared" si="6"/>
        <v>2.2562074673533199</v>
      </c>
      <c r="Q20" s="39">
        <f t="shared" si="16"/>
        <v>1.0041976721999619</v>
      </c>
      <c r="R20" s="39">
        <f t="shared" si="13"/>
        <v>0.98264955720224112</v>
      </c>
      <c r="S20" s="40">
        <f t="shared" si="13"/>
        <v>1.0354957160342717</v>
      </c>
      <c r="AG20" s="35">
        <f t="shared" si="7"/>
        <v>6091</v>
      </c>
      <c r="AH20" s="36">
        <f t="shared" si="0"/>
        <v>13295</v>
      </c>
      <c r="AI20" s="36">
        <f t="shared" si="0"/>
        <v>31499</v>
      </c>
      <c r="AJ20" s="37">
        <f t="shared" si="8"/>
        <v>2.1827286159908059</v>
      </c>
      <c r="AK20" s="37">
        <f t="shared" si="9"/>
        <v>5.171400426859301</v>
      </c>
      <c r="AL20" s="37">
        <f t="shared" si="10"/>
        <v>2.3692365550959007</v>
      </c>
      <c r="AM20" s="39">
        <f t="shared" si="17"/>
        <v>1.0144903397734844</v>
      </c>
      <c r="AN20" s="39">
        <f t="shared" si="14"/>
        <v>0.97506417308397508</v>
      </c>
      <c r="AO20" s="40">
        <f t="shared" si="14"/>
        <v>1.0249243484202648</v>
      </c>
    </row>
    <row r="21" spans="1:41" x14ac:dyDescent="0.25">
      <c r="A21" s="34">
        <f t="shared" si="11"/>
        <v>41775</v>
      </c>
      <c r="B21" s="35">
        <v>861</v>
      </c>
      <c r="C21" s="36">
        <v>2631</v>
      </c>
      <c r="D21" s="36">
        <v>7347</v>
      </c>
      <c r="E21" s="37">
        <f t="shared" si="1"/>
        <v>3.0557491289198606</v>
      </c>
      <c r="F21" s="37">
        <f t="shared" si="2"/>
        <v>8.5331010452961671</v>
      </c>
      <c r="G21" s="37">
        <f t="shared" si="3"/>
        <v>2.7924743443557585</v>
      </c>
      <c r="H21" s="39">
        <f t="shared" si="15"/>
        <v>0.91889007470651018</v>
      </c>
      <c r="I21" s="39">
        <f t="shared" si="12"/>
        <v>0.93763364219529577</v>
      </c>
      <c r="J21" s="40">
        <f t="shared" si="12"/>
        <v>0.98896217525911967</v>
      </c>
      <c r="K21" s="35">
        <v>5587</v>
      </c>
      <c r="L21" s="36">
        <v>11766</v>
      </c>
      <c r="M21" s="36">
        <v>26585</v>
      </c>
      <c r="N21" s="37">
        <f t="shared" si="4"/>
        <v>2.1059602649006623</v>
      </c>
      <c r="O21" s="37">
        <f t="shared" si="5"/>
        <v>4.7583676391623415</v>
      </c>
      <c r="P21" s="37">
        <f t="shared" si="6"/>
        <v>2.2594764575896651</v>
      </c>
      <c r="Q21" s="39">
        <f t="shared" si="16"/>
        <v>0.96161790017211701</v>
      </c>
      <c r="R21" s="39">
        <f t="shared" si="13"/>
        <v>0.94696177062374243</v>
      </c>
      <c r="S21" s="40">
        <f t="shared" si="13"/>
        <v>1.0151596150908813</v>
      </c>
      <c r="AG21" s="35">
        <f t="shared" si="7"/>
        <v>6448</v>
      </c>
      <c r="AH21" s="36">
        <f t="shared" si="0"/>
        <v>14397</v>
      </c>
      <c r="AI21" s="36">
        <f t="shared" si="0"/>
        <v>33932</v>
      </c>
      <c r="AJ21" s="37">
        <f t="shared" si="8"/>
        <v>2.2327853598014888</v>
      </c>
      <c r="AK21" s="37">
        <f t="shared" si="9"/>
        <v>5.2624069478908186</v>
      </c>
      <c r="AL21" s="37">
        <f t="shared" si="10"/>
        <v>2.3568799055358753</v>
      </c>
      <c r="AM21" s="39">
        <f t="shared" si="17"/>
        <v>0.95568400770712914</v>
      </c>
      <c r="AN21" s="39">
        <f t="shared" si="14"/>
        <v>0.94524325389009256</v>
      </c>
      <c r="AO21" s="40">
        <f t="shared" si="14"/>
        <v>1.0093702590951006</v>
      </c>
    </row>
    <row r="22" spans="1:41" x14ac:dyDescent="0.25">
      <c r="A22" s="9">
        <f t="shared" si="11"/>
        <v>41776</v>
      </c>
      <c r="B22" s="24">
        <v>698</v>
      </c>
      <c r="C22" s="10">
        <v>1832</v>
      </c>
      <c r="D22" s="10">
        <v>4627</v>
      </c>
      <c r="E22" s="11">
        <f t="shared" si="1"/>
        <v>2.6246418338108883</v>
      </c>
      <c r="F22" s="11">
        <f t="shared" si="2"/>
        <v>6.6289398280802292</v>
      </c>
      <c r="G22" s="11">
        <f t="shared" si="3"/>
        <v>2.5256550218340612</v>
      </c>
      <c r="H22" s="17">
        <f t="shared" si="15"/>
        <v>1.1009463722397477</v>
      </c>
      <c r="I22" s="17">
        <f t="shared" si="12"/>
        <v>1.079552150854449</v>
      </c>
      <c r="J22" s="18">
        <f t="shared" si="12"/>
        <v>1.0293659621802003</v>
      </c>
      <c r="K22" s="24">
        <v>4199</v>
      </c>
      <c r="L22" s="10">
        <v>8489</v>
      </c>
      <c r="M22" s="10">
        <v>18521</v>
      </c>
      <c r="N22" s="11">
        <f t="shared" si="4"/>
        <v>2.0216718266253868</v>
      </c>
      <c r="O22" s="11">
        <f t="shared" si="5"/>
        <v>4.4108120981185994</v>
      </c>
      <c r="P22" s="11">
        <f t="shared" si="6"/>
        <v>2.1817646365885262</v>
      </c>
      <c r="Q22" s="17">
        <f t="shared" si="16"/>
        <v>1.0266503667481663</v>
      </c>
      <c r="R22" s="17">
        <f t="shared" si="13"/>
        <v>0.99776680771039017</v>
      </c>
      <c r="S22" s="18">
        <f t="shared" si="13"/>
        <v>1.0033587951676688</v>
      </c>
      <c r="AG22" s="24">
        <f t="shared" si="7"/>
        <v>4897</v>
      </c>
      <c r="AH22" s="10">
        <f t="shared" si="0"/>
        <v>10321</v>
      </c>
      <c r="AI22" s="10">
        <f t="shared" si="0"/>
        <v>23148</v>
      </c>
      <c r="AJ22" s="11">
        <f t="shared" si="8"/>
        <v>2.1076169083112108</v>
      </c>
      <c r="AK22" s="11">
        <f t="shared" si="9"/>
        <v>4.7269756994078005</v>
      </c>
      <c r="AL22" s="11">
        <f t="shared" si="10"/>
        <v>2.2428059296579788</v>
      </c>
      <c r="AM22" s="17">
        <f t="shared" si="17"/>
        <v>1.0366215071972904</v>
      </c>
      <c r="AN22" s="17">
        <f t="shared" si="14"/>
        <v>1.0113669769720726</v>
      </c>
      <c r="AO22" s="18">
        <f t="shared" si="14"/>
        <v>1.0084516859806569</v>
      </c>
    </row>
    <row r="23" spans="1:41" x14ac:dyDescent="0.25">
      <c r="A23" s="9">
        <f t="shared" si="11"/>
        <v>41777</v>
      </c>
      <c r="B23" s="24">
        <v>475</v>
      </c>
      <c r="C23" s="10">
        <v>1216</v>
      </c>
      <c r="D23" s="10">
        <v>3009</v>
      </c>
      <c r="E23" s="11">
        <f t="shared" si="1"/>
        <v>2.56</v>
      </c>
      <c r="F23" s="11">
        <f t="shared" si="2"/>
        <v>6.3347368421052632</v>
      </c>
      <c r="G23" s="11">
        <f t="shared" si="3"/>
        <v>2.4745065789473686</v>
      </c>
      <c r="H23" s="17">
        <f t="shared" si="15"/>
        <v>1.0650224215246638</v>
      </c>
      <c r="I23" s="17">
        <f t="shared" si="12"/>
        <v>1.1125343092406221</v>
      </c>
      <c r="J23" s="18">
        <f t="shared" si="12"/>
        <v>1.0386606834656542</v>
      </c>
      <c r="K23" s="24">
        <v>2755</v>
      </c>
      <c r="L23" s="10">
        <v>5421</v>
      </c>
      <c r="M23" s="10">
        <v>12209</v>
      </c>
      <c r="N23" s="11">
        <f t="shared" si="4"/>
        <v>1.9676950998185119</v>
      </c>
      <c r="O23" s="11">
        <f t="shared" si="5"/>
        <v>4.4315789473684211</v>
      </c>
      <c r="P23" s="11">
        <f t="shared" si="6"/>
        <v>2.2521674967718135</v>
      </c>
      <c r="Q23" s="17">
        <f t="shared" si="16"/>
        <v>1.1295612956129562</v>
      </c>
      <c r="R23" s="17">
        <f t="shared" si="13"/>
        <v>1.1042982277449582</v>
      </c>
      <c r="S23" s="18">
        <f t="shared" si="13"/>
        <v>1.1211202938475666</v>
      </c>
      <c r="AG23" s="24">
        <f t="shared" si="7"/>
        <v>3230</v>
      </c>
      <c r="AH23" s="10">
        <f t="shared" si="0"/>
        <v>6637</v>
      </c>
      <c r="AI23" s="10">
        <f t="shared" si="0"/>
        <v>15218</v>
      </c>
      <c r="AJ23" s="11">
        <f t="shared" si="8"/>
        <v>2.054798761609907</v>
      </c>
      <c r="AK23" s="11">
        <f t="shared" si="9"/>
        <v>4.7114551083591332</v>
      </c>
      <c r="AL23" s="11">
        <f t="shared" si="10"/>
        <v>2.2929034202199787</v>
      </c>
      <c r="AM23" s="17">
        <f t="shared" si="17"/>
        <v>1.1195840554592722</v>
      </c>
      <c r="AN23" s="17">
        <f t="shared" si="14"/>
        <v>1.1057980673108965</v>
      </c>
      <c r="AO23" s="18">
        <f t="shared" si="14"/>
        <v>1.103793428592152</v>
      </c>
    </row>
    <row r="24" spans="1:41" x14ac:dyDescent="0.25">
      <c r="A24" s="34">
        <f t="shared" si="11"/>
        <v>41778</v>
      </c>
      <c r="B24" s="35">
        <v>738</v>
      </c>
      <c r="C24" s="36">
        <v>2169</v>
      </c>
      <c r="D24" s="36">
        <v>6308</v>
      </c>
      <c r="E24" s="37">
        <f t="shared" si="1"/>
        <v>2.9390243902439024</v>
      </c>
      <c r="F24" s="37">
        <f t="shared" si="2"/>
        <v>8.5474254742547426</v>
      </c>
      <c r="G24" s="37">
        <f t="shared" si="3"/>
        <v>2.9082526509912401</v>
      </c>
      <c r="H24" s="39">
        <f t="shared" si="15"/>
        <v>1.1114457831325302</v>
      </c>
      <c r="I24" s="39">
        <f t="shared" si="12"/>
        <v>1.2083565459610028</v>
      </c>
      <c r="J24" s="40">
        <f t="shared" si="12"/>
        <v>1.2664123669945795</v>
      </c>
      <c r="K24" s="35">
        <v>4840</v>
      </c>
      <c r="L24" s="36">
        <v>9786</v>
      </c>
      <c r="M24" s="36">
        <v>22025</v>
      </c>
      <c r="N24" s="37">
        <f t="shared" si="4"/>
        <v>2.0219008264462808</v>
      </c>
      <c r="O24" s="37">
        <f t="shared" si="5"/>
        <v>4.5506198347107434</v>
      </c>
      <c r="P24" s="37">
        <f t="shared" si="6"/>
        <v>2.2506642141835274</v>
      </c>
      <c r="Q24" s="39">
        <f t="shared" si="16"/>
        <v>1.0625686059275521</v>
      </c>
      <c r="R24" s="39">
        <f t="shared" si="13"/>
        <v>1.0730263157894737</v>
      </c>
      <c r="S24" s="40">
        <f t="shared" si="13"/>
        <v>1.0764381017545575</v>
      </c>
      <c r="AG24" s="35">
        <f t="shared" si="7"/>
        <v>5578</v>
      </c>
      <c r="AH24" s="36">
        <f t="shared" si="0"/>
        <v>11955</v>
      </c>
      <c r="AI24" s="36">
        <f t="shared" si="0"/>
        <v>28333</v>
      </c>
      <c r="AJ24" s="37">
        <f t="shared" si="8"/>
        <v>2.1432413051272858</v>
      </c>
      <c r="AK24" s="37">
        <f t="shared" si="9"/>
        <v>5.0794191466475436</v>
      </c>
      <c r="AL24" s="37">
        <f t="shared" si="10"/>
        <v>2.3699707235466332</v>
      </c>
      <c r="AM24" s="39">
        <f t="shared" si="17"/>
        <v>1.0687871239701092</v>
      </c>
      <c r="AN24" s="39">
        <f t="shared" si="14"/>
        <v>1.0952817224003664</v>
      </c>
      <c r="AO24" s="40">
        <f t="shared" si="14"/>
        <v>1.1136310038518984</v>
      </c>
    </row>
    <row r="25" spans="1:41" x14ac:dyDescent="0.25">
      <c r="A25" s="34">
        <f t="shared" si="11"/>
        <v>41779</v>
      </c>
      <c r="B25" s="35">
        <v>762</v>
      </c>
      <c r="C25" s="36">
        <v>2219</v>
      </c>
      <c r="D25" s="36">
        <v>6260</v>
      </c>
      <c r="E25" s="37">
        <f t="shared" si="1"/>
        <v>2.9120734908136483</v>
      </c>
      <c r="F25" s="37">
        <f t="shared" si="2"/>
        <v>8.2152230971128617</v>
      </c>
      <c r="G25" s="37">
        <f t="shared" si="3"/>
        <v>2.8210905813429474</v>
      </c>
      <c r="H25" s="39">
        <f t="shared" si="15"/>
        <v>1.1140350877192982</v>
      </c>
      <c r="I25" s="39">
        <f t="shared" si="12"/>
        <v>1.1545265348595213</v>
      </c>
      <c r="J25" s="40">
        <f t="shared" si="12"/>
        <v>1.1842603102534999</v>
      </c>
      <c r="K25" s="35">
        <v>4905</v>
      </c>
      <c r="L25" s="36">
        <v>9953</v>
      </c>
      <c r="M25" s="36">
        <v>21544</v>
      </c>
      <c r="N25" s="37">
        <f t="shared" si="4"/>
        <v>2.0291539245667685</v>
      </c>
      <c r="O25" s="37">
        <f t="shared" si="5"/>
        <v>4.3922528032619779</v>
      </c>
      <c r="P25" s="37">
        <f t="shared" si="6"/>
        <v>2.1645734954285141</v>
      </c>
      <c r="Q25" s="39">
        <f t="shared" si="16"/>
        <v>1.0132204090064036</v>
      </c>
      <c r="R25" s="39">
        <f t="shared" si="13"/>
        <v>1.0183138940045018</v>
      </c>
      <c r="S25" s="40">
        <f t="shared" si="13"/>
        <v>0.96787816164248164</v>
      </c>
      <c r="AG25" s="35">
        <f t="shared" si="7"/>
        <v>5667</v>
      </c>
      <c r="AH25" s="36">
        <f t="shared" si="0"/>
        <v>12172</v>
      </c>
      <c r="AI25" s="36">
        <f t="shared" si="0"/>
        <v>27804</v>
      </c>
      <c r="AJ25" s="37">
        <f t="shared" si="8"/>
        <v>2.1478736544909123</v>
      </c>
      <c r="AK25" s="37">
        <f t="shared" si="9"/>
        <v>4.9062996294335628</v>
      </c>
      <c r="AL25" s="37">
        <f t="shared" si="10"/>
        <v>2.2842589549786396</v>
      </c>
      <c r="AM25" s="39">
        <f t="shared" si="17"/>
        <v>1.0257013574660634</v>
      </c>
      <c r="AN25" s="39">
        <f t="shared" si="14"/>
        <v>1.0406976744186047</v>
      </c>
      <c r="AO25" s="40">
        <f t="shared" si="14"/>
        <v>1.009402795425667</v>
      </c>
    </row>
    <row r="26" spans="1:41" x14ac:dyDescent="0.25">
      <c r="A26" s="34">
        <f t="shared" si="11"/>
        <v>41780</v>
      </c>
      <c r="B26" s="35">
        <v>842</v>
      </c>
      <c r="C26" s="36">
        <v>2515</v>
      </c>
      <c r="D26" s="36">
        <v>7544</v>
      </c>
      <c r="E26" s="37">
        <f t="shared" si="1"/>
        <v>2.986935866983373</v>
      </c>
      <c r="F26" s="37">
        <f t="shared" si="2"/>
        <v>8.9596199524940623</v>
      </c>
      <c r="G26" s="37">
        <f t="shared" si="3"/>
        <v>2.9996023856858849</v>
      </c>
      <c r="H26" s="39">
        <f t="shared" si="15"/>
        <v>1.1518467852257182</v>
      </c>
      <c r="I26" s="39">
        <f t="shared" si="12"/>
        <v>1.2056567593480345</v>
      </c>
      <c r="J26" s="40">
        <f t="shared" si="12"/>
        <v>1.3142857142857143</v>
      </c>
      <c r="K26" s="35">
        <v>4881</v>
      </c>
      <c r="L26" s="36">
        <v>10448</v>
      </c>
      <c r="M26" s="36">
        <v>22497</v>
      </c>
      <c r="N26" s="37">
        <f t="shared" si="4"/>
        <v>2.1405449702929729</v>
      </c>
      <c r="O26" s="37">
        <f t="shared" si="5"/>
        <v>4.6090964966195456</v>
      </c>
      <c r="P26" s="37">
        <f t="shared" si="6"/>
        <v>2.1532350689127107</v>
      </c>
      <c r="Q26" s="39">
        <f t="shared" si="16"/>
        <v>0.97835237522549612</v>
      </c>
      <c r="R26" s="39">
        <f t="shared" si="13"/>
        <v>0.99552167698904237</v>
      </c>
      <c r="S26" s="40">
        <f t="shared" si="13"/>
        <v>0.9366334984803697</v>
      </c>
      <c r="AG26" s="35">
        <f t="shared" si="7"/>
        <v>5723</v>
      </c>
      <c r="AH26" s="36">
        <f t="shared" si="0"/>
        <v>12963</v>
      </c>
      <c r="AI26" s="36">
        <f t="shared" si="0"/>
        <v>30041</v>
      </c>
      <c r="AJ26" s="37">
        <f t="shared" si="8"/>
        <v>2.2650707670802026</v>
      </c>
      <c r="AK26" s="37">
        <f t="shared" si="9"/>
        <v>5.2491700157260182</v>
      </c>
      <c r="AL26" s="37">
        <f t="shared" si="10"/>
        <v>2.3174419501658567</v>
      </c>
      <c r="AM26" s="39">
        <f t="shared" si="17"/>
        <v>1.0005244755244755</v>
      </c>
      <c r="AN26" s="39">
        <f t="shared" si="14"/>
        <v>1.0303632461648518</v>
      </c>
      <c r="AO26" s="40">
        <f t="shared" si="14"/>
        <v>1.0094761248697872</v>
      </c>
    </row>
    <row r="27" spans="1:41" x14ac:dyDescent="0.25">
      <c r="A27" s="34">
        <f t="shared" si="11"/>
        <v>41781</v>
      </c>
      <c r="B27" s="35">
        <v>817</v>
      </c>
      <c r="C27" s="36">
        <v>2516</v>
      </c>
      <c r="D27" s="36">
        <v>7278</v>
      </c>
      <c r="E27" s="37">
        <f t="shared" si="1"/>
        <v>3.079559363525092</v>
      </c>
      <c r="F27" s="37">
        <f t="shared" si="2"/>
        <v>8.908200734394125</v>
      </c>
      <c r="G27" s="37">
        <f t="shared" si="3"/>
        <v>2.8926868044515102</v>
      </c>
      <c r="H27" s="39">
        <f t="shared" si="15"/>
        <v>0.98671497584541068</v>
      </c>
      <c r="I27" s="39">
        <f t="shared" si="12"/>
        <v>1.0392399834779016</v>
      </c>
      <c r="J27" s="40">
        <f t="shared" si="12"/>
        <v>1.0449389806173726</v>
      </c>
      <c r="K27" s="35">
        <v>4833</v>
      </c>
      <c r="L27" s="36">
        <v>10013</v>
      </c>
      <c r="M27" s="36">
        <v>21900</v>
      </c>
      <c r="N27" s="37">
        <f t="shared" si="4"/>
        <v>2.0717980550382786</v>
      </c>
      <c r="O27" s="37">
        <f t="shared" si="5"/>
        <v>4.531346989447548</v>
      </c>
      <c r="P27" s="37">
        <f t="shared" si="6"/>
        <v>2.1871566962948168</v>
      </c>
      <c r="Q27" s="39">
        <f t="shared" si="16"/>
        <v>0.91829754892646775</v>
      </c>
      <c r="R27" s="39">
        <f t="shared" si="13"/>
        <v>0.92082030531543135</v>
      </c>
      <c r="S27" s="40">
        <f t="shared" si="13"/>
        <v>0.89263878698948396</v>
      </c>
      <c r="AG27" s="35">
        <f t="shared" si="7"/>
        <v>5650</v>
      </c>
      <c r="AH27" s="36">
        <f t="shared" si="0"/>
        <v>12529</v>
      </c>
      <c r="AI27" s="36">
        <f t="shared" si="0"/>
        <v>29178</v>
      </c>
      <c r="AJ27" s="37">
        <f t="shared" si="8"/>
        <v>2.2175221238938052</v>
      </c>
      <c r="AK27" s="37">
        <f t="shared" si="9"/>
        <v>5.1642477876106199</v>
      </c>
      <c r="AL27" s="37">
        <f t="shared" si="10"/>
        <v>2.3288370979327957</v>
      </c>
      <c r="AM27" s="39">
        <f t="shared" si="17"/>
        <v>0.92759809555081263</v>
      </c>
      <c r="AN27" s="39">
        <f t="shared" si="14"/>
        <v>0.94238435502068452</v>
      </c>
      <c r="AO27" s="40">
        <f t="shared" si="14"/>
        <v>0.92631512111495606</v>
      </c>
    </row>
    <row r="28" spans="1:41" x14ac:dyDescent="0.25">
      <c r="A28" s="34">
        <f t="shared" si="11"/>
        <v>41782</v>
      </c>
      <c r="B28" s="35">
        <v>908</v>
      </c>
      <c r="C28" s="36">
        <v>2724</v>
      </c>
      <c r="D28" s="36">
        <v>7124</v>
      </c>
      <c r="E28" s="37">
        <f t="shared" si="1"/>
        <v>3</v>
      </c>
      <c r="F28" s="37">
        <f t="shared" si="2"/>
        <v>7.8458149779735686</v>
      </c>
      <c r="G28" s="37">
        <f t="shared" si="3"/>
        <v>2.6152716593245229</v>
      </c>
      <c r="H28" s="39">
        <f t="shared" si="15"/>
        <v>1.0545876887340302</v>
      </c>
      <c r="I28" s="39">
        <f t="shared" si="12"/>
        <v>1.0353477765108323</v>
      </c>
      <c r="J28" s="40">
        <f t="shared" si="12"/>
        <v>0.96964747515992922</v>
      </c>
      <c r="K28" s="35">
        <v>5082</v>
      </c>
      <c r="L28" s="36">
        <v>10918</v>
      </c>
      <c r="M28" s="36">
        <v>22653</v>
      </c>
      <c r="N28" s="37">
        <f t="shared" si="4"/>
        <v>2.1483667847304213</v>
      </c>
      <c r="O28" s="37">
        <f t="shared" si="5"/>
        <v>4.4574970484061396</v>
      </c>
      <c r="P28" s="37">
        <f t="shared" si="6"/>
        <v>2.0748305550467117</v>
      </c>
      <c r="Q28" s="39">
        <f t="shared" si="16"/>
        <v>0.90961159835332017</v>
      </c>
      <c r="R28" s="39">
        <f t="shared" si="13"/>
        <v>0.92792792792792789</v>
      </c>
      <c r="S28" s="40">
        <f t="shared" si="13"/>
        <v>0.85209704720707169</v>
      </c>
      <c r="AG28" s="35">
        <f t="shared" si="7"/>
        <v>5990</v>
      </c>
      <c r="AH28" s="36">
        <f t="shared" si="0"/>
        <v>13642</v>
      </c>
      <c r="AI28" s="36">
        <f t="shared" si="0"/>
        <v>29777</v>
      </c>
      <c r="AJ28" s="37">
        <f t="shared" si="8"/>
        <v>2.2774624373956596</v>
      </c>
      <c r="AK28" s="37">
        <f t="shared" si="9"/>
        <v>4.9711185308848078</v>
      </c>
      <c r="AL28" s="37">
        <f t="shared" si="10"/>
        <v>2.1827444656208765</v>
      </c>
      <c r="AM28" s="39">
        <f t="shared" si="17"/>
        <v>0.92897022332506207</v>
      </c>
      <c r="AN28" s="39">
        <f t="shared" si="14"/>
        <v>0.94755851913593114</v>
      </c>
      <c r="AO28" s="40">
        <f t="shared" si="14"/>
        <v>0.87754921607921721</v>
      </c>
    </row>
    <row r="29" spans="1:41" x14ac:dyDescent="0.25">
      <c r="A29" s="9">
        <f t="shared" si="11"/>
        <v>41783</v>
      </c>
      <c r="B29" s="24">
        <v>660</v>
      </c>
      <c r="C29" s="10">
        <v>1885</v>
      </c>
      <c r="D29" s="10">
        <v>4536</v>
      </c>
      <c r="E29" s="11">
        <f t="shared" si="1"/>
        <v>2.856060606060606</v>
      </c>
      <c r="F29" s="11">
        <f t="shared" si="2"/>
        <v>6.872727272727273</v>
      </c>
      <c r="G29" s="11">
        <f t="shared" si="3"/>
        <v>2.4063660477453581</v>
      </c>
      <c r="H29" s="17">
        <f t="shared" si="15"/>
        <v>0.94555873925501432</v>
      </c>
      <c r="I29" s="17">
        <f t="shared" si="15"/>
        <v>1.0289301310043668</v>
      </c>
      <c r="J29" s="18">
        <f t="shared" si="15"/>
        <v>0.98033282904689867</v>
      </c>
      <c r="K29" s="24">
        <v>3868</v>
      </c>
      <c r="L29" s="10">
        <v>7924</v>
      </c>
      <c r="M29" s="10">
        <v>15797</v>
      </c>
      <c r="N29" s="11">
        <f t="shared" si="4"/>
        <v>2.048603929679421</v>
      </c>
      <c r="O29" s="11">
        <f t="shared" si="5"/>
        <v>4.0840227507755946</v>
      </c>
      <c r="P29" s="11">
        <f t="shared" si="6"/>
        <v>1.9935638566380616</v>
      </c>
      <c r="Q29" s="17">
        <f t="shared" si="16"/>
        <v>0.92117170754941657</v>
      </c>
      <c r="R29" s="17">
        <f t="shared" si="13"/>
        <v>0.93344327953822592</v>
      </c>
      <c r="S29" s="18">
        <f t="shared" si="13"/>
        <v>0.85292370822309815</v>
      </c>
      <c r="AG29" s="24">
        <f t="shared" si="7"/>
        <v>4528</v>
      </c>
      <c r="AH29" s="10">
        <f t="shared" si="0"/>
        <v>9809</v>
      </c>
      <c r="AI29" s="10">
        <f t="shared" si="0"/>
        <v>20333</v>
      </c>
      <c r="AJ29" s="11">
        <f t="shared" si="8"/>
        <v>2.166298586572438</v>
      </c>
      <c r="AK29" s="11">
        <f t="shared" si="9"/>
        <v>4.490503533568905</v>
      </c>
      <c r="AL29" s="11">
        <f t="shared" si="10"/>
        <v>2.0728922418187379</v>
      </c>
      <c r="AM29" s="17">
        <f t="shared" si="17"/>
        <v>0.92464774351643864</v>
      </c>
      <c r="AN29" s="17">
        <f t="shared" si="14"/>
        <v>0.95039240383683754</v>
      </c>
      <c r="AO29" s="18">
        <f t="shared" si="14"/>
        <v>0.87839122170381889</v>
      </c>
    </row>
    <row r="30" spans="1:41" x14ac:dyDescent="0.25">
      <c r="A30" s="9">
        <f t="shared" si="11"/>
        <v>41784</v>
      </c>
      <c r="B30" s="24">
        <v>450</v>
      </c>
      <c r="C30" s="10">
        <v>1272</v>
      </c>
      <c r="D30" s="10">
        <v>3244</v>
      </c>
      <c r="E30" s="11">
        <f t="shared" si="1"/>
        <v>2.8266666666666667</v>
      </c>
      <c r="F30" s="11">
        <f t="shared" si="2"/>
        <v>7.2088888888888887</v>
      </c>
      <c r="G30" s="11">
        <f t="shared" si="3"/>
        <v>2.550314465408805</v>
      </c>
      <c r="H30" s="17">
        <f t="shared" si="15"/>
        <v>0.94736842105263153</v>
      </c>
      <c r="I30" s="17">
        <f t="shared" si="15"/>
        <v>1.0460526315789473</v>
      </c>
      <c r="J30" s="18">
        <f t="shared" si="15"/>
        <v>1.0780990362246594</v>
      </c>
      <c r="K30" s="24">
        <v>2483</v>
      </c>
      <c r="L30" s="10">
        <v>5101</v>
      </c>
      <c r="M30" s="10">
        <v>11090</v>
      </c>
      <c r="N30" s="11">
        <f t="shared" si="4"/>
        <v>2.0543697140555781</v>
      </c>
      <c r="O30" s="11">
        <f t="shared" si="5"/>
        <v>4.4663713250100683</v>
      </c>
      <c r="P30" s="11">
        <f t="shared" si="6"/>
        <v>2.1740835130366594</v>
      </c>
      <c r="Q30" s="17">
        <f t="shared" si="16"/>
        <v>0.90127041742286751</v>
      </c>
      <c r="R30" s="17">
        <f t="shared" si="13"/>
        <v>0.94097030068253085</v>
      </c>
      <c r="S30" s="18">
        <f t="shared" si="13"/>
        <v>0.90834630190842824</v>
      </c>
      <c r="AG30" s="24">
        <f t="shared" si="7"/>
        <v>2933</v>
      </c>
      <c r="AH30" s="10">
        <f t="shared" si="0"/>
        <v>6373</v>
      </c>
      <c r="AI30" s="10">
        <f t="shared" si="0"/>
        <v>14334</v>
      </c>
      <c r="AJ30" s="11">
        <f t="shared" si="8"/>
        <v>2.1728605523354925</v>
      </c>
      <c r="AK30" s="11">
        <f t="shared" si="9"/>
        <v>4.8871462666212073</v>
      </c>
      <c r="AL30" s="11">
        <f t="shared" si="10"/>
        <v>2.2491762121449868</v>
      </c>
      <c r="AM30" s="17">
        <f t="shared" si="17"/>
        <v>0.90804953560371515</v>
      </c>
      <c r="AN30" s="17">
        <f t="shared" si="14"/>
        <v>0.96022299231580532</v>
      </c>
      <c r="AO30" s="18">
        <f t="shared" si="14"/>
        <v>0.9419108949927717</v>
      </c>
    </row>
    <row r="31" spans="1:41" x14ac:dyDescent="0.25">
      <c r="A31" s="34">
        <f t="shared" si="11"/>
        <v>41785</v>
      </c>
      <c r="B31" s="35">
        <v>556</v>
      </c>
      <c r="C31" s="36">
        <v>1904</v>
      </c>
      <c r="D31" s="36">
        <v>5002</v>
      </c>
      <c r="E31" s="37">
        <f t="shared" si="1"/>
        <v>3.4244604316546763</v>
      </c>
      <c r="F31" s="37">
        <f t="shared" si="2"/>
        <v>8.9964028776978413</v>
      </c>
      <c r="G31" s="37">
        <f t="shared" si="3"/>
        <v>2.6271008403361344</v>
      </c>
      <c r="H31" s="39">
        <f t="shared" si="15"/>
        <v>0.75338753387533874</v>
      </c>
      <c r="I31" s="39">
        <f t="shared" si="15"/>
        <v>0.87782388197325956</v>
      </c>
      <c r="J31" s="40">
        <f t="shared" si="15"/>
        <v>0.79296131896005073</v>
      </c>
      <c r="K31" s="35">
        <v>3188</v>
      </c>
      <c r="L31" s="36">
        <v>6550</v>
      </c>
      <c r="M31" s="36">
        <v>14017</v>
      </c>
      <c r="N31" s="37">
        <f t="shared" si="4"/>
        <v>2.0545796737766624</v>
      </c>
      <c r="O31" s="37">
        <f t="shared" si="5"/>
        <v>4.3968005018820575</v>
      </c>
      <c r="P31" s="37">
        <f t="shared" si="6"/>
        <v>2.14</v>
      </c>
      <c r="Q31" s="39">
        <f t="shared" si="16"/>
        <v>0.65867768595041321</v>
      </c>
      <c r="R31" s="39">
        <f t="shared" si="13"/>
        <v>0.66932352340077661</v>
      </c>
      <c r="S31" s="40">
        <f t="shared" si="13"/>
        <v>0.63641316685584559</v>
      </c>
      <c r="AG31" s="35">
        <f t="shared" si="7"/>
        <v>3744</v>
      </c>
      <c r="AH31" s="36">
        <f t="shared" si="0"/>
        <v>8454</v>
      </c>
      <c r="AI31" s="36">
        <f t="shared" si="0"/>
        <v>19019</v>
      </c>
      <c r="AJ31" s="37">
        <f t="shared" si="8"/>
        <v>2.2580128205128207</v>
      </c>
      <c r="AK31" s="37">
        <f t="shared" si="9"/>
        <v>5.0798611111111107</v>
      </c>
      <c r="AL31" s="37">
        <f t="shared" si="10"/>
        <v>2.2497042819966881</v>
      </c>
      <c r="AM31" s="39">
        <f t="shared" si="17"/>
        <v>0.67120831839368944</v>
      </c>
      <c r="AN31" s="39">
        <f t="shared" si="14"/>
        <v>0.70715181932245919</v>
      </c>
      <c r="AO31" s="40">
        <f t="shared" si="14"/>
        <v>0.67126672078495042</v>
      </c>
    </row>
    <row r="32" spans="1:41" x14ac:dyDescent="0.25">
      <c r="A32" s="34">
        <f t="shared" si="11"/>
        <v>41786</v>
      </c>
      <c r="B32" s="35">
        <v>751</v>
      </c>
      <c r="C32" s="36">
        <v>2263</v>
      </c>
      <c r="D32" s="36">
        <v>6094</v>
      </c>
      <c r="E32" s="37">
        <f t="shared" si="1"/>
        <v>3.0133155792276964</v>
      </c>
      <c r="F32" s="37">
        <f t="shared" si="2"/>
        <v>8.1145139813581899</v>
      </c>
      <c r="G32" s="37">
        <f t="shared" si="3"/>
        <v>2.6928855501546618</v>
      </c>
      <c r="H32" s="39">
        <f t="shared" si="15"/>
        <v>0.98556430446194221</v>
      </c>
      <c r="I32" s="39">
        <f t="shared" si="15"/>
        <v>1.0198287516899505</v>
      </c>
      <c r="J32" s="40">
        <f t="shared" si="15"/>
        <v>0.97348242811501595</v>
      </c>
      <c r="K32" s="35">
        <v>4423</v>
      </c>
      <c r="L32" s="36">
        <v>9173</v>
      </c>
      <c r="M32" s="36">
        <v>19407</v>
      </c>
      <c r="N32" s="37">
        <f t="shared" si="4"/>
        <v>2.0739317205516619</v>
      </c>
      <c r="O32" s="37">
        <f t="shared" si="5"/>
        <v>4.3877458738412844</v>
      </c>
      <c r="P32" s="37">
        <f t="shared" si="6"/>
        <v>2.1156655401722446</v>
      </c>
      <c r="Q32" s="39">
        <f t="shared" si="16"/>
        <v>0.9017329255861366</v>
      </c>
      <c r="R32" s="39">
        <f t="shared" si="13"/>
        <v>0.92163166884356473</v>
      </c>
      <c r="S32" s="40">
        <f t="shared" si="13"/>
        <v>0.90080764946156699</v>
      </c>
      <c r="AG32" s="35">
        <f t="shared" si="7"/>
        <v>5174</v>
      </c>
      <c r="AH32" s="36">
        <f t="shared" si="0"/>
        <v>11436</v>
      </c>
      <c r="AI32" s="36">
        <f t="shared" si="0"/>
        <v>25501</v>
      </c>
      <c r="AJ32" s="37">
        <f t="shared" si="8"/>
        <v>2.2102821801314265</v>
      </c>
      <c r="AK32" s="37">
        <f t="shared" si="9"/>
        <v>4.9286818708929259</v>
      </c>
      <c r="AL32" s="37">
        <f t="shared" si="10"/>
        <v>2.2298880727527108</v>
      </c>
      <c r="AM32" s="39">
        <f t="shared" si="17"/>
        <v>0.91300511734603851</v>
      </c>
      <c r="AN32" s="39">
        <f t="shared" si="14"/>
        <v>0.93953335524153792</v>
      </c>
      <c r="AO32" s="40">
        <f t="shared" si="14"/>
        <v>0.91717019133937561</v>
      </c>
    </row>
    <row r="33" spans="1:41" x14ac:dyDescent="0.25">
      <c r="A33" s="34">
        <f t="shared" si="11"/>
        <v>41787</v>
      </c>
      <c r="B33" s="35">
        <v>770</v>
      </c>
      <c r="C33" s="36">
        <v>2442</v>
      </c>
      <c r="D33" s="36">
        <v>6917</v>
      </c>
      <c r="E33" s="37">
        <f t="shared" si="1"/>
        <v>3.1714285714285713</v>
      </c>
      <c r="F33" s="37">
        <f t="shared" si="2"/>
        <v>8.9831168831168835</v>
      </c>
      <c r="G33" s="37">
        <f t="shared" si="3"/>
        <v>2.8325143325143327</v>
      </c>
      <c r="H33" s="39">
        <f t="shared" si="15"/>
        <v>0.91448931116389554</v>
      </c>
      <c r="I33" s="39">
        <f t="shared" si="15"/>
        <v>0.97097415506958251</v>
      </c>
      <c r="J33" s="40">
        <f t="shared" si="15"/>
        <v>0.91688759278897136</v>
      </c>
      <c r="K33" s="35">
        <v>5169</v>
      </c>
      <c r="L33" s="36">
        <v>10911</v>
      </c>
      <c r="M33" s="36">
        <v>24620</v>
      </c>
      <c r="N33" s="37">
        <f t="shared" si="4"/>
        <v>2.1108531630876377</v>
      </c>
      <c r="O33" s="37">
        <f t="shared" si="5"/>
        <v>4.7630102534339329</v>
      </c>
      <c r="P33" s="37">
        <f t="shared" si="6"/>
        <v>2.2564384566034277</v>
      </c>
      <c r="Q33" s="39">
        <f t="shared" si="16"/>
        <v>1.0590043023970497</v>
      </c>
      <c r="R33" s="39">
        <f t="shared" si="13"/>
        <v>1.0443147013782541</v>
      </c>
      <c r="S33" s="40">
        <f t="shared" si="13"/>
        <v>1.094368137973952</v>
      </c>
      <c r="AG33" s="35">
        <f t="shared" si="7"/>
        <v>5939</v>
      </c>
      <c r="AH33" s="36">
        <f t="shared" si="0"/>
        <v>13353</v>
      </c>
      <c r="AI33" s="36">
        <f t="shared" si="0"/>
        <v>31537</v>
      </c>
      <c r="AJ33" s="37">
        <f t="shared" si="8"/>
        <v>2.2483583094797104</v>
      </c>
      <c r="AK33" s="37">
        <f t="shared" si="9"/>
        <v>5.3101532244485607</v>
      </c>
      <c r="AL33" s="37">
        <f t="shared" si="10"/>
        <v>2.3617913577473226</v>
      </c>
      <c r="AM33" s="39">
        <f t="shared" si="17"/>
        <v>1.0377424427747686</v>
      </c>
      <c r="AN33" s="39">
        <f t="shared" si="14"/>
        <v>1.0300856283267763</v>
      </c>
      <c r="AO33" s="40">
        <f t="shared" si="14"/>
        <v>1.04979860856829</v>
      </c>
    </row>
    <row r="34" spans="1:41" x14ac:dyDescent="0.25">
      <c r="A34" s="34">
        <f t="shared" si="11"/>
        <v>41788</v>
      </c>
      <c r="B34" s="35">
        <v>803</v>
      </c>
      <c r="C34" s="36">
        <v>2509</v>
      </c>
      <c r="D34" s="36">
        <v>6766</v>
      </c>
      <c r="E34" s="37">
        <f t="shared" si="1"/>
        <v>3.1245330012453301</v>
      </c>
      <c r="F34" s="37">
        <f t="shared" si="2"/>
        <v>8.4259028642590295</v>
      </c>
      <c r="G34" s="37">
        <f t="shared" si="3"/>
        <v>2.6966919091271424</v>
      </c>
      <c r="H34" s="39">
        <f t="shared" si="15"/>
        <v>0.98286413708690334</v>
      </c>
      <c r="I34" s="39">
        <f t="shared" si="15"/>
        <v>0.99721780604133547</v>
      </c>
      <c r="J34" s="40">
        <f t="shared" si="15"/>
        <v>0.92965100302280845</v>
      </c>
      <c r="K34" s="35">
        <v>5316</v>
      </c>
      <c r="L34" s="36">
        <v>11060</v>
      </c>
      <c r="M34" s="36">
        <v>23808</v>
      </c>
      <c r="N34" s="37">
        <f t="shared" si="4"/>
        <v>2.0805116629044393</v>
      </c>
      <c r="O34" s="37">
        <f t="shared" si="5"/>
        <v>4.4785553047404063</v>
      </c>
      <c r="P34" s="37">
        <f t="shared" si="6"/>
        <v>2.1526220614828211</v>
      </c>
      <c r="Q34" s="39">
        <f t="shared" si="16"/>
        <v>1.0999379267535692</v>
      </c>
      <c r="R34" s="39">
        <f t="shared" si="13"/>
        <v>1.1045640667132728</v>
      </c>
      <c r="S34" s="40">
        <f t="shared" si="13"/>
        <v>1.0871232876712329</v>
      </c>
      <c r="AG34" s="35">
        <f t="shared" si="7"/>
        <v>6119</v>
      </c>
      <c r="AH34" s="36">
        <f t="shared" si="0"/>
        <v>13569</v>
      </c>
      <c r="AI34" s="36">
        <f t="shared" si="0"/>
        <v>30574</v>
      </c>
      <c r="AJ34" s="37">
        <f t="shared" si="8"/>
        <v>2.2175192024840662</v>
      </c>
      <c r="AK34" s="37">
        <f t="shared" si="9"/>
        <v>4.996568066677562</v>
      </c>
      <c r="AL34" s="37">
        <f t="shared" si="10"/>
        <v>2.2532242611835804</v>
      </c>
      <c r="AM34" s="39">
        <f t="shared" si="17"/>
        <v>1.0830088495575221</v>
      </c>
      <c r="AN34" s="39">
        <f t="shared" si="14"/>
        <v>1.0830074227791524</v>
      </c>
      <c r="AO34" s="40">
        <f t="shared" si="14"/>
        <v>1.0478442662279799</v>
      </c>
    </row>
    <row r="35" spans="1:41" x14ac:dyDescent="0.25">
      <c r="A35" s="34">
        <f t="shared" si="11"/>
        <v>41789</v>
      </c>
      <c r="B35" s="35">
        <v>866</v>
      </c>
      <c r="C35" s="36">
        <v>3053</v>
      </c>
      <c r="D35" s="36">
        <v>7982</v>
      </c>
      <c r="E35" s="37">
        <f t="shared" si="1"/>
        <v>3.5254041570438801</v>
      </c>
      <c r="F35" s="37">
        <f t="shared" si="2"/>
        <v>9.2170900692840654</v>
      </c>
      <c r="G35" s="37">
        <f t="shared" si="3"/>
        <v>2.614477563052735</v>
      </c>
      <c r="H35" s="39">
        <f t="shared" si="15"/>
        <v>0.95374449339207046</v>
      </c>
      <c r="I35" s="39">
        <f t="shared" si="15"/>
        <v>1.1207782672540383</v>
      </c>
      <c r="J35" s="40">
        <f t="shared" si="15"/>
        <v>1.1204379562043796</v>
      </c>
      <c r="K35" s="35">
        <v>5761</v>
      </c>
      <c r="L35" s="36">
        <v>12454</v>
      </c>
      <c r="M35" s="36">
        <v>27064</v>
      </c>
      <c r="N35" s="37">
        <f t="shared" si="4"/>
        <v>2.161777469189377</v>
      </c>
      <c r="O35" s="37">
        <f t="shared" si="5"/>
        <v>4.6977955216108311</v>
      </c>
      <c r="P35" s="37">
        <f t="shared" si="6"/>
        <v>2.17311707082062</v>
      </c>
      <c r="Q35" s="39">
        <f t="shared" si="16"/>
        <v>1.1336088154269972</v>
      </c>
      <c r="R35" s="39">
        <f t="shared" si="13"/>
        <v>1.1406851071624839</v>
      </c>
      <c r="S35" s="40">
        <f t="shared" si="13"/>
        <v>1.1947203460910254</v>
      </c>
      <c r="AG35" s="35">
        <f t="shared" si="7"/>
        <v>6627</v>
      </c>
      <c r="AH35" s="36">
        <f t="shared" si="0"/>
        <v>15507</v>
      </c>
      <c r="AI35" s="36">
        <f t="shared" si="0"/>
        <v>35046</v>
      </c>
      <c r="AJ35" s="37">
        <f t="shared" si="8"/>
        <v>2.3399728383884111</v>
      </c>
      <c r="AK35" s="37">
        <f t="shared" si="9"/>
        <v>5.2883657763693979</v>
      </c>
      <c r="AL35" s="37">
        <f t="shared" si="10"/>
        <v>2.2600116076610561</v>
      </c>
      <c r="AM35" s="39">
        <f t="shared" si="17"/>
        <v>1.1063439065108513</v>
      </c>
      <c r="AN35" s="39">
        <f t="shared" si="14"/>
        <v>1.1367101598006157</v>
      </c>
      <c r="AO35" s="40">
        <f t="shared" si="14"/>
        <v>1.1769486516438863</v>
      </c>
    </row>
    <row r="36" spans="1:41" ht="15.75" thickBot="1" x14ac:dyDescent="0.3">
      <c r="A36" s="47">
        <f t="shared" si="11"/>
        <v>41790</v>
      </c>
      <c r="B36" s="48">
        <v>655</v>
      </c>
      <c r="C36" s="49">
        <v>1941</v>
      </c>
      <c r="D36" s="49">
        <v>4780</v>
      </c>
      <c r="E36" s="50">
        <f t="shared" si="1"/>
        <v>2.9633587786259543</v>
      </c>
      <c r="F36" s="50">
        <f t="shared" si="2"/>
        <v>7.2977099236641223</v>
      </c>
      <c r="G36" s="50">
        <f t="shared" si="3"/>
        <v>2.4626481195260177</v>
      </c>
      <c r="H36" s="51">
        <f t="shared" si="15"/>
        <v>0.99242424242424243</v>
      </c>
      <c r="I36" s="51">
        <f t="shared" si="15"/>
        <v>1.0297082228116712</v>
      </c>
      <c r="J36" s="52">
        <f t="shared" si="15"/>
        <v>1.0537918871252205</v>
      </c>
      <c r="K36" s="48">
        <v>4341</v>
      </c>
      <c r="L36" s="49">
        <v>9040</v>
      </c>
      <c r="M36" s="49">
        <v>18849</v>
      </c>
      <c r="N36" s="50">
        <f t="shared" si="4"/>
        <v>2.0824694770790142</v>
      </c>
      <c r="O36" s="50">
        <f t="shared" si="5"/>
        <v>4.3420870767104356</v>
      </c>
      <c r="P36" s="50">
        <f t="shared" si="6"/>
        <v>2.0850663716814157</v>
      </c>
      <c r="Q36" s="51">
        <f t="shared" si="16"/>
        <v>1.1222854188210962</v>
      </c>
      <c r="R36" s="51">
        <f t="shared" si="13"/>
        <v>1.1408379606259464</v>
      </c>
      <c r="S36" s="52">
        <f t="shared" si="13"/>
        <v>1.193201240741913</v>
      </c>
      <c r="AG36" s="48">
        <f t="shared" si="7"/>
        <v>4996</v>
      </c>
      <c r="AH36" s="49">
        <f t="shared" si="0"/>
        <v>10981</v>
      </c>
      <c r="AI36" s="49">
        <f t="shared" si="0"/>
        <v>23629</v>
      </c>
      <c r="AJ36" s="50">
        <f t="shared" si="8"/>
        <v>2.1979583666933546</v>
      </c>
      <c r="AK36" s="50">
        <f t="shared" si="9"/>
        <v>4.7295836669335465</v>
      </c>
      <c r="AL36" s="50">
        <f t="shared" si="10"/>
        <v>2.1518076677898188</v>
      </c>
      <c r="AM36" s="51">
        <f t="shared" si="17"/>
        <v>1.103356890459364</v>
      </c>
      <c r="AN36" s="51">
        <f t="shared" si="14"/>
        <v>1.1194821082679172</v>
      </c>
      <c r="AO36" s="52">
        <f t="shared" si="14"/>
        <v>1.1621010180494762</v>
      </c>
    </row>
    <row r="37" spans="1:41" ht="15.75" thickBot="1" x14ac:dyDescent="0.3">
      <c r="A37" s="33" t="s">
        <v>17</v>
      </c>
      <c r="B37" s="28">
        <v>7753</v>
      </c>
      <c r="C37" s="29">
        <f t="shared" ref="C37:D37" si="18">SUM(C6:C36)</f>
        <v>66037</v>
      </c>
      <c r="D37" s="29">
        <f t="shared" si="18"/>
        <v>179337</v>
      </c>
      <c r="E37" s="30">
        <f t="shared" si="1"/>
        <v>8.5176060879659481</v>
      </c>
      <c r="F37" s="30">
        <f t="shared" si="2"/>
        <v>23.131304011350444</v>
      </c>
      <c r="G37" s="30">
        <f t="shared" si="3"/>
        <v>2.7157048321395583</v>
      </c>
      <c r="H37" s="31">
        <f>B37/REP_TELEFONIA_ABRIL!B37</f>
        <v>0.93987149957570615</v>
      </c>
      <c r="I37" s="31">
        <f>C37/REP_TELEFONIA_ABRIL!C37</f>
        <v>0.91846896340700146</v>
      </c>
      <c r="J37" s="32">
        <f>D37/REP_TELEFONIA_ABRIL!D37</f>
        <v>0.90803544303797468</v>
      </c>
      <c r="K37" s="29">
        <v>58711</v>
      </c>
      <c r="L37" s="29">
        <f>SUM(L6:L36)</f>
        <v>294574</v>
      </c>
      <c r="M37" s="29">
        <f t="shared" ref="M37" si="19">SUM(M6:M36)</f>
        <v>637129</v>
      </c>
      <c r="N37" s="30">
        <f t="shared" si="4"/>
        <v>5.0173562024152201</v>
      </c>
      <c r="O37" s="30">
        <f t="shared" si="5"/>
        <v>10.851952785679003</v>
      </c>
      <c r="P37" s="30">
        <f t="shared" si="6"/>
        <v>2.1628826712472926</v>
      </c>
      <c r="Q37" s="31">
        <f>K37/REP_TELEFONIA_ABRIL!K37</f>
        <v>0.98021570722585816</v>
      </c>
      <c r="R37" s="31">
        <f>L37/REP_TELEFONIA_ABRIL!L37</f>
        <v>0.98341796281644245</v>
      </c>
      <c r="S37" s="32">
        <f>M37/REP_TELEFONIA_ABRIL!M37</f>
        <v>1.0102382855113277</v>
      </c>
      <c r="AG37" s="28">
        <f t="shared" si="7"/>
        <v>66464</v>
      </c>
      <c r="AH37" s="29">
        <f t="shared" si="0"/>
        <v>360611</v>
      </c>
      <c r="AI37" s="29">
        <f t="shared" si="0"/>
        <v>816466</v>
      </c>
      <c r="AJ37" s="30">
        <f t="shared" si="8"/>
        <v>5.4256590033702459</v>
      </c>
      <c r="AK37" s="30">
        <f t="shared" si="9"/>
        <v>12.284334376504574</v>
      </c>
      <c r="AL37" s="30">
        <f t="shared" si="10"/>
        <v>2.2641183990505005</v>
      </c>
      <c r="AM37" s="31">
        <f>AG37/REP_TELEFONIA_ABRIL!AG37</f>
        <v>0.97533201262014824</v>
      </c>
      <c r="AN37" s="31">
        <f>AH37/REP_TELEFONIA_ABRIL!AH37</f>
        <v>0.97084589704932156</v>
      </c>
      <c r="AO37" s="32">
        <f>AI37/REP_TELEFONIA_ABRIL!AI37</f>
        <v>0.98586525504363831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14 H19:J21 H33:J37 H26:J28">
    <cfRule type="cellIs" dxfId="2621" priority="69" operator="greaterThan">
      <formula>1.2</formula>
    </cfRule>
    <cfRule type="cellIs" dxfId="2620" priority="70" operator="lessThan">
      <formula>0.8</formula>
    </cfRule>
  </conditionalFormatting>
  <conditionalFormatting sqref="Q13:S14 Q19:S21 Q33:S36 Q26:S28">
    <cfRule type="cellIs" dxfId="2619" priority="67" operator="greaterThan">
      <formula>1.2</formula>
    </cfRule>
    <cfRule type="cellIs" dxfId="2618" priority="68" operator="lessThan">
      <formula>0.8</formula>
    </cfRule>
  </conditionalFormatting>
  <conditionalFormatting sqref="H17:J18">
    <cfRule type="cellIs" dxfId="2617" priority="63" operator="greaterThan">
      <formula>1.2</formula>
    </cfRule>
    <cfRule type="cellIs" dxfId="2616" priority="64" operator="lessThan">
      <formula>0.8</formula>
    </cfRule>
  </conditionalFormatting>
  <conditionalFormatting sqref="Q17:S18">
    <cfRule type="cellIs" dxfId="2615" priority="61" operator="greaterThan">
      <formula>1.2</formula>
    </cfRule>
    <cfRule type="cellIs" dxfId="2614" priority="62" operator="lessThan">
      <formula>0.8</formula>
    </cfRule>
  </conditionalFormatting>
  <conditionalFormatting sqref="H31:J32">
    <cfRule type="cellIs" dxfId="2613" priority="59" operator="greaterThan">
      <formula>1.2</formula>
    </cfRule>
    <cfRule type="cellIs" dxfId="2612" priority="60" operator="lessThan">
      <formula>0.8</formula>
    </cfRule>
  </conditionalFormatting>
  <conditionalFormatting sqref="Q31:S32">
    <cfRule type="cellIs" dxfId="2611" priority="57" operator="greaterThan">
      <formula>1.2</formula>
    </cfRule>
    <cfRule type="cellIs" dxfId="2610" priority="58" operator="lessThan">
      <formula>0.8</formula>
    </cfRule>
  </conditionalFormatting>
  <conditionalFormatting sqref="H24:J25">
    <cfRule type="cellIs" dxfId="2609" priority="55" operator="greaterThan">
      <formula>1.2</formula>
    </cfRule>
    <cfRule type="cellIs" dxfId="2608" priority="56" operator="lessThan">
      <formula>0.8</formula>
    </cfRule>
  </conditionalFormatting>
  <conditionalFormatting sqref="Q24:S25">
    <cfRule type="cellIs" dxfId="2607" priority="53" operator="greaterThan">
      <formula>1.2</formula>
    </cfRule>
    <cfRule type="cellIs" dxfId="2606" priority="54" operator="lessThan">
      <formula>0.8</formula>
    </cfRule>
  </conditionalFormatting>
  <conditionalFormatting sqref="Q6:S12">
    <cfRule type="cellIs" dxfId="2603" priority="37" operator="greaterThan">
      <formula>1.2</formula>
    </cfRule>
    <cfRule type="cellIs" dxfId="2602" priority="38" operator="lessThan">
      <formula>0.8</formula>
    </cfRule>
  </conditionalFormatting>
  <conditionalFormatting sqref="H15:J16">
    <cfRule type="cellIs" dxfId="2601" priority="33" operator="greaterThan">
      <formula>1.2</formula>
    </cfRule>
    <cfRule type="cellIs" dxfId="2600" priority="34" operator="lessThan">
      <formula>0.8</formula>
    </cfRule>
  </conditionalFormatting>
  <conditionalFormatting sqref="Q15:S16">
    <cfRule type="cellIs" dxfId="2599" priority="31" operator="greaterThan">
      <formula>1.2</formula>
    </cfRule>
    <cfRule type="cellIs" dxfId="2598" priority="32" operator="lessThan">
      <formula>0.8</formula>
    </cfRule>
  </conditionalFormatting>
  <conditionalFormatting sqref="H22:J23">
    <cfRule type="cellIs" dxfId="2597" priority="29" operator="greaterThan">
      <formula>1.2</formula>
    </cfRule>
    <cfRule type="cellIs" dxfId="2596" priority="30" operator="lessThan">
      <formula>0.8</formula>
    </cfRule>
  </conditionalFormatting>
  <conditionalFormatting sqref="Q22:S23">
    <cfRule type="cellIs" dxfId="2595" priority="27" operator="greaterThan">
      <formula>1.2</formula>
    </cfRule>
    <cfRule type="cellIs" dxfId="2594" priority="28" operator="lessThan">
      <formula>0.8</formula>
    </cfRule>
  </conditionalFormatting>
  <conditionalFormatting sqref="H29:J30">
    <cfRule type="cellIs" dxfId="2593" priority="25" operator="greaterThan">
      <formula>1.2</formula>
    </cfRule>
    <cfRule type="cellIs" dxfId="2592" priority="26" operator="lessThan">
      <formula>0.8</formula>
    </cfRule>
  </conditionalFormatting>
  <conditionalFormatting sqref="Q29:S30">
    <cfRule type="cellIs" dxfId="2591" priority="23" operator="greaterThan">
      <formula>1.2</formula>
    </cfRule>
    <cfRule type="cellIs" dxfId="2590" priority="24" operator="lessThan">
      <formula>0.8</formula>
    </cfRule>
  </conditionalFormatting>
  <conditionalFormatting sqref="AM13:AO14 AM19:AO21 AM33:AO36 AM26:AO28">
    <cfRule type="cellIs" dxfId="2589" priority="21" operator="greaterThan">
      <formula>1.2</formula>
    </cfRule>
    <cfRule type="cellIs" dxfId="2588" priority="22" operator="lessThan">
      <formula>0.8</formula>
    </cfRule>
  </conditionalFormatting>
  <conditionalFormatting sqref="AM17:AO18">
    <cfRule type="cellIs" dxfId="2587" priority="19" operator="greaterThan">
      <formula>1.2</formula>
    </cfRule>
    <cfRule type="cellIs" dxfId="2586" priority="20" operator="lessThan">
      <formula>0.8</formula>
    </cfRule>
  </conditionalFormatting>
  <conditionalFormatting sqref="AM31:AO32">
    <cfRule type="cellIs" dxfId="2585" priority="17" operator="greaterThan">
      <formula>1.2</formula>
    </cfRule>
    <cfRule type="cellIs" dxfId="2584" priority="18" operator="lessThan">
      <formula>0.8</formula>
    </cfRule>
  </conditionalFormatting>
  <conditionalFormatting sqref="AM24:AO25">
    <cfRule type="cellIs" dxfId="2583" priority="15" operator="greaterThan">
      <formula>1.2</formula>
    </cfRule>
    <cfRule type="cellIs" dxfId="2582" priority="16" operator="lessThan">
      <formula>0.8</formula>
    </cfRule>
  </conditionalFormatting>
  <conditionalFormatting sqref="AM6:AO12">
    <cfRule type="cellIs" dxfId="2579" priority="11" operator="greaterThan">
      <formula>1.2</formula>
    </cfRule>
    <cfRule type="cellIs" dxfId="2578" priority="12" operator="lessThan">
      <formula>0.8</formula>
    </cfRule>
  </conditionalFormatting>
  <conditionalFormatting sqref="AM15:AO16">
    <cfRule type="cellIs" dxfId="2577" priority="9" operator="greaterThan">
      <formula>1.2</formula>
    </cfRule>
    <cfRule type="cellIs" dxfId="2576" priority="10" operator="lessThan">
      <formula>0.8</formula>
    </cfRule>
  </conditionalFormatting>
  <conditionalFormatting sqref="AM22:AO23">
    <cfRule type="cellIs" dxfId="2575" priority="7" operator="greaterThan">
      <formula>1.2</formula>
    </cfRule>
    <cfRule type="cellIs" dxfId="2574" priority="8" operator="lessThan">
      <formula>0.8</formula>
    </cfRule>
  </conditionalFormatting>
  <conditionalFormatting sqref="AM29:AO30">
    <cfRule type="cellIs" dxfId="2573" priority="5" operator="greaterThan">
      <formula>1.2</formula>
    </cfRule>
    <cfRule type="cellIs" dxfId="2572" priority="6" operator="lessThan">
      <formula>0.8</formula>
    </cfRule>
  </conditionalFormatting>
  <conditionalFormatting sqref="Q37:S37">
    <cfRule type="cellIs" dxfId="1041" priority="3" operator="greaterThan">
      <formula>1.2</formula>
    </cfRule>
    <cfRule type="cellIs" dxfId="1040" priority="4" operator="lessThan">
      <formula>0.8</formula>
    </cfRule>
  </conditionalFormatting>
  <conditionalFormatting sqref="AM37:AO37">
    <cfRule type="cellIs" dxfId="1039" priority="1" operator="greaterThan">
      <formula>1.2</formula>
    </cfRule>
    <cfRule type="cellIs" dxfId="1038" priority="2" operator="lessThan">
      <formula>0.8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11" sqref="A11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23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3</v>
      </c>
      <c r="D5" s="14" t="s">
        <v>4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6" t="s">
        <v>12</v>
      </c>
      <c r="K5" s="23" t="s">
        <v>1</v>
      </c>
      <c r="L5" s="14" t="s">
        <v>3</v>
      </c>
      <c r="M5" s="14" t="s">
        <v>4</v>
      </c>
      <c r="N5" s="15" t="s">
        <v>7</v>
      </c>
      <c r="O5" s="15" t="s">
        <v>8</v>
      </c>
      <c r="P5" s="15" t="s">
        <v>9</v>
      </c>
      <c r="Q5" s="15" t="s">
        <v>10</v>
      </c>
      <c r="R5" s="15" t="s">
        <v>11</v>
      </c>
      <c r="S5" s="16" t="s">
        <v>12</v>
      </c>
      <c r="AG5" s="23" t="s">
        <v>1</v>
      </c>
      <c r="AH5" s="14" t="s">
        <v>3</v>
      </c>
      <c r="AI5" s="14" t="s">
        <v>4</v>
      </c>
      <c r="AJ5" s="15" t="s">
        <v>7</v>
      </c>
      <c r="AK5" s="15" t="s">
        <v>8</v>
      </c>
      <c r="AL5" s="15" t="s">
        <v>9</v>
      </c>
      <c r="AM5" s="15" t="s">
        <v>10</v>
      </c>
      <c r="AN5" s="15" t="s">
        <v>11</v>
      </c>
      <c r="AO5" s="16" t="s">
        <v>12</v>
      </c>
    </row>
    <row r="6" spans="1:41" x14ac:dyDescent="0.25">
      <c r="A6" s="9">
        <v>41791</v>
      </c>
      <c r="B6" s="24" t="n">
        <v>493.0</v>
      </c>
      <c r="C6" s="10" t="n">
        <v>1407.0</v>
      </c>
      <c r="D6" s="10" t="n">
        <v>3368.0</v>
      </c>
      <c r="E6" s="11">
        <f>C6/B6</f>
        <v>2.8577235772357725</v>
      </c>
      <c r="F6" s="11">
        <f>D6/B6</f>
        <v>6.8130081300813012</v>
      </c>
      <c r="G6" s="11">
        <f>D6/C6</f>
        <v>2.3840682788051208</v>
      </c>
      <c r="H6" s="17">
        <f>B6/REP_TELEFONIA_MAYO!B30</f>
        <v>1.0933333333333333</v>
      </c>
      <c r="I6" s="17">
        <f>C6/REP_TELEFONIA_MAYO!C30</f>
        <v>1.1053459119496856</v>
      </c>
      <c r="J6" s="18">
        <f>D6/REP_TELEFONIA_MAYO!D30</f>
        <v>1.033292231812577</v>
      </c>
      <c r="K6" s="24" t="n">
        <v>2847.0</v>
      </c>
      <c r="L6" s="10" t="n">
        <v>6059.0</v>
      </c>
      <c r="M6" s="10" t="n">
        <v>12702.0</v>
      </c>
      <c r="N6" s="11">
        <f>L6/K6</f>
        <v>2.1282051282051282</v>
      </c>
      <c r="O6" s="11">
        <f>M6/K6</f>
        <v>4.4615384615384617</v>
      </c>
      <c r="P6" s="11">
        <f>M6/L6</f>
        <v>2.0963855421686746</v>
      </c>
      <c r="Q6" s="17">
        <f>K6/REP_TELEFONIA_MAYO!K30</f>
        <v>1.1465968586387434</v>
      </c>
      <c r="R6" s="17">
        <f>L6/REP_TELEFONIA_MAYO!L30</f>
        <v>1.1878063124877476</v>
      </c>
      <c r="S6" s="18">
        <f>M6/REP_TELEFONIA_MAYO!M30</f>
        <v>1.145356176735798</v>
      </c>
      <c r="AG6" s="24">
        <f>B6+K6</f>
        <v>3339</v>
      </c>
      <c r="AH6" s="10">
        <f t="shared" ref="AH6:AI37" si="0">C6+L6</f>
        <v>7465</v>
      </c>
      <c r="AI6" s="10">
        <f t="shared" si="0"/>
        <v>16054</v>
      </c>
      <c r="AJ6" s="11">
        <f>AH6/AG6</f>
        <v>2.2356993111710093</v>
      </c>
      <c r="AK6" s="11">
        <f>AI6/AG6</f>
        <v>4.8080263551961666</v>
      </c>
      <c r="AL6" s="11">
        <f>AI6/AH6</f>
        <v>2.1505693235097119</v>
      </c>
      <c r="AM6" s="17">
        <f>AG6/REP_TELEFONIA_MAYO!AG30</f>
        <v>1.1384248210023866</v>
      </c>
      <c r="AN6" s="17">
        <f>AH6/REP_TELEFONIA_MAYO!AH30</f>
        <v>1.1713478738427743</v>
      </c>
      <c r="AO6" s="18">
        <f>AI6/REP_TELEFONIA_MAYO!AI30</f>
        <v>1.1199944188642388</v>
      </c>
    </row>
    <row r="7" spans="1:41" x14ac:dyDescent="0.25">
      <c r="A7" s="34">
        <f>A6+1</f>
        <v>41792</v>
      </c>
      <c r="B7" s="35" t="n">
        <v>706.0</v>
      </c>
      <c r="C7" s="36" t="n">
        <v>2156.0</v>
      </c>
      <c r="D7" s="36" t="n">
        <v>5733.0</v>
      </c>
      <c r="E7" s="37">
        <f t="shared" ref="E7:E37" si="1">C7/B7</f>
        <v>3.0496453900709222</v>
      </c>
      <c r="F7" s="37">
        <f t="shared" ref="F7:F37" si="2">D7/B7</f>
        <v>8.0992907801418443</v>
      </c>
      <c r="G7" s="37">
        <f t="shared" ref="G7:G37" si="3">D7/C7</f>
        <v>2.655813953488372</v>
      </c>
      <c r="H7" s="39">
        <f>B7/REP_TELEFONIA_MAYO!B31</f>
        <v>1.2679856115107915</v>
      </c>
      <c r="I7" s="39">
        <f>C7/REP_TELEFONIA_MAYO!C31</f>
        <v>1.1292016806722689</v>
      </c>
      <c r="J7" s="40">
        <f>D7/REP_TELEFONIA_MAYO!D31</f>
        <v>1.1415433826469412</v>
      </c>
      <c r="K7" s="35" t="n">
        <v>4569.0</v>
      </c>
      <c r="L7" s="36" t="n">
        <v>9436.0</v>
      </c>
      <c r="M7" s="36" t="n">
        <v>20357.0</v>
      </c>
      <c r="N7" s="37">
        <f t="shared" ref="N7:N37" si="4">L7/K7</f>
        <v>2.0652221492667979</v>
      </c>
      <c r="O7" s="37">
        <f t="shared" ref="O7:O37" si="5">M7/K7</f>
        <v>4.4554607135040492</v>
      </c>
      <c r="P7" s="37">
        <f t="shared" ref="P7:P37" si="6">M7/L7</f>
        <v>2.1573760067825352</v>
      </c>
      <c r="Q7" s="39">
        <f>K7/REP_TELEFONIA_MAYO!K31</f>
        <v>1.4331869510664994</v>
      </c>
      <c r="R7" s="39">
        <f>L7/REP_TELEFONIA_MAYO!L31</f>
        <v>1.4406106870229007</v>
      </c>
      <c r="S7" s="40">
        <f>M7/REP_TELEFONIA_MAYO!M31</f>
        <v>1.4523079118213598</v>
      </c>
      <c r="AG7" s="35">
        <f t="shared" ref="AG7:AG37" si="7">B7+K7</f>
        <v>5274</v>
      </c>
      <c r="AH7" s="36">
        <f t="shared" si="0"/>
        <v>11586</v>
      </c>
      <c r="AI7" s="36">
        <f t="shared" si="0"/>
        <v>26067</v>
      </c>
      <c r="AJ7" s="37">
        <f t="shared" ref="AJ7:AJ37" si="8">AH7/AG7</f>
        <v>2.1968145620022752</v>
      </c>
      <c r="AK7" s="37">
        <f t="shared" ref="AK7:AK37" si="9">AI7/AG7</f>
        <v>4.9425483503981802</v>
      </c>
      <c r="AL7" s="37">
        <f t="shared" ref="AL7:AL37" si="10">AI7/AH7</f>
        <v>2.2498705334023823</v>
      </c>
      <c r="AM7" s="39">
        <f>AG7/REP_TELEFONIA_MAYO!AG31</f>
        <v>1.4086538461538463</v>
      </c>
      <c r="AN7" s="39">
        <f>AH7/REP_TELEFONIA_MAYO!AH31</f>
        <v>1.3704755145493257</v>
      </c>
      <c r="AO7" s="40">
        <f>AI7/REP_TELEFONIA_MAYO!AI31</f>
        <v>1.3705767916294231</v>
      </c>
    </row>
    <row r="8" spans="1:41" x14ac:dyDescent="0.25">
      <c r="A8" s="34">
        <f t="shared" ref="A8:A36" si="11">A7+1</f>
        <v>41793</v>
      </c>
      <c r="B8" s="35" t="n">
        <v>770.0</v>
      </c>
      <c r="C8" s="36" t="n">
        <v>2374.0</v>
      </c>
      <c r="D8" s="36" t="n">
        <v>6158.0</v>
      </c>
      <c r="E8" s="37">
        <f t="shared" si="1"/>
        <v>3.083224967490247</v>
      </c>
      <c r="F8" s="37">
        <f t="shared" si="2"/>
        <v>7.9986996098829648</v>
      </c>
      <c r="G8" s="37">
        <f t="shared" si="3"/>
        <v>2.5942640236187264</v>
      </c>
      <c r="H8" s="39">
        <f>B8/REP_TELEFONIA_MAYO!B32</f>
        <v>1.0239680426098536</v>
      </c>
      <c r="I8" s="39">
        <f>C8/REP_TELEFONIA_MAYO!C32</f>
        <v>1.0477242598320813</v>
      </c>
      <c r="J8" s="40">
        <f>D8/REP_TELEFONIA_MAYO!D32</f>
        <v>1.0093534624220544</v>
      </c>
      <c r="K8" s="35" t="n">
        <v>4759.0</v>
      </c>
      <c r="L8" s="36" t="n">
        <v>9696.0</v>
      </c>
      <c r="M8" s="36" t="n">
        <v>20794.0</v>
      </c>
      <c r="N8" s="37">
        <f t="shared" si="4"/>
        <v>2.0374028157175879</v>
      </c>
      <c r="O8" s="37">
        <f t="shared" si="5"/>
        <v>4.369405337255726</v>
      </c>
      <c r="P8" s="37">
        <f t="shared" si="6"/>
        <v>2.1445957095709569</v>
      </c>
      <c r="Q8" s="39">
        <f>K8/REP_TELEFONIA_MAYO!K32</f>
        <v>1.0759665385484964</v>
      </c>
      <c r="R8" s="39">
        <f>L8/REP_TELEFONIA_MAYO!L32</f>
        <v>1.057015153166903</v>
      </c>
      <c r="S8" s="40">
        <f>M8/REP_TELEFONIA_MAYO!M32</f>
        <v>1.0714690575565518</v>
      </c>
      <c r="AG8" s="35">
        <f t="shared" si="7"/>
        <v>5528</v>
      </c>
      <c r="AH8" s="36">
        <f t="shared" si="0"/>
        <v>12067</v>
      </c>
      <c r="AI8" s="36">
        <f t="shared" si="0"/>
        <v>26945</v>
      </c>
      <c r="AJ8" s="37">
        <f t="shared" si="8"/>
        <v>2.1828871201157742</v>
      </c>
      <c r="AK8" s="37">
        <f t="shared" si="9"/>
        <v>4.8742764109985526</v>
      </c>
      <c r="AL8" s="37">
        <f t="shared" si="10"/>
        <v>2.232949366039612</v>
      </c>
      <c r="AM8" s="39">
        <f>AG8/REP_TELEFONIA_MAYO!AG32</f>
        <v>1.068419018167762</v>
      </c>
      <c r="AN8" s="39">
        <f>AH8/REP_TELEFONIA_MAYO!AH32</f>
        <v>1.0551766351871283</v>
      </c>
      <c r="AO8" s="40">
        <f>AI8/REP_TELEFONIA_MAYO!AI32</f>
        <v>1.0566252303831223</v>
      </c>
    </row>
    <row r="9" spans="1:41" x14ac:dyDescent="0.25">
      <c r="A9" s="34">
        <f t="shared" si="11"/>
        <v>41794</v>
      </c>
      <c r="B9" s="35" t="n">
        <v>792.0</v>
      </c>
      <c r="C9" s="36" t="n">
        <v>2469.0</v>
      </c>
      <c r="D9" s="36" t="n">
        <v>7099.0</v>
      </c>
      <c r="E9" s="37">
        <f t="shared" si="1"/>
        <v>3.1189873417721521</v>
      </c>
      <c r="F9" s="37">
        <f t="shared" si="2"/>
        <v>8.9708860759493678</v>
      </c>
      <c r="G9" s="37">
        <f t="shared" si="3"/>
        <v>2.8762175324675323</v>
      </c>
      <c r="H9" s="39">
        <f>B9/REP_TELEFONIA_MAYO!B33</f>
        <v>1.025974025974026</v>
      </c>
      <c r="I9" s="39">
        <f>C9/REP_TELEFONIA_MAYO!C33</f>
        <v>1.0090090090090089</v>
      </c>
      <c r="J9" s="40">
        <f>D9/REP_TELEFONIA_MAYO!D33</f>
        <v>1.0245771288130692</v>
      </c>
      <c r="K9" s="35" t="n">
        <v>4785.0</v>
      </c>
      <c r="L9" s="36" t="n">
        <v>10019.0</v>
      </c>
      <c r="M9" s="36" t="n">
        <v>21197.0</v>
      </c>
      <c r="N9" s="37">
        <f t="shared" si="4"/>
        <v>2.0938349007314523</v>
      </c>
      <c r="O9" s="37">
        <f t="shared" si="5"/>
        <v>4.4298850574712647</v>
      </c>
      <c r="P9" s="37">
        <f t="shared" si="6"/>
        <v>2.1156802076055494</v>
      </c>
      <c r="Q9" s="39">
        <f>K9/REP_TELEFONIA_MAYO!K33</f>
        <v>0.9257109692396982</v>
      </c>
      <c r="R9" s="39">
        <f>L9/REP_TELEFONIA_MAYO!L33</f>
        <v>0.91824763999633396</v>
      </c>
      <c r="S9" s="40">
        <f>M9/REP_TELEFONIA_MAYO!M33</f>
        <v>0.86096669374492285</v>
      </c>
      <c r="AG9" s="35">
        <f t="shared" si="7"/>
        <v>5575</v>
      </c>
      <c r="AH9" s="36">
        <f t="shared" si="0"/>
        <v>12483</v>
      </c>
      <c r="AI9" s="36">
        <f t="shared" si="0"/>
        <v>28284</v>
      </c>
      <c r="AJ9" s="37">
        <f t="shared" si="8"/>
        <v>2.2391031390134528</v>
      </c>
      <c r="AK9" s="37">
        <f t="shared" si="9"/>
        <v>5.0733632286995514</v>
      </c>
      <c r="AL9" s="37">
        <f t="shared" si="10"/>
        <v>2.265801490026436</v>
      </c>
      <c r="AM9" s="39">
        <f>AG9/REP_TELEFONIA_MAYO!AG33</f>
        <v>0.93871022057585451</v>
      </c>
      <c r="AN9" s="39">
        <f>AH9/REP_TELEFONIA_MAYO!AH33</f>
        <v>0.93484610199955065</v>
      </c>
      <c r="AO9" s="40">
        <f>AI9/REP_TELEFONIA_MAYO!AI33</f>
        <v>0.89685131750007929</v>
      </c>
    </row>
    <row r="10" spans="1:41" x14ac:dyDescent="0.25">
      <c r="A10" s="34">
        <f t="shared" si="11"/>
        <v>41795</v>
      </c>
      <c r="B10" s="35" t="n">
        <v>822.0</v>
      </c>
      <c r="C10" s="36" t="n">
        <v>2649.0</v>
      </c>
      <c r="D10" s="36" t="n">
        <v>7381.0</v>
      </c>
      <c r="E10" s="37">
        <f t="shared" si="1"/>
        <v>3.225334957369062</v>
      </c>
      <c r="F10" s="37">
        <f t="shared" si="2"/>
        <v>8.989037758830694</v>
      </c>
      <c r="G10" s="37">
        <f t="shared" si="3"/>
        <v>2.7870090634441089</v>
      </c>
      <c r="H10" s="39">
        <f>B10/REP_TELEFONIA_MAYO!B34</f>
        <v>1.0224159402241595</v>
      </c>
      <c r="I10" s="39">
        <f>C10/REP_TELEFONIA_MAYO!C34</f>
        <v>1.0554005579912316</v>
      </c>
      <c r="J10" s="40">
        <f>D10/REP_TELEFONIA_MAYO!D34</f>
        <v>1.0907478569317175</v>
      </c>
      <c r="K10" s="35" t="n">
        <v>5270.0</v>
      </c>
      <c r="L10" s="36" t="n">
        <v>11038.0</v>
      </c>
      <c r="M10" s="36" t="n">
        <v>23607.0</v>
      </c>
      <c r="N10" s="37">
        <f t="shared" si="4"/>
        <v>2.09449715370019</v>
      </c>
      <c r="O10" s="37">
        <f t="shared" si="5"/>
        <v>4.4795066413662239</v>
      </c>
      <c r="P10" s="37">
        <f t="shared" si="6"/>
        <v>2.1387026635260011</v>
      </c>
      <c r="Q10" s="39">
        <f>K10/REP_TELEFONIA_MAYO!K34</f>
        <v>0.99134687735139204</v>
      </c>
      <c r="R10" s="39">
        <f>L10/REP_TELEFONIA_MAYO!L34</f>
        <v>0.99801084990958411</v>
      </c>
      <c r="S10" s="40">
        <f>M10/REP_TELEFONIA_MAYO!M34</f>
        <v>0.99155745967741937</v>
      </c>
      <c r="AG10" s="35">
        <f t="shared" si="7"/>
        <v>6091</v>
      </c>
      <c r="AH10" s="36">
        <f t="shared" si="0"/>
        <v>13686</v>
      </c>
      <c r="AI10" s="36">
        <f t="shared" si="0"/>
        <v>30987</v>
      </c>
      <c r="AJ10" s="37">
        <f t="shared" si="8"/>
        <v>2.2469216877360041</v>
      </c>
      <c r="AK10" s="37">
        <f t="shared" si="9"/>
        <v>5.0873419799704482</v>
      </c>
      <c r="AL10" s="37">
        <f t="shared" si="10"/>
        <v>2.2641385357299431</v>
      </c>
      <c r="AM10" s="39">
        <f>AG10/REP_TELEFONIA_MAYO!AG34</f>
        <v>0.9954240889034156</v>
      </c>
      <c r="AN10" s="39">
        <f>AH10/REP_TELEFONIA_MAYO!AH34</f>
        <v>1.0086225956223744</v>
      </c>
      <c r="AO10" s="40">
        <f>AI10/REP_TELEFONIA_MAYO!AI34</f>
        <v>1.0135082095898476</v>
      </c>
    </row>
    <row r="11" spans="1:41" x14ac:dyDescent="0.25">
      <c r="A11" s="34">
        <f t="shared" si="11"/>
        <v>41796</v>
      </c>
      <c r="B11" s="35" t="n">
        <v>915.0</v>
      </c>
      <c r="C11" s="36" t="n">
        <v>2973.0</v>
      </c>
      <c r="D11" s="36" t="n">
        <v>7747.0</v>
      </c>
      <c r="E11" s="37">
        <f t="shared" si="1"/>
        <v>3.2516411378555801</v>
      </c>
      <c r="F11" s="37">
        <f t="shared" si="2"/>
        <v>8.4726477024070022</v>
      </c>
      <c r="G11" s="37">
        <f t="shared" si="3"/>
        <v>2.6056527590847915</v>
      </c>
      <c r="H11" s="39">
        <f>B11/REP_TELEFONIA_MAYO!B35</f>
        <v>1.0554272517321017</v>
      </c>
      <c r="I11" s="39">
        <f>C11/REP_TELEFONIA_MAYO!C35</f>
        <v>0.97346871929249923</v>
      </c>
      <c r="J11" s="40">
        <f>D11/REP_TELEFONIA_MAYO!D35</f>
        <v>0.97018291155098968</v>
      </c>
      <c r="K11" s="35" t="n">
        <v>5592.0</v>
      </c>
      <c r="L11" s="36" t="n">
        <v>11634.0</v>
      </c>
      <c r="M11" s="36" t="n">
        <v>24675.0</v>
      </c>
      <c r="N11" s="37">
        <f t="shared" si="4"/>
        <v>2.0804721030042916</v>
      </c>
      <c r="O11" s="37">
        <f t="shared" si="5"/>
        <v>4.4125536480686698</v>
      </c>
      <c r="P11" s="37">
        <f t="shared" si="6"/>
        <v>2.1209386281588447</v>
      </c>
      <c r="Q11" s="39">
        <f>K11/REP_TELEFONIA_MAYO!K35</f>
        <v>0.97066481513626102</v>
      </c>
      <c r="R11" s="39">
        <f>L11/REP_TELEFONIA_MAYO!L35</f>
        <v>0.93415770033724099</v>
      </c>
      <c r="S11" s="40">
        <f>M11/REP_TELEFONIA_MAYO!M35</f>
        <v>0.91172775642920489</v>
      </c>
      <c r="AG11" s="35">
        <f t="shared" si="7"/>
        <v>6506</v>
      </c>
      <c r="AH11" s="36">
        <f t="shared" si="0"/>
        <v>14606</v>
      </c>
      <c r="AI11" s="36">
        <f t="shared" si="0"/>
        <v>32419</v>
      </c>
      <c r="AJ11" s="37">
        <f t="shared" si="8"/>
        <v>2.2450046111281892</v>
      </c>
      <c r="AK11" s="37">
        <f t="shared" si="9"/>
        <v>4.9829388256993541</v>
      </c>
      <c r="AL11" s="37">
        <f t="shared" si="10"/>
        <v>2.2195673011091333</v>
      </c>
      <c r="AM11" s="39">
        <f>AG11/REP_TELEFONIA_MAYO!AG35</f>
        <v>0.98174136109853627</v>
      </c>
      <c r="AN11" s="39">
        <f>AH11/REP_TELEFONIA_MAYO!AH35</f>
        <v>0.94189720771264596</v>
      </c>
      <c r="AO11" s="40">
        <f>AI11/REP_TELEFONIA_MAYO!AI35</f>
        <v>0.92504137419391652</v>
      </c>
    </row>
    <row r="12" spans="1:41" x14ac:dyDescent="0.25">
      <c r="A12" s="9">
        <f t="shared" si="11"/>
        <v>41797</v>
      </c>
      <c r="B12" s="24" t="n">
        <v>698.0</v>
      </c>
      <c r="C12" s="10" t="n">
        <v>1925.0</v>
      </c>
      <c r="D12" s="10" t="n">
        <v>4704.0</v>
      </c>
      <c r="E12" s="11">
        <f t="shared" si="1"/>
        <v>2.7629310344827585</v>
      </c>
      <c r="F12" s="11">
        <f t="shared" si="2"/>
        <v>6.7557471264367814</v>
      </c>
      <c r="G12" s="11">
        <f t="shared" si="3"/>
        <v>2.4451378055122204</v>
      </c>
      <c r="H12" s="17">
        <f>B12/REP_TELEFONIA_MAYO!B36</f>
        <v>1.0625954198473282</v>
      </c>
      <c r="I12" s="17">
        <f>C12/REP_TELEFONIA_MAYO!C36</f>
        <v>0.99072642967542501</v>
      </c>
      <c r="J12" s="18">
        <f>D12/REP_TELEFONIA_MAYO!D36</f>
        <v>0.98368200836820086</v>
      </c>
      <c r="K12" s="24" t="n">
        <v>4023.0</v>
      </c>
      <c r="L12" s="10" t="n">
        <v>8539.0</v>
      </c>
      <c r="M12" s="10" t="n">
        <v>17558.0</v>
      </c>
      <c r="N12" s="11">
        <f t="shared" si="4"/>
        <v>2.1225453641561023</v>
      </c>
      <c r="O12" s="11">
        <f t="shared" si="5"/>
        <v>4.3644046731295054</v>
      </c>
      <c r="P12" s="11">
        <f t="shared" si="6"/>
        <v>2.0562126712729829</v>
      </c>
      <c r="Q12" s="17">
        <f>K12/REP_TELEFONIA_MAYO!K36</f>
        <v>0.92674498963372498</v>
      </c>
      <c r="R12" s="17">
        <f>L12/REP_TELEFONIA_MAYO!L36</f>
        <v>0.94457964601769917</v>
      </c>
      <c r="S12" s="18">
        <f>M12/REP_TELEFONIA_MAYO!M36</f>
        <v>0.93150830282773622</v>
      </c>
      <c r="AG12" s="24">
        <f t="shared" si="7"/>
        <v>4719</v>
      </c>
      <c r="AH12" s="10">
        <f t="shared" si="0"/>
        <v>10462</v>
      </c>
      <c r="AI12" s="10">
        <f t="shared" si="0"/>
        <v>22260</v>
      </c>
      <c r="AJ12" s="11">
        <f t="shared" si="8"/>
        <v>2.2169951260860352</v>
      </c>
      <c r="AK12" s="11">
        <f t="shared" si="9"/>
        <v>4.7171010807374447</v>
      </c>
      <c r="AL12" s="11">
        <f t="shared" si="10"/>
        <v>2.1277002485184475</v>
      </c>
      <c r="AM12" s="17">
        <f>AG12/REP_TELEFONIA_MAYO!AG36</f>
        <v>0.94455564451561247</v>
      </c>
      <c r="AN12" s="17">
        <f>AH12/REP_TELEFONIA_MAYO!AH36</f>
        <v>0.95273654494126214</v>
      </c>
      <c r="AO12" s="18">
        <f>AI12/REP_TELEFONIA_MAYO!AI36</f>
        <v>0.9420627195395489</v>
      </c>
    </row>
    <row r="13" spans="1:41" x14ac:dyDescent="0.25">
      <c r="A13" s="9">
        <f t="shared" si="11"/>
        <v>41798</v>
      </c>
      <c r="B13" s="24" t="n">
        <v>499.0</v>
      </c>
      <c r="C13" s="10" t="n">
        <v>1150.0</v>
      </c>
      <c r="D13" s="10" t="n">
        <v>2822.0</v>
      </c>
      <c r="E13" s="11">
        <f t="shared" si="1"/>
        <v>2.2997987927565391</v>
      </c>
      <c r="F13" s="11">
        <f t="shared" si="2"/>
        <v>5.6257545271629779</v>
      </c>
      <c r="G13" s="11">
        <f t="shared" si="3"/>
        <v>2.4461942257217846</v>
      </c>
      <c r="H13" s="17">
        <f>B13/B6</f>
        <v>1.0101626016260163</v>
      </c>
      <c r="I13" s="17">
        <f t="shared" ref="I13:J28" si="12">C13/C6</f>
        <v>0.81294452347083923</v>
      </c>
      <c r="J13" s="18">
        <f t="shared" si="12"/>
        <v>0.83412887828162297</v>
      </c>
      <c r="K13" s="24" t="n">
        <v>2898.0</v>
      </c>
      <c r="L13" s="10" t="n">
        <v>6061.0</v>
      </c>
      <c r="M13" s="10" t="n">
        <v>13356.0</v>
      </c>
      <c r="N13" s="11">
        <f t="shared" si="4"/>
        <v>2.0910973084886129</v>
      </c>
      <c r="O13" s="11">
        <f t="shared" si="5"/>
        <v>4.608005521048999</v>
      </c>
      <c r="P13" s="11">
        <f t="shared" si="6"/>
        <v>2.2036303630363037</v>
      </c>
      <c r="Q13" s="17">
        <f>K13/K6</f>
        <v>1.017913593256059</v>
      </c>
      <c r="R13" s="17">
        <f t="shared" ref="R13:S36" si="13">L13/L6</f>
        <v>1.0001650437365901</v>
      </c>
      <c r="S13" s="18">
        <f t="shared" si="13"/>
        <v>1.0513304991339947</v>
      </c>
      <c r="AG13" s="24">
        <f t="shared" si="7"/>
        <v>3395</v>
      </c>
      <c r="AH13" s="10">
        <f t="shared" si="0"/>
        <v>7203</v>
      </c>
      <c r="AI13" s="10">
        <f t="shared" si="0"/>
        <v>16150</v>
      </c>
      <c r="AJ13" s="11">
        <f t="shared" si="8"/>
        <v>2.1216494845360825</v>
      </c>
      <c r="AK13" s="11">
        <f t="shared" si="9"/>
        <v>4.7569955817378498</v>
      </c>
      <c r="AL13" s="11">
        <f t="shared" si="10"/>
        <v>2.242121338331251</v>
      </c>
      <c r="AM13" s="17">
        <f>AG13/AG6</f>
        <v>1.0167714884696017</v>
      </c>
      <c r="AN13" s="17">
        <f t="shared" ref="AN13:AO36" si="14">AH13/AH6</f>
        <v>0.96490288010716674</v>
      </c>
      <c r="AO13" s="18">
        <f t="shared" si="14"/>
        <v>1.0059798181138657</v>
      </c>
    </row>
    <row r="14" spans="1:41" x14ac:dyDescent="0.25">
      <c r="A14" s="34">
        <f t="shared" si="11"/>
        <v>41799</v>
      </c>
      <c r="B14" s="35" t="n">
        <v>685.0</v>
      </c>
      <c r="C14" s="36" t="n">
        <v>2113.0</v>
      </c>
      <c r="D14" s="36" t="n">
        <v>5902.0</v>
      </c>
      <c r="E14" s="37">
        <f t="shared" si="1"/>
        <v>3.0850439882697946</v>
      </c>
      <c r="F14" s="37">
        <f t="shared" si="2"/>
        <v>8.6041055718475068</v>
      </c>
      <c r="G14" s="37">
        <f t="shared" si="3"/>
        <v>2.7889733840304181</v>
      </c>
      <c r="H14" s="39">
        <f t="shared" ref="H14:J36" si="15">B14/B7</f>
        <v>0.96737588652482265</v>
      </c>
      <c r="I14" s="39">
        <f t="shared" si="12"/>
        <v>0.97860465116279072</v>
      </c>
      <c r="J14" s="40">
        <f t="shared" si="12"/>
        <v>1.0276707530647986</v>
      </c>
      <c r="K14" s="35" t="n">
        <v>4976.0</v>
      </c>
      <c r="L14" s="36" t="n">
        <v>10700.0</v>
      </c>
      <c r="M14" s="36" t="n">
        <v>23942.0</v>
      </c>
      <c r="N14" s="37">
        <f t="shared" si="4"/>
        <v>2.150120578778135</v>
      </c>
      <c r="O14" s="37">
        <f t="shared" si="5"/>
        <v>4.809887459807074</v>
      </c>
      <c r="P14" s="37">
        <f t="shared" si="6"/>
        <v>2.2370314982708663</v>
      </c>
      <c r="Q14" s="39">
        <f t="shared" ref="Q14:Q36" si="16">K14/K7</f>
        <v>1.0890785729919019</v>
      </c>
      <c r="R14" s="39">
        <f t="shared" si="13"/>
        <v>1.1338490885968631</v>
      </c>
      <c r="S14" s="40">
        <f t="shared" si="13"/>
        <v>1.175713513779044</v>
      </c>
      <c r="AG14" s="35">
        <f t="shared" si="7"/>
        <v>5658</v>
      </c>
      <c r="AH14" s="36">
        <f t="shared" si="0"/>
        <v>12803</v>
      </c>
      <c r="AI14" s="36">
        <f t="shared" si="0"/>
        <v>29802</v>
      </c>
      <c r="AJ14" s="37">
        <f t="shared" si="8"/>
        <v>2.2628137150936727</v>
      </c>
      <c r="AK14" s="37">
        <f t="shared" si="9"/>
        <v>5.2672322375397664</v>
      </c>
      <c r="AL14" s="37">
        <f t="shared" si="10"/>
        <v>2.3277356869483716</v>
      </c>
      <c r="AM14" s="39">
        <f t="shared" ref="AM14:AM36" si="17">AG14/AG7</f>
        <v>1.0728100113765642</v>
      </c>
      <c r="AN14" s="39">
        <f t="shared" si="14"/>
        <v>1.1050405662005869</v>
      </c>
      <c r="AO14" s="40">
        <f t="shared" si="14"/>
        <v>1.1432846127287375</v>
      </c>
    </row>
    <row r="15" spans="1:41" x14ac:dyDescent="0.25">
      <c r="A15" s="34">
        <f t="shared" si="11"/>
        <v>41800</v>
      </c>
      <c r="B15" s="35" t="n">
        <v>779.0</v>
      </c>
      <c r="C15" s="36" t="n">
        <v>2518.0</v>
      </c>
      <c r="D15" s="36" t="n">
        <v>7112.0</v>
      </c>
      <c r="E15" s="37">
        <f t="shared" si="1"/>
        <v>3.2235142118863047</v>
      </c>
      <c r="F15" s="37">
        <f t="shared" si="2"/>
        <v>9.1098191214470283</v>
      </c>
      <c r="G15" s="37">
        <f t="shared" si="3"/>
        <v>2.8260521042084168</v>
      </c>
      <c r="H15" s="39">
        <f t="shared" si="15"/>
        <v>1.0065019505851756</v>
      </c>
      <c r="I15" s="39">
        <f t="shared" si="12"/>
        <v>1.0522986081822017</v>
      </c>
      <c r="J15" s="40">
        <f t="shared" si="12"/>
        <v>1.1463176719232646</v>
      </c>
      <c r="K15" s="35" t="n">
        <v>5269.0</v>
      </c>
      <c r="L15" s="36" t="n">
        <v>11270.0</v>
      </c>
      <c r="M15" s="36" t="n">
        <v>25207.0</v>
      </c>
      <c r="N15" s="37">
        <f t="shared" si="4"/>
        <v>2.1387360030366294</v>
      </c>
      <c r="O15" s="37">
        <f t="shared" si="5"/>
        <v>4.7838299487568801</v>
      </c>
      <c r="P15" s="37">
        <f t="shared" si="6"/>
        <v>2.2367557014819415</v>
      </c>
      <c r="Q15" s="39">
        <f t="shared" si="16"/>
        <v>1.1071653708762346</v>
      </c>
      <c r="R15" s="39">
        <f t="shared" si="13"/>
        <v>1.1622318481848184</v>
      </c>
      <c r="S15" s="40">
        <f t="shared" si="13"/>
        <v>1.2121765894007888</v>
      </c>
      <c r="AG15" s="35">
        <f t="shared" si="7"/>
        <v>6043</v>
      </c>
      <c r="AH15" s="36">
        <f t="shared" si="0"/>
        <v>13764</v>
      </c>
      <c r="AI15" s="36">
        <f t="shared" si="0"/>
        <v>32257</v>
      </c>
      <c r="AJ15" s="37">
        <f t="shared" si="8"/>
        <v>2.2776766506701969</v>
      </c>
      <c r="AK15" s="37">
        <f t="shared" si="9"/>
        <v>5.3379116332947207</v>
      </c>
      <c r="AL15" s="37">
        <f t="shared" si="10"/>
        <v>2.3435774484161582</v>
      </c>
      <c r="AM15" s="39">
        <f t="shared" si="17"/>
        <v>1.0931620839363241</v>
      </c>
      <c r="AN15" s="39">
        <f t="shared" si="14"/>
        <v>1.1406314742686665</v>
      </c>
      <c r="AO15" s="40">
        <f t="shared" si="14"/>
        <v>1.1971423269623307</v>
      </c>
    </row>
    <row r="16" spans="1:41" x14ac:dyDescent="0.25">
      <c r="A16" s="34">
        <f t="shared" si="11"/>
        <v>41801</v>
      </c>
      <c r="B16" s="35" t="n">
        <v>849.0</v>
      </c>
      <c r="C16" s="36" t="n">
        <v>2572.0</v>
      </c>
      <c r="D16" s="36" t="n">
        <v>7490.0</v>
      </c>
      <c r="E16" s="37">
        <f t="shared" si="1"/>
        <v>3.0023696682464456</v>
      </c>
      <c r="F16" s="37">
        <f t="shared" si="2"/>
        <v>8.6575829383886251</v>
      </c>
      <c r="G16" s="37">
        <f t="shared" si="3"/>
        <v>2.8835832675611681</v>
      </c>
      <c r="H16" s="39">
        <f t="shared" si="15"/>
        <v>1.0683544303797468</v>
      </c>
      <c r="I16" s="39">
        <f t="shared" si="12"/>
        <v>1.0284090909090908</v>
      </c>
      <c r="J16" s="40">
        <f t="shared" si="12"/>
        <v>1.0310427543389304</v>
      </c>
      <c r="K16" s="35" t="n">
        <v>5279.0</v>
      </c>
      <c r="L16" s="36" t="n">
        <v>11112.0</v>
      </c>
      <c r="M16" s="36" t="n">
        <v>24430.0</v>
      </c>
      <c r="N16" s="37">
        <f t="shared" si="4"/>
        <v>2.1051534672224328</v>
      </c>
      <c r="O16" s="37">
        <f t="shared" si="5"/>
        <v>4.628268283440697</v>
      </c>
      <c r="P16" s="37">
        <f t="shared" si="6"/>
        <v>2.1985419854198542</v>
      </c>
      <c r="Q16" s="39">
        <f t="shared" si="16"/>
        <v>1.103030303030303</v>
      </c>
      <c r="R16" s="39">
        <f t="shared" si="13"/>
        <v>1.1089929134644176</v>
      </c>
      <c r="S16" s="40">
        <f t="shared" si="13"/>
        <v>1.1524272302684342</v>
      </c>
      <c r="AG16" s="35">
        <f t="shared" si="7"/>
        <v>6122</v>
      </c>
      <c r="AH16" s="36">
        <f t="shared" si="0"/>
        <v>13645</v>
      </c>
      <c r="AI16" s="36">
        <f t="shared" si="0"/>
        <v>31735</v>
      </c>
      <c r="AJ16" s="37">
        <f t="shared" si="8"/>
        <v>2.2288467820973539</v>
      </c>
      <c r="AK16" s="37">
        <f t="shared" si="9"/>
        <v>5.1837634759882389</v>
      </c>
      <c r="AL16" s="37">
        <f t="shared" si="10"/>
        <v>2.3257603517772076</v>
      </c>
      <c r="AM16" s="39">
        <f t="shared" si="17"/>
        <v>1.0981165919282512</v>
      </c>
      <c r="AN16" s="39">
        <f t="shared" si="14"/>
        <v>1.0930865977729713</v>
      </c>
      <c r="AO16" s="40">
        <f t="shared" si="14"/>
        <v>1.1220124451986988</v>
      </c>
    </row>
    <row r="17" spans="1:41" x14ac:dyDescent="0.25">
      <c r="A17" s="34">
        <f t="shared" si="11"/>
        <v>41802</v>
      </c>
      <c r="B17" s="35" t="n">
        <v>821.0</v>
      </c>
      <c r="C17" s="36" t="n">
        <v>2421.0</v>
      </c>
      <c r="D17" s="36" t="n">
        <v>6854.0</v>
      </c>
      <c r="E17" s="37">
        <f t="shared" si="1"/>
        <v>2.94320987654321</v>
      </c>
      <c r="F17" s="37">
        <f t="shared" si="2"/>
        <v>8.3222222222222229</v>
      </c>
      <c r="G17" s="37">
        <f t="shared" si="3"/>
        <v>2.8276006711409396</v>
      </c>
      <c r="H17" s="39">
        <f t="shared" si="15"/>
        <v>0.98660170523751523</v>
      </c>
      <c r="I17" s="39">
        <f t="shared" si="12"/>
        <v>0.90030211480362543</v>
      </c>
      <c r="J17" s="40">
        <f t="shared" si="12"/>
        <v>0.9134146341463415</v>
      </c>
      <c r="K17" s="35" t="n">
        <v>5411.0</v>
      </c>
      <c r="L17" s="36" t="n">
        <v>11327.0</v>
      </c>
      <c r="M17" s="36" t="n">
        <v>25006.0</v>
      </c>
      <c r="N17" s="37">
        <f t="shared" si="4"/>
        <v>2.0933284051007206</v>
      </c>
      <c r="O17" s="37">
        <f t="shared" si="5"/>
        <v>4.6213269266309371</v>
      </c>
      <c r="P17" s="37">
        <f t="shared" si="6"/>
        <v>2.2076454489273418</v>
      </c>
      <c r="Q17" s="39">
        <f t="shared" si="16"/>
        <v>1.0267552182163189</v>
      </c>
      <c r="R17" s="39">
        <f t="shared" si="13"/>
        <v>1.0261822793984416</v>
      </c>
      <c r="S17" s="40">
        <f t="shared" si="13"/>
        <v>1.059262083280383</v>
      </c>
      <c r="AG17" s="35">
        <f t="shared" si="7"/>
        <v>6221</v>
      </c>
      <c r="AH17" s="36">
        <f t="shared" si="0"/>
        <v>13711</v>
      </c>
      <c r="AI17" s="36">
        <f t="shared" si="0"/>
        <v>31747</v>
      </c>
      <c r="AJ17" s="37">
        <f t="shared" si="8"/>
        <v>2.2039864973476933</v>
      </c>
      <c r="AK17" s="37">
        <f t="shared" si="9"/>
        <v>5.1031988426298023</v>
      </c>
      <c r="AL17" s="37">
        <f t="shared" si="10"/>
        <v>2.3154401575377435</v>
      </c>
      <c r="AM17" s="39">
        <f t="shared" si="17"/>
        <v>1.0213429650303727</v>
      </c>
      <c r="AN17" s="39">
        <f t="shared" si="14"/>
        <v>1.0018266842028349</v>
      </c>
      <c r="AO17" s="40">
        <f t="shared" si="14"/>
        <v>1.0245264143027721</v>
      </c>
    </row>
    <row r="18" spans="1:41" x14ac:dyDescent="0.25">
      <c r="A18" s="34">
        <f t="shared" si="11"/>
        <v>41803</v>
      </c>
      <c r="B18" s="35" t="n">
        <v>795.0</v>
      </c>
      <c r="C18" s="36" t="n">
        <v>2365.0</v>
      </c>
      <c r="D18" s="36" t="n">
        <v>6586.0</v>
      </c>
      <c r="E18" s="37">
        <f t="shared" si="1"/>
        <v>2.9203655352480418</v>
      </c>
      <c r="F18" s="37">
        <f t="shared" si="2"/>
        <v>7.9699738903394257</v>
      </c>
      <c r="G18" s="37">
        <f t="shared" si="3"/>
        <v>2.7291014751899865</v>
      </c>
      <c r="H18" s="39">
        <f t="shared" si="15"/>
        <v>0.83807439824945296</v>
      </c>
      <c r="I18" s="39">
        <f t="shared" si="12"/>
        <v>0.7526917900403769</v>
      </c>
      <c r="J18" s="40">
        <f t="shared" si="12"/>
        <v>0.78835227272727271</v>
      </c>
      <c r="K18" s="35" t="n">
        <v>5268.0</v>
      </c>
      <c r="L18" s="36" t="n">
        <v>11552.0</v>
      </c>
      <c r="M18" s="36" t="n">
        <v>24818.0</v>
      </c>
      <c r="N18" s="37">
        <f t="shared" si="4"/>
        <v>2.1865344268548541</v>
      </c>
      <c r="O18" s="37">
        <f t="shared" si="5"/>
        <v>4.6912073240511161</v>
      </c>
      <c r="P18" s="37">
        <f t="shared" si="6"/>
        <v>2.1454989532449407</v>
      </c>
      <c r="Q18" s="39">
        <f t="shared" si="16"/>
        <v>0.93758941344778257</v>
      </c>
      <c r="R18" s="39">
        <f t="shared" si="13"/>
        <v>0.98538765686780128</v>
      </c>
      <c r="S18" s="40">
        <f t="shared" si="13"/>
        <v>0.99679837892603851</v>
      </c>
      <c r="AG18" s="35">
        <f t="shared" si="7"/>
        <v>6009</v>
      </c>
      <c r="AH18" s="36">
        <f t="shared" si="0"/>
        <v>13701</v>
      </c>
      <c r="AI18" s="36">
        <f t="shared" si="0"/>
        <v>30701</v>
      </c>
      <c r="AJ18" s="37">
        <f t="shared" si="8"/>
        <v>2.2800798801797306</v>
      </c>
      <c r="AK18" s="37">
        <f t="shared" si="9"/>
        <v>5.1091695789648863</v>
      </c>
      <c r="AL18" s="37">
        <f t="shared" si="10"/>
        <v>2.2407853441354644</v>
      </c>
      <c r="AM18" s="39">
        <f t="shared" si="17"/>
        <v>0.92360897632954198</v>
      </c>
      <c r="AN18" s="39">
        <f t="shared" si="14"/>
        <v>0.93803916198822401</v>
      </c>
      <c r="AO18" s="40">
        <f t="shared" si="14"/>
        <v>0.94700638514451407</v>
      </c>
    </row>
    <row r="19" spans="1:41" x14ac:dyDescent="0.25">
      <c r="A19" s="9">
        <f t="shared" si="11"/>
        <v>41804</v>
      </c>
      <c r="B19" s="24" t="n">
        <v>682.0</v>
      </c>
      <c r="C19" s="10" t="n">
        <v>1846.0</v>
      </c>
      <c r="D19" s="10" t="n">
        <v>4313.0</v>
      </c>
      <c r="E19" s="11">
        <f t="shared" si="1"/>
        <v>3.9318181818181817</v>
      </c>
      <c r="F19" s="11">
        <f t="shared" si="2"/>
        <v>11.454545454545455</v>
      </c>
      <c r="G19" s="11">
        <f t="shared" si="3"/>
        <v>2.9132947976878611</v>
      </c>
      <c r="H19" s="17">
        <f t="shared" si="15"/>
        <v>6.3218390804597707E-2</v>
      </c>
      <c r="I19" s="17">
        <f t="shared" si="12"/>
        <v>8.9963598543941758E-2</v>
      </c>
      <c r="J19" s="18">
        <f t="shared" si="12"/>
        <v>0.10718843045512548</v>
      </c>
      <c r="K19" s="24" t="n">
        <v>4303.0</v>
      </c>
      <c r="L19" s="10" t="n">
        <v>9316.0</v>
      </c>
      <c r="M19" s="10" t="n">
        <v>19528.0</v>
      </c>
      <c r="N19" s="11">
        <f t="shared" si="4"/>
        <v>1.8591549295774648</v>
      </c>
      <c r="O19" s="11">
        <f t="shared" si="5"/>
        <v>4.845070422535211</v>
      </c>
      <c r="P19" s="11">
        <f t="shared" si="6"/>
        <v>2.606060606060606</v>
      </c>
      <c r="Q19" s="17">
        <f t="shared" si="16"/>
        <v>1.7648521004225703E-2</v>
      </c>
      <c r="R19" s="17">
        <f t="shared" si="13"/>
        <v>1.5458484600070266E-2</v>
      </c>
      <c r="S19" s="18">
        <f t="shared" si="13"/>
        <v>1.9592208679804077E-2</v>
      </c>
      <c r="AG19" s="24">
        <f t="shared" si="7"/>
        <v>115</v>
      </c>
      <c r="AH19" s="10">
        <f t="shared" si="0"/>
        <v>305</v>
      </c>
      <c r="AI19" s="10">
        <f t="shared" si="0"/>
        <v>848</v>
      </c>
      <c r="AJ19" s="11">
        <f t="shared" si="8"/>
        <v>2.652173913043478</v>
      </c>
      <c r="AK19" s="11">
        <f t="shared" si="9"/>
        <v>7.3739130434782609</v>
      </c>
      <c r="AL19" s="11">
        <f t="shared" si="10"/>
        <v>2.7803278688524591</v>
      </c>
      <c r="AM19" s="17">
        <f t="shared" si="17"/>
        <v>2.436956982411528E-2</v>
      </c>
      <c r="AN19" s="17">
        <f t="shared" si="14"/>
        <v>2.9153125597400114E-2</v>
      </c>
      <c r="AO19" s="18">
        <f t="shared" si="14"/>
        <v>3.8095238095238099E-2</v>
      </c>
    </row>
    <row r="20" spans="1:41" x14ac:dyDescent="0.25">
      <c r="A20" s="9">
        <f t="shared" si="11"/>
        <v>41805</v>
      </c>
      <c r="B20" s="24" t="n">
        <v>541.0</v>
      </c>
      <c r="C20" s="10" t="n">
        <v>1491.0</v>
      </c>
      <c r="D20" s="10" t="n">
        <v>4008.0</v>
      </c>
      <c r="E20" s="11">
        <f t="shared" si="1"/>
        <v>2</v>
      </c>
      <c r="F20" s="11">
        <f t="shared" si="2"/>
        <v>6</v>
      </c>
      <c r="G20" s="11">
        <f t="shared" si="3"/>
        <v>3</v>
      </c>
      <c r="H20" s="17">
        <f t="shared" si="15"/>
        <v>2.012072434607646E-3</v>
      </c>
      <c r="I20" s="17">
        <f t="shared" si="12"/>
        <v>1.7497812773403325E-3</v>
      </c>
      <c r="J20" s="18">
        <f t="shared" si="12"/>
        <v>2.1459227467811159E-3</v>
      </c>
      <c r="K20" s="24" t="n">
        <v>2966.0</v>
      </c>
      <c r="L20" s="10" t="n">
        <v>6372.0</v>
      </c>
      <c r="M20" s="10" t="n">
        <v>14522.0</v>
      </c>
      <c r="N20" s="11" t="e">
        <f t="shared" si="4"/>
        <v>#DIV/0!</v>
      </c>
      <c r="O20" s="11" t="e">
        <f t="shared" si="5"/>
        <v>#DIV/0!</v>
      </c>
      <c r="P20" s="11" t="e">
        <f t="shared" si="6"/>
        <v>#DIV/0!</v>
      </c>
      <c r="Q20" s="17">
        <f t="shared" si="16"/>
        <v>0</v>
      </c>
      <c r="R20" s="17">
        <f t="shared" si="13"/>
        <v>0</v>
      </c>
      <c r="S20" s="18">
        <f t="shared" si="13"/>
        <v>0</v>
      </c>
      <c r="AG20" s="24">
        <f t="shared" si="7"/>
        <v>1</v>
      </c>
      <c r="AH20" s="10">
        <f t="shared" si="0"/>
        <v>2</v>
      </c>
      <c r="AI20" s="10">
        <f t="shared" si="0"/>
        <v>6</v>
      </c>
      <c r="AJ20" s="11">
        <f t="shared" si="8"/>
        <v>2</v>
      </c>
      <c r="AK20" s="11">
        <f t="shared" si="9"/>
        <v>6</v>
      </c>
      <c r="AL20" s="11">
        <f t="shared" si="10"/>
        <v>3</v>
      </c>
      <c r="AM20" s="17">
        <f t="shared" si="17"/>
        <v>2.9455081001472752E-4</v>
      </c>
      <c r="AN20" s="17">
        <f t="shared" si="14"/>
        <v>2.7766208524226016E-4</v>
      </c>
      <c r="AO20" s="18">
        <f t="shared" si="14"/>
        <v>3.7151702786377707E-4</v>
      </c>
    </row>
    <row r="21" spans="1:41" x14ac:dyDescent="0.25">
      <c r="A21" s="34">
        <f t="shared" si="11"/>
        <v>41806</v>
      </c>
      <c r="B21" s="35" t="n">
        <v>777.0</v>
      </c>
      <c r="C21" s="36" t="n">
        <v>2199.0</v>
      </c>
      <c r="D21" s="36" t="n">
        <v>6280.0</v>
      </c>
      <c r="E21" s="37" t="e">
        <f t="shared" si="1"/>
        <v>#DIV/0!</v>
      </c>
      <c r="F21" s="37" t="e">
        <f t="shared" si="2"/>
        <v>#DIV/0!</v>
      </c>
      <c r="G21" s="37" t="e">
        <f t="shared" si="3"/>
        <v>#DIV/0!</v>
      </c>
      <c r="H21" s="39">
        <f t="shared" si="15"/>
        <v>0</v>
      </c>
      <c r="I21" s="39">
        <f t="shared" si="12"/>
        <v>0</v>
      </c>
      <c r="J21" s="40">
        <f t="shared" si="12"/>
        <v>0</v>
      </c>
      <c r="K21" s="35" t="n">
        <v>4677.0</v>
      </c>
      <c r="L21" s="36" t="n">
        <v>9871.0</v>
      </c>
      <c r="M21" s="36" t="n">
        <v>22195.0</v>
      </c>
      <c r="N21" s="37" t="e">
        <f t="shared" si="4"/>
        <v>#DIV/0!</v>
      </c>
      <c r="O21" s="37" t="e">
        <f t="shared" si="5"/>
        <v>#DIV/0!</v>
      </c>
      <c r="P21" s="37" t="e">
        <f t="shared" si="6"/>
        <v>#DIV/0!</v>
      </c>
      <c r="Q21" s="39">
        <f t="shared" si="16"/>
        <v>0</v>
      </c>
      <c r="R21" s="39">
        <f t="shared" si="13"/>
        <v>0</v>
      </c>
      <c r="S21" s="40">
        <f t="shared" si="13"/>
        <v>0</v>
      </c>
      <c r="AG21" s="35">
        <f t="shared" si="7"/>
        <v>0</v>
      </c>
      <c r="AH21" s="36">
        <f t="shared" si="0"/>
        <v>0</v>
      </c>
      <c r="AI21" s="36">
        <f t="shared" si="0"/>
        <v>0</v>
      </c>
      <c r="AJ21" s="37" t="e">
        <f t="shared" si="8"/>
        <v>#DIV/0!</v>
      </c>
      <c r="AK21" s="37" t="e">
        <f t="shared" si="9"/>
        <v>#DIV/0!</v>
      </c>
      <c r="AL21" s="37" t="e">
        <f t="shared" si="10"/>
        <v>#DIV/0!</v>
      </c>
      <c r="AM21" s="39">
        <f t="shared" si="17"/>
        <v>0</v>
      </c>
      <c r="AN21" s="39">
        <f t="shared" si="14"/>
        <v>0</v>
      </c>
      <c r="AO21" s="40">
        <f t="shared" si="14"/>
        <v>0</v>
      </c>
    </row>
    <row r="22" spans="1:41" x14ac:dyDescent="0.25">
      <c r="A22" s="34">
        <f t="shared" si="11"/>
        <v>41807</v>
      </c>
      <c r="B22" s="35" t="n">
        <v>732.0</v>
      </c>
      <c r="C22" s="36" t="n">
        <v>2299.0</v>
      </c>
      <c r="D22" s="36" t="n">
        <v>6323.0</v>
      </c>
      <c r="E22" s="37" t="e">
        <f t="shared" si="1"/>
        <v>#DIV/0!</v>
      </c>
      <c r="F22" s="37" t="e">
        <f t="shared" si="2"/>
        <v>#DIV/0!</v>
      </c>
      <c r="G22" s="37" t="e">
        <f t="shared" si="3"/>
        <v>#DIV/0!</v>
      </c>
      <c r="H22" s="39">
        <f t="shared" si="15"/>
        <v>0</v>
      </c>
      <c r="I22" s="39">
        <f t="shared" si="12"/>
        <v>0</v>
      </c>
      <c r="J22" s="40">
        <f t="shared" si="12"/>
        <v>0</v>
      </c>
      <c r="K22" s="35" t="n">
        <v>4492.0</v>
      </c>
      <c r="L22" s="36" t="n">
        <v>9589.0</v>
      </c>
      <c r="M22" s="36" t="n">
        <v>21468.0</v>
      </c>
      <c r="N22" s="37" t="e">
        <f t="shared" si="4"/>
        <v>#DIV/0!</v>
      </c>
      <c r="O22" s="37" t="e">
        <f t="shared" si="5"/>
        <v>#DIV/0!</v>
      </c>
      <c r="P22" s="37" t="e">
        <f t="shared" si="6"/>
        <v>#DIV/0!</v>
      </c>
      <c r="Q22" s="39">
        <f t="shared" si="16"/>
        <v>0</v>
      </c>
      <c r="R22" s="39">
        <f t="shared" si="13"/>
        <v>0</v>
      </c>
      <c r="S22" s="40">
        <f t="shared" si="13"/>
        <v>0</v>
      </c>
      <c r="AG22" s="35">
        <f t="shared" si="7"/>
        <v>0</v>
      </c>
      <c r="AH22" s="36">
        <f t="shared" si="0"/>
        <v>0</v>
      </c>
      <c r="AI22" s="36">
        <f t="shared" si="0"/>
        <v>0</v>
      </c>
      <c r="AJ22" s="37" t="e">
        <f t="shared" si="8"/>
        <v>#DIV/0!</v>
      </c>
      <c r="AK22" s="37" t="e">
        <f t="shared" si="9"/>
        <v>#DIV/0!</v>
      </c>
      <c r="AL22" s="37" t="e">
        <f t="shared" si="10"/>
        <v>#DIV/0!</v>
      </c>
      <c r="AM22" s="39">
        <f t="shared" si="17"/>
        <v>0</v>
      </c>
      <c r="AN22" s="39">
        <f t="shared" si="14"/>
        <v>0</v>
      </c>
      <c r="AO22" s="40">
        <f t="shared" si="14"/>
        <v>0</v>
      </c>
    </row>
    <row r="23" spans="1:41" x14ac:dyDescent="0.25">
      <c r="A23" s="34">
        <f t="shared" si="11"/>
        <v>41808</v>
      </c>
      <c r="B23" s="35" t="n">
        <v>780.0</v>
      </c>
      <c r="C23" s="36" t="n">
        <v>2481.0</v>
      </c>
      <c r="D23" s="36" t="n">
        <v>7059.0</v>
      </c>
      <c r="E23" s="37" t="e">
        <f t="shared" si="1"/>
        <v>#DIV/0!</v>
      </c>
      <c r="F23" s="37" t="e">
        <f t="shared" si="2"/>
        <v>#DIV/0!</v>
      </c>
      <c r="G23" s="37" t="e">
        <f t="shared" si="3"/>
        <v>#DIV/0!</v>
      </c>
      <c r="H23" s="39">
        <f t="shared" si="15"/>
        <v>0</v>
      </c>
      <c r="I23" s="39">
        <f t="shared" si="12"/>
        <v>0</v>
      </c>
      <c r="J23" s="40">
        <f t="shared" si="12"/>
        <v>0</v>
      </c>
      <c r="K23" s="35" t="n">
        <v>4906.0</v>
      </c>
      <c r="L23" s="36" t="n">
        <v>10492.0</v>
      </c>
      <c r="M23" s="36" t="n">
        <v>23995.0</v>
      </c>
      <c r="N23" s="37" t="e">
        <f t="shared" si="4"/>
        <v>#DIV/0!</v>
      </c>
      <c r="O23" s="37" t="e">
        <f t="shared" si="5"/>
        <v>#DIV/0!</v>
      </c>
      <c r="P23" s="37" t="e">
        <f t="shared" si="6"/>
        <v>#DIV/0!</v>
      </c>
      <c r="Q23" s="39">
        <f t="shared" si="16"/>
        <v>0</v>
      </c>
      <c r="R23" s="39">
        <f t="shared" si="13"/>
        <v>0</v>
      </c>
      <c r="S23" s="40">
        <f t="shared" si="13"/>
        <v>0</v>
      </c>
      <c r="AG23" s="35">
        <f t="shared" si="7"/>
        <v>0</v>
      </c>
      <c r="AH23" s="36">
        <f t="shared" si="0"/>
        <v>0</v>
      </c>
      <c r="AI23" s="36">
        <f t="shared" si="0"/>
        <v>0</v>
      </c>
      <c r="AJ23" s="37" t="e">
        <f t="shared" si="8"/>
        <v>#DIV/0!</v>
      </c>
      <c r="AK23" s="37" t="e">
        <f t="shared" si="9"/>
        <v>#DIV/0!</v>
      </c>
      <c r="AL23" s="37" t="e">
        <f t="shared" si="10"/>
        <v>#DIV/0!</v>
      </c>
      <c r="AM23" s="39">
        <f t="shared" si="17"/>
        <v>0</v>
      </c>
      <c r="AN23" s="39">
        <f t="shared" si="14"/>
        <v>0</v>
      </c>
      <c r="AO23" s="40">
        <f t="shared" si="14"/>
        <v>0</v>
      </c>
    </row>
    <row r="24" spans="1:41" x14ac:dyDescent="0.25">
      <c r="A24" s="34">
        <f t="shared" si="11"/>
        <v>41809</v>
      </c>
      <c r="B24" s="35" t="n">
        <v>821.0</v>
      </c>
      <c r="C24" s="36" t="n">
        <v>2805.0</v>
      </c>
      <c r="D24" s="36" t="n">
        <v>8193.0</v>
      </c>
      <c r="E24" s="37" t="e">
        <f t="shared" si="1"/>
        <v>#DIV/0!</v>
      </c>
      <c r="F24" s="37" t="e">
        <f t="shared" si="2"/>
        <v>#DIV/0!</v>
      </c>
      <c r="G24" s="37" t="e">
        <f t="shared" si="3"/>
        <v>#DIV/0!</v>
      </c>
      <c r="H24" s="39">
        <f t="shared" si="15"/>
        <v>0</v>
      </c>
      <c r="I24" s="39">
        <f t="shared" si="12"/>
        <v>0</v>
      </c>
      <c r="J24" s="40">
        <f t="shared" si="12"/>
        <v>0</v>
      </c>
      <c r="K24" s="35" t="n">
        <v>5128.0</v>
      </c>
      <c r="L24" s="36" t="n">
        <v>11080.0</v>
      </c>
      <c r="M24" s="36" t="n">
        <v>24728.0</v>
      </c>
      <c r="N24" s="37" t="e">
        <f t="shared" si="4"/>
        <v>#DIV/0!</v>
      </c>
      <c r="O24" s="37" t="e">
        <f t="shared" si="5"/>
        <v>#DIV/0!</v>
      </c>
      <c r="P24" s="37" t="e">
        <f t="shared" si="6"/>
        <v>#DIV/0!</v>
      </c>
      <c r="Q24" s="39">
        <f t="shared" si="16"/>
        <v>0</v>
      </c>
      <c r="R24" s="39">
        <f t="shared" si="13"/>
        <v>0</v>
      </c>
      <c r="S24" s="40">
        <f t="shared" si="13"/>
        <v>0</v>
      </c>
      <c r="AG24" s="35">
        <f t="shared" si="7"/>
        <v>0</v>
      </c>
      <c r="AH24" s="36">
        <f t="shared" si="0"/>
        <v>0</v>
      </c>
      <c r="AI24" s="36">
        <f t="shared" si="0"/>
        <v>0</v>
      </c>
      <c r="AJ24" s="37" t="e">
        <f t="shared" si="8"/>
        <v>#DIV/0!</v>
      </c>
      <c r="AK24" s="37" t="e">
        <f t="shared" si="9"/>
        <v>#DIV/0!</v>
      </c>
      <c r="AL24" s="37" t="e">
        <f t="shared" si="10"/>
        <v>#DIV/0!</v>
      </c>
      <c r="AM24" s="39">
        <f t="shared" si="17"/>
        <v>0</v>
      </c>
      <c r="AN24" s="39">
        <f t="shared" si="14"/>
        <v>0</v>
      </c>
      <c r="AO24" s="40">
        <f t="shared" si="14"/>
        <v>0</v>
      </c>
    </row>
    <row r="25" spans="1:41" x14ac:dyDescent="0.25">
      <c r="A25" s="34">
        <f t="shared" si="11"/>
        <v>41810</v>
      </c>
      <c r="B25" s="35" t="n">
        <v>823.0</v>
      </c>
      <c r="C25" s="36" t="n">
        <v>2699.0</v>
      </c>
      <c r="D25" s="36" t="n">
        <v>7511.0</v>
      </c>
      <c r="E25" s="37" t="e">
        <f t="shared" si="1"/>
        <v>#DIV/0!</v>
      </c>
      <c r="F25" s="37" t="e">
        <f t="shared" si="2"/>
        <v>#DIV/0!</v>
      </c>
      <c r="G25" s="37" t="e">
        <f t="shared" si="3"/>
        <v>#DIV/0!</v>
      </c>
      <c r="H25" s="39">
        <f t="shared" si="15"/>
        <v>0</v>
      </c>
      <c r="I25" s="39">
        <f t="shared" si="12"/>
        <v>0</v>
      </c>
      <c r="J25" s="40">
        <f t="shared" si="12"/>
        <v>0</v>
      </c>
      <c r="K25" s="35" t="n">
        <v>5315.0</v>
      </c>
      <c r="L25" s="36" t="n">
        <v>11231.0</v>
      </c>
      <c r="M25" s="36" t="n">
        <v>25061.0</v>
      </c>
      <c r="N25" s="37" t="e">
        <f t="shared" si="4"/>
        <v>#DIV/0!</v>
      </c>
      <c r="O25" s="37" t="e">
        <f t="shared" si="5"/>
        <v>#DIV/0!</v>
      </c>
      <c r="P25" s="37" t="e">
        <f t="shared" si="6"/>
        <v>#DIV/0!</v>
      </c>
      <c r="Q25" s="39">
        <f t="shared" si="16"/>
        <v>0</v>
      </c>
      <c r="R25" s="39">
        <f t="shared" si="13"/>
        <v>0</v>
      </c>
      <c r="S25" s="40">
        <f t="shared" si="13"/>
        <v>0</v>
      </c>
      <c r="AG25" s="35">
        <f t="shared" si="7"/>
        <v>0</v>
      </c>
      <c r="AH25" s="36">
        <f t="shared" si="0"/>
        <v>0</v>
      </c>
      <c r="AI25" s="36">
        <f t="shared" si="0"/>
        <v>0</v>
      </c>
      <c r="AJ25" s="37" t="e">
        <f t="shared" si="8"/>
        <v>#DIV/0!</v>
      </c>
      <c r="AK25" s="37" t="e">
        <f t="shared" si="9"/>
        <v>#DIV/0!</v>
      </c>
      <c r="AL25" s="37" t="e">
        <f t="shared" si="10"/>
        <v>#DIV/0!</v>
      </c>
      <c r="AM25" s="39">
        <f t="shared" si="17"/>
        <v>0</v>
      </c>
      <c r="AN25" s="39">
        <f t="shared" si="14"/>
        <v>0</v>
      </c>
      <c r="AO25" s="40">
        <f t="shared" si="14"/>
        <v>0</v>
      </c>
    </row>
    <row r="26" spans="1:41" x14ac:dyDescent="0.25">
      <c r="A26" s="9">
        <f t="shared" si="11"/>
        <v>41811</v>
      </c>
      <c r="B26" s="24" t="n">
        <v>694.0</v>
      </c>
      <c r="C26" s="10" t="n">
        <v>2030.0</v>
      </c>
      <c r="D26" s="10" t="n">
        <v>4850.0</v>
      </c>
      <c r="E26" s="11" t="e">
        <f t="shared" si="1"/>
        <v>#DIV/0!</v>
      </c>
      <c r="F26" s="11" t="e">
        <f t="shared" si="2"/>
        <v>#DIV/0!</v>
      </c>
      <c r="G26" s="11" t="e">
        <f t="shared" si="3"/>
        <v>#DIV/0!</v>
      </c>
      <c r="H26" s="17">
        <f t="shared" si="15"/>
        <v>0</v>
      </c>
      <c r="I26" s="17">
        <f t="shared" si="12"/>
        <v>0</v>
      </c>
      <c r="J26" s="18">
        <f t="shared" si="12"/>
        <v>0</v>
      </c>
      <c r="K26" s="24" t="n">
        <v>3865.0</v>
      </c>
      <c r="L26" s="10" t="n">
        <v>8203.0</v>
      </c>
      <c r="M26" s="10" t="n">
        <v>18119.0</v>
      </c>
      <c r="N26" s="11" t="e">
        <f t="shared" si="4"/>
        <v>#DIV/0!</v>
      </c>
      <c r="O26" s="11" t="e">
        <f t="shared" si="5"/>
        <v>#DIV/0!</v>
      </c>
      <c r="P26" s="11" t="e">
        <f t="shared" si="6"/>
        <v>#DIV/0!</v>
      </c>
      <c r="Q26" s="17">
        <f t="shared" si="16"/>
        <v>0</v>
      </c>
      <c r="R26" s="17">
        <f t="shared" si="13"/>
        <v>0</v>
      </c>
      <c r="S26" s="18">
        <f t="shared" si="13"/>
        <v>0</v>
      </c>
      <c r="AG26" s="24">
        <f t="shared" si="7"/>
        <v>0</v>
      </c>
      <c r="AH26" s="10">
        <f t="shared" si="0"/>
        <v>0</v>
      </c>
      <c r="AI26" s="10">
        <f t="shared" si="0"/>
        <v>0</v>
      </c>
      <c r="AJ26" s="11" t="e">
        <f t="shared" si="8"/>
        <v>#DIV/0!</v>
      </c>
      <c r="AK26" s="11" t="e">
        <f t="shared" si="9"/>
        <v>#DIV/0!</v>
      </c>
      <c r="AL26" s="11" t="e">
        <f t="shared" si="10"/>
        <v>#DIV/0!</v>
      </c>
      <c r="AM26" s="17">
        <f t="shared" si="17"/>
        <v>0</v>
      </c>
      <c r="AN26" s="17">
        <f t="shared" si="14"/>
        <v>0</v>
      </c>
      <c r="AO26" s="18">
        <f t="shared" si="14"/>
        <v>0</v>
      </c>
    </row>
    <row r="27" spans="1:41" x14ac:dyDescent="0.25">
      <c r="A27" s="9">
        <f t="shared" si="11"/>
        <v>41812</v>
      </c>
      <c r="B27" s="24" t="n">
        <v>500.0</v>
      </c>
      <c r="C27" s="10" t="n">
        <v>1376.0</v>
      </c>
      <c r="D27" s="10" t="n">
        <v>3583.0</v>
      </c>
      <c r="E27" s="11" t="e">
        <f t="shared" si="1"/>
        <v>#DIV/0!</v>
      </c>
      <c r="F27" s="11" t="e">
        <f t="shared" si="2"/>
        <v>#DIV/0!</v>
      </c>
      <c r="G27" s="11" t="e">
        <f t="shared" si="3"/>
        <v>#DIV/0!</v>
      </c>
      <c r="H27" s="17">
        <f t="shared" si="15"/>
        <v>0</v>
      </c>
      <c r="I27" s="17">
        <f t="shared" si="12"/>
        <v>0</v>
      </c>
      <c r="J27" s="18">
        <f t="shared" si="12"/>
        <v>0</v>
      </c>
      <c r="K27" s="24" t="n">
        <v>2799.0</v>
      </c>
      <c r="L27" s="10" t="n">
        <v>5963.0</v>
      </c>
      <c r="M27" s="10" t="n">
        <v>13366.0</v>
      </c>
      <c r="N27" s="11" t="e">
        <f t="shared" si="4"/>
        <v>#DIV/0!</v>
      </c>
      <c r="O27" s="11" t="e">
        <f t="shared" si="5"/>
        <v>#DIV/0!</v>
      </c>
      <c r="P27" s="11" t="e">
        <f t="shared" si="6"/>
        <v>#DIV/0!</v>
      </c>
      <c r="Q27" s="17" t="e">
        <f t="shared" si="16"/>
        <v>#DIV/0!</v>
      </c>
      <c r="R27" s="17" t="e">
        <f t="shared" si="13"/>
        <v>#DIV/0!</v>
      </c>
      <c r="S27" s="18" t="e">
        <f t="shared" si="13"/>
        <v>#DIV/0!</v>
      </c>
      <c r="AG27" s="24">
        <f t="shared" si="7"/>
        <v>0</v>
      </c>
      <c r="AH27" s="10">
        <f t="shared" si="0"/>
        <v>0</v>
      </c>
      <c r="AI27" s="10">
        <f t="shared" si="0"/>
        <v>0</v>
      </c>
      <c r="AJ27" s="11" t="e">
        <f t="shared" si="8"/>
        <v>#DIV/0!</v>
      </c>
      <c r="AK27" s="11" t="e">
        <f t="shared" si="9"/>
        <v>#DIV/0!</v>
      </c>
      <c r="AL27" s="11" t="e">
        <f t="shared" si="10"/>
        <v>#DIV/0!</v>
      </c>
      <c r="AM27" s="17">
        <f t="shared" si="17"/>
        <v>0</v>
      </c>
      <c r="AN27" s="17">
        <f t="shared" si="14"/>
        <v>0</v>
      </c>
      <c r="AO27" s="18">
        <f t="shared" si="14"/>
        <v>0</v>
      </c>
    </row>
    <row r="28" spans="1:41" x14ac:dyDescent="0.25">
      <c r="A28" s="34">
        <f t="shared" si="11"/>
        <v>41813</v>
      </c>
      <c r="B28" s="35" t="n">
        <v>720.0</v>
      </c>
      <c r="C28" s="36" t="n">
        <v>2324.0</v>
      </c>
      <c r="D28" s="36" t="n">
        <v>6731.0</v>
      </c>
      <c r="E28" s="37" t="e">
        <f t="shared" si="1"/>
        <v>#DIV/0!</v>
      </c>
      <c r="F28" s="37" t="e">
        <f t="shared" si="2"/>
        <v>#DIV/0!</v>
      </c>
      <c r="G28" s="37" t="e">
        <f t="shared" si="3"/>
        <v>#DIV/0!</v>
      </c>
      <c r="H28" s="39" t="e">
        <f t="shared" si="15"/>
        <v>#DIV/0!</v>
      </c>
      <c r="I28" s="39" t="e">
        <f t="shared" si="12"/>
        <v>#DIV/0!</v>
      </c>
      <c r="J28" s="40" t="e">
        <f t="shared" si="12"/>
        <v>#DIV/0!</v>
      </c>
      <c r="K28" s="35" t="n">
        <v>4221.0</v>
      </c>
      <c r="L28" s="36" t="n">
        <v>8972.0</v>
      </c>
      <c r="M28" s="36" t="n">
        <v>20294.0</v>
      </c>
      <c r="N28" s="37" t="e">
        <f t="shared" si="4"/>
        <v>#DIV/0!</v>
      </c>
      <c r="O28" s="37" t="e">
        <f t="shared" si="5"/>
        <v>#DIV/0!</v>
      </c>
      <c r="P28" s="37" t="e">
        <f t="shared" si="6"/>
        <v>#DIV/0!</v>
      </c>
      <c r="Q28" s="39" t="e">
        <f t="shared" si="16"/>
        <v>#DIV/0!</v>
      </c>
      <c r="R28" s="39" t="e">
        <f t="shared" si="13"/>
        <v>#DIV/0!</v>
      </c>
      <c r="S28" s="40" t="e">
        <f t="shared" si="13"/>
        <v>#DIV/0!</v>
      </c>
      <c r="AG28" s="35">
        <f t="shared" si="7"/>
        <v>0</v>
      </c>
      <c r="AH28" s="36">
        <f t="shared" si="0"/>
        <v>0</v>
      </c>
      <c r="AI28" s="36">
        <f t="shared" si="0"/>
        <v>0</v>
      </c>
      <c r="AJ28" s="37" t="e">
        <f t="shared" si="8"/>
        <v>#DIV/0!</v>
      </c>
      <c r="AK28" s="37" t="e">
        <f t="shared" si="9"/>
        <v>#DIV/0!</v>
      </c>
      <c r="AL28" s="37" t="e">
        <f t="shared" si="10"/>
        <v>#DIV/0!</v>
      </c>
      <c r="AM28" s="39" t="e">
        <f t="shared" si="17"/>
        <v>#DIV/0!</v>
      </c>
      <c r="AN28" s="39" t="e">
        <f t="shared" si="14"/>
        <v>#DIV/0!</v>
      </c>
      <c r="AO28" s="40" t="e">
        <f t="shared" si="14"/>
        <v>#DIV/0!</v>
      </c>
    </row>
    <row r="29" spans="1:41" x14ac:dyDescent="0.25">
      <c r="A29" s="34">
        <f t="shared" si="11"/>
        <v>41814</v>
      </c>
      <c r="B29" s="35" t="n">
        <v>804.0</v>
      </c>
      <c r="C29" s="36" t="n">
        <v>2502.0</v>
      </c>
      <c r="D29" s="36" t="n">
        <v>7560.0</v>
      </c>
      <c r="E29" s="37" t="e">
        <f t="shared" si="1"/>
        <v>#DIV/0!</v>
      </c>
      <c r="F29" s="37" t="e">
        <f t="shared" si="2"/>
        <v>#DIV/0!</v>
      </c>
      <c r="G29" s="37" t="e">
        <f t="shared" si="3"/>
        <v>#DIV/0!</v>
      </c>
      <c r="H29" s="39" t="e">
        <f t="shared" si="15"/>
        <v>#DIV/0!</v>
      </c>
      <c r="I29" s="39" t="e">
        <f t="shared" si="15"/>
        <v>#DIV/0!</v>
      </c>
      <c r="J29" s="40" t="e">
        <f t="shared" si="15"/>
        <v>#DIV/0!</v>
      </c>
      <c r="K29" s="35" t="n">
        <v>4935.0</v>
      </c>
      <c r="L29" s="36" t="n">
        <v>10845.0</v>
      </c>
      <c r="M29" s="36" t="n">
        <v>23574.0</v>
      </c>
      <c r="N29" s="37" t="e">
        <f t="shared" si="4"/>
        <v>#DIV/0!</v>
      </c>
      <c r="O29" s="37" t="e">
        <f t="shared" si="5"/>
        <v>#DIV/0!</v>
      </c>
      <c r="P29" s="37" t="e">
        <f t="shared" si="6"/>
        <v>#DIV/0!</v>
      </c>
      <c r="Q29" s="39" t="e">
        <f t="shared" si="16"/>
        <v>#DIV/0!</v>
      </c>
      <c r="R29" s="39" t="e">
        <f t="shared" si="13"/>
        <v>#DIV/0!</v>
      </c>
      <c r="S29" s="40" t="e">
        <f t="shared" si="13"/>
        <v>#DIV/0!</v>
      </c>
      <c r="AG29" s="35">
        <f t="shared" si="7"/>
        <v>0</v>
      </c>
      <c r="AH29" s="36">
        <f t="shared" si="0"/>
        <v>0</v>
      </c>
      <c r="AI29" s="36">
        <f t="shared" si="0"/>
        <v>0</v>
      </c>
      <c r="AJ29" s="37" t="e">
        <f t="shared" si="8"/>
        <v>#DIV/0!</v>
      </c>
      <c r="AK29" s="37" t="e">
        <f t="shared" si="9"/>
        <v>#DIV/0!</v>
      </c>
      <c r="AL29" s="37" t="e">
        <f t="shared" si="10"/>
        <v>#DIV/0!</v>
      </c>
      <c r="AM29" s="39" t="e">
        <f t="shared" si="17"/>
        <v>#DIV/0!</v>
      </c>
      <c r="AN29" s="39" t="e">
        <f t="shared" si="14"/>
        <v>#DIV/0!</v>
      </c>
      <c r="AO29" s="40" t="e">
        <f t="shared" si="14"/>
        <v>#DIV/0!</v>
      </c>
    </row>
    <row r="30" spans="1:41" x14ac:dyDescent="0.25">
      <c r="A30" s="34">
        <f t="shared" si="11"/>
        <v>41815</v>
      </c>
      <c r="B30" s="35" t="n">
        <v>806.0</v>
      </c>
      <c r="C30" s="36" t="n">
        <v>2562.0</v>
      </c>
      <c r="D30" s="36" t="n">
        <v>7958.0</v>
      </c>
      <c r="E30" s="37" t="e">
        <f t="shared" si="1"/>
        <v>#DIV/0!</v>
      </c>
      <c r="F30" s="37" t="e">
        <f t="shared" si="2"/>
        <v>#DIV/0!</v>
      </c>
      <c r="G30" s="37" t="e">
        <f t="shared" si="3"/>
        <v>#DIV/0!</v>
      </c>
      <c r="H30" s="39" t="e">
        <f t="shared" si="15"/>
        <v>#DIV/0!</v>
      </c>
      <c r="I30" s="39" t="e">
        <f t="shared" si="15"/>
        <v>#DIV/0!</v>
      </c>
      <c r="J30" s="40" t="e">
        <f t="shared" si="15"/>
        <v>#DIV/0!</v>
      </c>
      <c r="K30" s="35" t="n">
        <v>4752.0</v>
      </c>
      <c r="L30" s="36" t="n">
        <v>10477.0</v>
      </c>
      <c r="M30" s="36" t="n">
        <v>23373.0</v>
      </c>
      <c r="N30" s="37" t="e">
        <f t="shared" si="4"/>
        <v>#DIV/0!</v>
      </c>
      <c r="O30" s="37" t="e">
        <f t="shared" si="5"/>
        <v>#DIV/0!</v>
      </c>
      <c r="P30" s="37" t="e">
        <f t="shared" si="6"/>
        <v>#DIV/0!</v>
      </c>
      <c r="Q30" s="39" t="e">
        <f t="shared" si="16"/>
        <v>#DIV/0!</v>
      </c>
      <c r="R30" s="39" t="e">
        <f t="shared" si="13"/>
        <v>#DIV/0!</v>
      </c>
      <c r="S30" s="40" t="e">
        <f t="shared" si="13"/>
        <v>#DIV/0!</v>
      </c>
      <c r="AG30" s="35">
        <f t="shared" si="7"/>
        <v>0</v>
      </c>
      <c r="AH30" s="36">
        <f t="shared" si="0"/>
        <v>0</v>
      </c>
      <c r="AI30" s="36">
        <f t="shared" si="0"/>
        <v>0</v>
      </c>
      <c r="AJ30" s="37" t="e">
        <f t="shared" si="8"/>
        <v>#DIV/0!</v>
      </c>
      <c r="AK30" s="37" t="e">
        <f t="shared" si="9"/>
        <v>#DIV/0!</v>
      </c>
      <c r="AL30" s="37" t="e">
        <f t="shared" si="10"/>
        <v>#DIV/0!</v>
      </c>
      <c r="AM30" s="39" t="e">
        <f t="shared" si="17"/>
        <v>#DIV/0!</v>
      </c>
      <c r="AN30" s="39" t="e">
        <f t="shared" si="14"/>
        <v>#DIV/0!</v>
      </c>
      <c r="AO30" s="40" t="e">
        <f t="shared" si="14"/>
        <v>#DIV/0!</v>
      </c>
    </row>
    <row r="31" spans="1:41" x14ac:dyDescent="0.25">
      <c r="A31" s="34">
        <f t="shared" si="11"/>
        <v>41816</v>
      </c>
      <c r="B31" s="35" t="n">
        <v>882.0</v>
      </c>
      <c r="C31" s="36" t="n">
        <v>2969.0</v>
      </c>
      <c r="D31" s="36" t="n">
        <v>8967.0</v>
      </c>
      <c r="E31" s="37" t="e">
        <f t="shared" si="1"/>
        <v>#DIV/0!</v>
      </c>
      <c r="F31" s="37" t="e">
        <f t="shared" si="2"/>
        <v>#DIV/0!</v>
      </c>
      <c r="G31" s="37" t="e">
        <f t="shared" si="3"/>
        <v>#DIV/0!</v>
      </c>
      <c r="H31" s="39" t="e">
        <f t="shared" si="15"/>
        <v>#DIV/0!</v>
      </c>
      <c r="I31" s="39" t="e">
        <f t="shared" si="15"/>
        <v>#DIV/0!</v>
      </c>
      <c r="J31" s="40" t="e">
        <f t="shared" si="15"/>
        <v>#DIV/0!</v>
      </c>
      <c r="K31" s="35" t="n">
        <v>4889.0</v>
      </c>
      <c r="L31" s="36" t="n">
        <v>10400.0</v>
      </c>
      <c r="M31" s="36" t="n">
        <v>23421.0</v>
      </c>
      <c r="N31" s="37" t="e">
        <f t="shared" si="4"/>
        <v>#DIV/0!</v>
      </c>
      <c r="O31" s="37" t="e">
        <f t="shared" si="5"/>
        <v>#DIV/0!</v>
      </c>
      <c r="P31" s="37" t="e">
        <f t="shared" si="6"/>
        <v>#DIV/0!</v>
      </c>
      <c r="Q31" s="39" t="e">
        <f t="shared" si="16"/>
        <v>#DIV/0!</v>
      </c>
      <c r="R31" s="39" t="e">
        <f t="shared" si="13"/>
        <v>#DIV/0!</v>
      </c>
      <c r="S31" s="40" t="e">
        <f t="shared" si="13"/>
        <v>#DIV/0!</v>
      </c>
      <c r="AG31" s="35">
        <f t="shared" si="7"/>
        <v>0</v>
      </c>
      <c r="AH31" s="36">
        <f t="shared" si="0"/>
        <v>0</v>
      </c>
      <c r="AI31" s="36">
        <f t="shared" si="0"/>
        <v>0</v>
      </c>
      <c r="AJ31" s="37" t="e">
        <f t="shared" si="8"/>
        <v>#DIV/0!</v>
      </c>
      <c r="AK31" s="37" t="e">
        <f t="shared" si="9"/>
        <v>#DIV/0!</v>
      </c>
      <c r="AL31" s="37" t="e">
        <f t="shared" si="10"/>
        <v>#DIV/0!</v>
      </c>
      <c r="AM31" s="39" t="e">
        <f t="shared" si="17"/>
        <v>#DIV/0!</v>
      </c>
      <c r="AN31" s="39" t="e">
        <f t="shared" si="14"/>
        <v>#DIV/0!</v>
      </c>
      <c r="AO31" s="40" t="e">
        <f t="shared" si="14"/>
        <v>#DIV/0!</v>
      </c>
    </row>
    <row r="32" spans="1:41" x14ac:dyDescent="0.25">
      <c r="A32" s="34">
        <f t="shared" si="11"/>
        <v>41817</v>
      </c>
      <c r="B32" s="35" t="n">
        <v>865.0</v>
      </c>
      <c r="C32" s="36" t="n">
        <v>2956.0</v>
      </c>
      <c r="D32" s="36" t="n">
        <v>8956.0</v>
      </c>
      <c r="E32" s="37" t="e">
        <f t="shared" si="1"/>
        <v>#DIV/0!</v>
      </c>
      <c r="F32" s="37" t="e">
        <f t="shared" si="2"/>
        <v>#DIV/0!</v>
      </c>
      <c r="G32" s="37" t="e">
        <f t="shared" si="3"/>
        <v>#DIV/0!</v>
      </c>
      <c r="H32" s="39" t="e">
        <f t="shared" si="15"/>
        <v>#DIV/0!</v>
      </c>
      <c r="I32" s="39" t="e">
        <f t="shared" si="15"/>
        <v>#DIV/0!</v>
      </c>
      <c r="J32" s="40" t="e">
        <f t="shared" si="15"/>
        <v>#DIV/0!</v>
      </c>
      <c r="K32" s="35" t="n">
        <v>5178.0</v>
      </c>
      <c r="L32" s="36" t="n">
        <v>11207.0</v>
      </c>
      <c r="M32" s="36" t="n">
        <v>23888.0</v>
      </c>
      <c r="N32" s="37" t="e">
        <f t="shared" si="4"/>
        <v>#DIV/0!</v>
      </c>
      <c r="O32" s="37" t="e">
        <f t="shared" si="5"/>
        <v>#DIV/0!</v>
      </c>
      <c r="P32" s="37" t="e">
        <f t="shared" si="6"/>
        <v>#DIV/0!</v>
      </c>
      <c r="Q32" s="39" t="e">
        <f t="shared" si="16"/>
        <v>#DIV/0!</v>
      </c>
      <c r="R32" s="39" t="e">
        <f t="shared" si="13"/>
        <v>#DIV/0!</v>
      </c>
      <c r="S32" s="40" t="e">
        <f t="shared" si="13"/>
        <v>#DIV/0!</v>
      </c>
      <c r="AG32" s="35">
        <f t="shared" si="7"/>
        <v>0</v>
      </c>
      <c r="AH32" s="36">
        <f t="shared" si="0"/>
        <v>0</v>
      </c>
      <c r="AI32" s="36">
        <f t="shared" si="0"/>
        <v>0</v>
      </c>
      <c r="AJ32" s="37" t="e">
        <f t="shared" si="8"/>
        <v>#DIV/0!</v>
      </c>
      <c r="AK32" s="37" t="e">
        <f t="shared" si="9"/>
        <v>#DIV/0!</v>
      </c>
      <c r="AL32" s="37" t="e">
        <f t="shared" si="10"/>
        <v>#DIV/0!</v>
      </c>
      <c r="AM32" s="39" t="e">
        <f t="shared" si="17"/>
        <v>#DIV/0!</v>
      </c>
      <c r="AN32" s="39" t="e">
        <f t="shared" si="14"/>
        <v>#DIV/0!</v>
      </c>
      <c r="AO32" s="40" t="e">
        <f t="shared" si="14"/>
        <v>#DIV/0!</v>
      </c>
    </row>
    <row r="33" spans="1:41" x14ac:dyDescent="0.25">
      <c r="A33" s="9">
        <f t="shared" si="11"/>
        <v>41818</v>
      </c>
      <c r="B33" s="24" t="n">
        <v>662.0</v>
      </c>
      <c r="C33" s="10" t="n">
        <v>1812.0</v>
      </c>
      <c r="D33" s="10" t="n">
        <v>4283.0</v>
      </c>
      <c r="E33" s="11" t="e">
        <f t="shared" si="1"/>
        <v>#DIV/0!</v>
      </c>
      <c r="F33" s="11" t="e">
        <f t="shared" si="2"/>
        <v>#DIV/0!</v>
      </c>
      <c r="G33" s="11" t="e">
        <f t="shared" si="3"/>
        <v>#DIV/0!</v>
      </c>
      <c r="H33" s="17" t="e">
        <f t="shared" si="15"/>
        <v>#DIV/0!</v>
      </c>
      <c r="I33" s="17" t="e">
        <f t="shared" si="15"/>
        <v>#DIV/0!</v>
      </c>
      <c r="J33" s="18" t="e">
        <f t="shared" si="15"/>
        <v>#DIV/0!</v>
      </c>
      <c r="K33" s="24" t="n">
        <v>4303.0</v>
      </c>
      <c r="L33" s="10" t="n">
        <v>9491.0</v>
      </c>
      <c r="M33" s="10" t="n">
        <v>20921.0</v>
      </c>
      <c r="N33" s="11" t="e">
        <f t="shared" si="4"/>
        <v>#DIV/0!</v>
      </c>
      <c r="O33" s="11" t="e">
        <f t="shared" si="5"/>
        <v>#DIV/0!</v>
      </c>
      <c r="P33" s="11" t="e">
        <f t="shared" si="6"/>
        <v>#DIV/0!</v>
      </c>
      <c r="Q33" s="17" t="e">
        <f t="shared" si="16"/>
        <v>#DIV/0!</v>
      </c>
      <c r="R33" s="17" t="e">
        <f t="shared" si="13"/>
        <v>#DIV/0!</v>
      </c>
      <c r="S33" s="18" t="e">
        <f t="shared" si="13"/>
        <v>#DIV/0!</v>
      </c>
      <c r="AG33" s="24">
        <f t="shared" si="7"/>
        <v>0</v>
      </c>
      <c r="AH33" s="10">
        <f t="shared" si="0"/>
        <v>0</v>
      </c>
      <c r="AI33" s="10">
        <f t="shared" si="0"/>
        <v>0</v>
      </c>
      <c r="AJ33" s="11" t="e">
        <f t="shared" si="8"/>
        <v>#DIV/0!</v>
      </c>
      <c r="AK33" s="11" t="e">
        <f t="shared" si="9"/>
        <v>#DIV/0!</v>
      </c>
      <c r="AL33" s="11" t="e">
        <f t="shared" si="10"/>
        <v>#DIV/0!</v>
      </c>
      <c r="AM33" s="17" t="e">
        <f t="shared" si="17"/>
        <v>#DIV/0!</v>
      </c>
      <c r="AN33" s="17" t="e">
        <f t="shared" si="14"/>
        <v>#DIV/0!</v>
      </c>
      <c r="AO33" s="18" t="e">
        <f t="shared" si="14"/>
        <v>#DIV/0!</v>
      </c>
    </row>
    <row r="34" spans="1:41" x14ac:dyDescent="0.25">
      <c r="A34" s="9">
        <f t="shared" si="11"/>
        <v>41819</v>
      </c>
      <c r="B34" s="24" t="n">
        <v>409.0</v>
      </c>
      <c r="C34" s="10" t="n">
        <v>1087.0</v>
      </c>
      <c r="D34" s="10" t="n">
        <v>2851.0</v>
      </c>
      <c r="E34" s="11" t="e">
        <f t="shared" si="1"/>
        <v>#DIV/0!</v>
      </c>
      <c r="F34" s="11" t="e">
        <f t="shared" si="2"/>
        <v>#DIV/0!</v>
      </c>
      <c r="G34" s="11" t="e">
        <f t="shared" si="3"/>
        <v>#DIV/0!</v>
      </c>
      <c r="H34" s="17" t="e">
        <f t="shared" si="15"/>
        <v>#DIV/0!</v>
      </c>
      <c r="I34" s="17" t="e">
        <f t="shared" si="15"/>
        <v>#DIV/0!</v>
      </c>
      <c r="J34" s="18" t="e">
        <f t="shared" si="15"/>
        <v>#DIV/0!</v>
      </c>
      <c r="K34" s="24" t="n">
        <v>2578.0</v>
      </c>
      <c r="L34" s="10" t="n">
        <v>5434.0</v>
      </c>
      <c r="M34" s="10" t="n">
        <v>12469.0</v>
      </c>
      <c r="N34" s="11" t="e">
        <f t="shared" si="4"/>
        <v>#DIV/0!</v>
      </c>
      <c r="O34" s="11" t="e">
        <f t="shared" si="5"/>
        <v>#DIV/0!</v>
      </c>
      <c r="P34" s="11" t="e">
        <f t="shared" si="6"/>
        <v>#DIV/0!</v>
      </c>
      <c r="Q34" s="17" t="e">
        <f t="shared" si="16"/>
        <v>#DIV/0!</v>
      </c>
      <c r="R34" s="17" t="e">
        <f t="shared" si="13"/>
        <v>#DIV/0!</v>
      </c>
      <c r="S34" s="18" t="e">
        <f t="shared" si="13"/>
        <v>#DIV/0!</v>
      </c>
      <c r="AG34" s="24">
        <f t="shared" si="7"/>
        <v>0</v>
      </c>
      <c r="AH34" s="10">
        <f t="shared" si="0"/>
        <v>0</v>
      </c>
      <c r="AI34" s="10">
        <f t="shared" si="0"/>
        <v>0</v>
      </c>
      <c r="AJ34" s="11" t="e">
        <f t="shared" si="8"/>
        <v>#DIV/0!</v>
      </c>
      <c r="AK34" s="11" t="e">
        <f t="shared" si="9"/>
        <v>#DIV/0!</v>
      </c>
      <c r="AL34" s="11" t="e">
        <f t="shared" si="10"/>
        <v>#DIV/0!</v>
      </c>
      <c r="AM34" s="17" t="e">
        <f t="shared" si="17"/>
        <v>#DIV/0!</v>
      </c>
      <c r="AN34" s="17" t="e">
        <f t="shared" si="14"/>
        <v>#DIV/0!</v>
      </c>
      <c r="AO34" s="18" t="e">
        <f t="shared" si="14"/>
        <v>#DIV/0!</v>
      </c>
    </row>
    <row r="35" spans="1:41" x14ac:dyDescent="0.25">
      <c r="A35" s="34">
        <f t="shared" si="11"/>
        <v>41820</v>
      </c>
      <c r="B35" s="35" t="n">
        <v>684.0</v>
      </c>
      <c r="C35" s="36" t="n">
        <v>2097.0</v>
      </c>
      <c r="D35" s="36" t="n">
        <v>5932.0</v>
      </c>
      <c r="E35" s="37" t="e">
        <f t="shared" si="1"/>
        <v>#DIV/0!</v>
      </c>
      <c r="F35" s="37" t="e">
        <f t="shared" si="2"/>
        <v>#DIV/0!</v>
      </c>
      <c r="G35" s="37" t="e">
        <f t="shared" si="3"/>
        <v>#DIV/0!</v>
      </c>
      <c r="H35" s="39" t="e">
        <f t="shared" si="15"/>
        <v>#DIV/0!</v>
      </c>
      <c r="I35" s="39" t="e">
        <f t="shared" si="15"/>
        <v>#DIV/0!</v>
      </c>
      <c r="J35" s="40" t="e">
        <f t="shared" si="15"/>
        <v>#DIV/0!</v>
      </c>
      <c r="K35" s="35" t="n">
        <v>5064.0</v>
      </c>
      <c r="L35" s="36" t="n">
        <v>10914.0</v>
      </c>
      <c r="M35" s="36" t="n">
        <v>24678.0</v>
      </c>
      <c r="N35" s="37" t="e">
        <f t="shared" si="4"/>
        <v>#DIV/0!</v>
      </c>
      <c r="O35" s="37" t="e">
        <f t="shared" si="5"/>
        <v>#DIV/0!</v>
      </c>
      <c r="P35" s="37" t="e">
        <f t="shared" si="6"/>
        <v>#DIV/0!</v>
      </c>
      <c r="Q35" s="39" t="e">
        <f t="shared" si="16"/>
        <v>#DIV/0!</v>
      </c>
      <c r="R35" s="39" t="e">
        <f t="shared" si="13"/>
        <v>#DIV/0!</v>
      </c>
      <c r="S35" s="40" t="e">
        <f t="shared" si="13"/>
        <v>#DIV/0!</v>
      </c>
      <c r="AG35" s="35">
        <f t="shared" si="7"/>
        <v>0</v>
      </c>
      <c r="AH35" s="36">
        <f t="shared" si="0"/>
        <v>0</v>
      </c>
      <c r="AI35" s="36">
        <f t="shared" si="0"/>
        <v>0</v>
      </c>
      <c r="AJ35" s="37" t="e">
        <f t="shared" si="8"/>
        <v>#DIV/0!</v>
      </c>
      <c r="AK35" s="37" t="e">
        <f t="shared" si="9"/>
        <v>#DIV/0!</v>
      </c>
      <c r="AL35" s="37" t="e">
        <f t="shared" si="10"/>
        <v>#DIV/0!</v>
      </c>
      <c r="AM35" s="39" t="e">
        <f t="shared" si="17"/>
        <v>#DIV/0!</v>
      </c>
      <c r="AN35" s="39" t="e">
        <f t="shared" si="14"/>
        <v>#DIV/0!</v>
      </c>
      <c r="AO35" s="40" t="e">
        <f t="shared" si="14"/>
        <v>#DIV/0!</v>
      </c>
    </row>
    <row r="36" spans="1:41" ht="15.75" thickBot="1" x14ac:dyDescent="0.3">
      <c r="A36" s="41">
        <f t="shared" si="11"/>
        <v>41821</v>
      </c>
      <c r="B36" s="42"/>
      <c r="C36" s="43"/>
      <c r="D36" s="43"/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 t="e">
        <f t="shared" si="15"/>
        <v>#DIV/0!</v>
      </c>
      <c r="I36" s="45" t="e">
        <f t="shared" si="15"/>
        <v>#DIV/0!</v>
      </c>
      <c r="J36" s="46" t="e">
        <f t="shared" si="15"/>
        <v>#DIV/0!</v>
      </c>
      <c r="K36" s="42"/>
      <c r="L36" s="43"/>
      <c r="M36" s="43"/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 t="e">
        <f t="shared" si="16"/>
        <v>#DIV/0!</v>
      </c>
      <c r="R36" s="45" t="e">
        <f t="shared" si="13"/>
        <v>#DIV/0!</v>
      </c>
      <c r="S36" s="46" t="e">
        <f t="shared" si="13"/>
        <v>#DIV/0!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 t="e">
        <f t="shared" si="17"/>
        <v>#DIV/0!</v>
      </c>
      <c r="AN36" s="45" t="e">
        <f t="shared" si="14"/>
        <v>#DIV/0!</v>
      </c>
      <c r="AO36" s="46" t="e">
        <f t="shared" si="14"/>
        <v>#DIV/0!</v>
      </c>
    </row>
    <row r="37" spans="1:41" ht="15.75" thickBot="1" x14ac:dyDescent="0.3">
      <c r="A37" s="33" t="s">
        <v>17</v>
      </c>
      <c r="B37" s="28" t="n">
        <v>7444.0</v>
      </c>
      <c r="C37" s="29">
        <f t="shared" ref="C37:D37" si="18">SUM(C6:C36)</f>
        <v>29006</v>
      </c>
      <c r="D37" s="29">
        <f t="shared" si="18"/>
        <v>78504</v>
      </c>
      <c r="E37" s="30">
        <f t="shared" si="1"/>
        <v>6.3609649122807017</v>
      </c>
      <c r="F37" s="30">
        <f t="shared" si="2"/>
        <v>17.215789473684211</v>
      </c>
      <c r="G37" s="30">
        <f t="shared" si="3"/>
        <v>2.7064745225125835</v>
      </c>
      <c r="H37" s="31">
        <f>B37/REP_TELEFONIA_MAYO!B37</f>
        <v>0.58815942215916417</v>
      </c>
      <c r="I37" s="31">
        <f>C37/REP_TELEFONIA_MAYO!C37</f>
        <v>0.43923860865878217</v>
      </c>
      <c r="J37" s="32">
        <f>D37/REP_TELEFONIA_MAYO!D37</f>
        <v>0.437745696649325</v>
      </c>
      <c r="K37" s="29" t="n">
        <v>57751.0</v>
      </c>
      <c r="L37" s="29">
        <f>SUM(L6:L36)</f>
        <v>128483</v>
      </c>
      <c r="M37" s="29">
        <f t="shared" ref="M37" si="19">SUM(M6:M36)</f>
        <v>277758</v>
      </c>
      <c r="N37" s="30">
        <f t="shared" si="4"/>
        <v>3.7561538911302113</v>
      </c>
      <c r="O37" s="30">
        <f t="shared" si="5"/>
        <v>8.1201543588844061</v>
      </c>
      <c r="P37" s="30">
        <f t="shared" si="6"/>
        <v>2.1618268564712841</v>
      </c>
      <c r="Q37" s="31">
        <f>K37/REP_TELEFONIA_MAYO!K37</f>
        <v>0.58261654545144859</v>
      </c>
      <c r="R37" s="31">
        <f>L37/REP_TELEFONIA_MAYO!L37</f>
        <v>0.43616544569446047</v>
      </c>
      <c r="S37" s="32">
        <f>M37/REP_TELEFONIA_MAYO!M37</f>
        <v>0.43595253080616325</v>
      </c>
      <c r="AG37" s="28">
        <f t="shared" si="7"/>
        <v>38766</v>
      </c>
      <c r="AH37" s="29">
        <f t="shared" si="0"/>
        <v>157489</v>
      </c>
      <c r="AI37" s="29">
        <f t="shared" si="0"/>
        <v>356262</v>
      </c>
      <c r="AJ37" s="30">
        <f t="shared" si="8"/>
        <v>4.0625548160759433</v>
      </c>
      <c r="AK37" s="30">
        <f t="shared" si="9"/>
        <v>9.1900634576690923</v>
      </c>
      <c r="AL37" s="30">
        <f t="shared" si="10"/>
        <v>2.2621389430372916</v>
      </c>
      <c r="AM37" s="31">
        <f>AG37/REP_TELEFONIA_MAYO!AG37</f>
        <v>0.58326311988444868</v>
      </c>
      <c r="AN37" s="31">
        <f>AH37/REP_TELEFONIA_MAYO!AH37</f>
        <v>0.4367282196050592</v>
      </c>
      <c r="AO37" s="32">
        <f>AI37/REP_TELEFONIA_MAYO!AI37</f>
        <v>0.43634640021752286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sheetCalcPr fullCalcOnLoad="true"/>
  <mergeCells count="4">
    <mergeCell ref="A4:A5"/>
    <mergeCell ref="B4:J4"/>
    <mergeCell ref="K4:S4"/>
    <mergeCell ref="AG4:AO4"/>
  </mergeCells>
  <conditionalFormatting sqref="H6:J11 H21:J21 H35:J37 H28:J28 H14:J14">
    <cfRule type="cellIs" dxfId="1665" priority="117" operator="greaterThan">
      <formula>1.2</formula>
    </cfRule>
    <cfRule type="cellIs" dxfId="1664" priority="118" operator="lessThan">
      <formula>0.8</formula>
    </cfRule>
  </conditionalFormatting>
  <conditionalFormatting sqref="Q14:S14 Q21:S21 Q35:S36 Q28:S28">
    <cfRule type="cellIs" dxfId="1663" priority="115" operator="greaterThan">
      <formula>1.2</formula>
    </cfRule>
    <cfRule type="cellIs" dxfId="1662" priority="116" operator="lessThan">
      <formula>0.8</formula>
    </cfRule>
  </conditionalFormatting>
  <conditionalFormatting sqref="H17:J18">
    <cfRule type="cellIs" dxfId="1661" priority="113" operator="greaterThan">
      <formula>1.2</formula>
    </cfRule>
    <cfRule type="cellIs" dxfId="1660" priority="114" operator="lessThan">
      <formula>0.8</formula>
    </cfRule>
  </conditionalFormatting>
  <conditionalFormatting sqref="Q17:S18">
    <cfRule type="cellIs" dxfId="1659" priority="111" operator="greaterThan">
      <formula>1.2</formula>
    </cfRule>
    <cfRule type="cellIs" dxfId="1658" priority="112" operator="lessThan">
      <formula>0.8</formula>
    </cfRule>
  </conditionalFormatting>
  <conditionalFormatting sqref="H31:J32">
    <cfRule type="cellIs" dxfId="1657" priority="109" operator="greaterThan">
      <formula>1.2</formula>
    </cfRule>
    <cfRule type="cellIs" dxfId="1656" priority="110" operator="lessThan">
      <formula>0.8</formula>
    </cfRule>
  </conditionalFormatting>
  <conditionalFormatting sqref="Q31:S32">
    <cfRule type="cellIs" dxfId="1655" priority="107" operator="greaterThan">
      <formula>1.2</formula>
    </cfRule>
    <cfRule type="cellIs" dxfId="1654" priority="108" operator="lessThan">
      <formula>0.8</formula>
    </cfRule>
  </conditionalFormatting>
  <conditionalFormatting sqref="H24:J25">
    <cfRule type="cellIs" dxfId="1653" priority="105" operator="greaterThan">
      <formula>1.2</formula>
    </cfRule>
    <cfRule type="cellIs" dxfId="1652" priority="106" operator="lessThan">
      <formula>0.8</formula>
    </cfRule>
  </conditionalFormatting>
  <conditionalFormatting sqref="Q24:S25">
    <cfRule type="cellIs" dxfId="1651" priority="103" operator="greaterThan">
      <formula>1.2</formula>
    </cfRule>
    <cfRule type="cellIs" dxfId="1650" priority="104" operator="lessThan">
      <formula>0.8</formula>
    </cfRule>
  </conditionalFormatting>
  <conditionalFormatting sqref="Q6:S11">
    <cfRule type="cellIs" dxfId="1647" priority="99" operator="greaterThan">
      <formula>1.2</formula>
    </cfRule>
    <cfRule type="cellIs" dxfId="1646" priority="100" operator="lessThan">
      <formula>0.8</formula>
    </cfRule>
  </conditionalFormatting>
  <conditionalFormatting sqref="H15:J16">
    <cfRule type="cellIs" dxfId="1645" priority="97" operator="greaterThan">
      <formula>1.2</formula>
    </cfRule>
    <cfRule type="cellIs" dxfId="1644" priority="98" operator="lessThan">
      <formula>0.8</formula>
    </cfRule>
  </conditionalFormatting>
  <conditionalFormatting sqref="Q15:S16">
    <cfRule type="cellIs" dxfId="1643" priority="95" operator="greaterThan">
      <formula>1.2</formula>
    </cfRule>
    <cfRule type="cellIs" dxfId="1642" priority="96" operator="lessThan">
      <formula>0.8</formula>
    </cfRule>
  </conditionalFormatting>
  <conditionalFormatting sqref="H22:J23">
    <cfRule type="cellIs" dxfId="1641" priority="93" operator="greaterThan">
      <formula>1.2</formula>
    </cfRule>
    <cfRule type="cellIs" dxfId="1640" priority="94" operator="lessThan">
      <formula>0.8</formula>
    </cfRule>
  </conditionalFormatting>
  <conditionalFormatting sqref="Q22:S23">
    <cfRule type="cellIs" dxfId="1639" priority="91" operator="greaterThan">
      <formula>1.2</formula>
    </cfRule>
    <cfRule type="cellIs" dxfId="1638" priority="92" operator="lessThan">
      <formula>0.8</formula>
    </cfRule>
  </conditionalFormatting>
  <conditionalFormatting sqref="H29:J30">
    <cfRule type="cellIs" dxfId="1637" priority="89" operator="greaterThan">
      <formula>1.2</formula>
    </cfRule>
    <cfRule type="cellIs" dxfId="1636" priority="90" operator="lessThan">
      <formula>0.8</formula>
    </cfRule>
  </conditionalFormatting>
  <conditionalFormatting sqref="Q29:S30">
    <cfRule type="cellIs" dxfId="1635" priority="87" operator="greaterThan">
      <formula>1.2</formula>
    </cfRule>
    <cfRule type="cellIs" dxfId="1634" priority="88" operator="lessThan">
      <formula>0.8</formula>
    </cfRule>
  </conditionalFormatting>
  <conditionalFormatting sqref="H12:J12">
    <cfRule type="cellIs" dxfId="1615" priority="67" operator="greaterThan">
      <formula>1.2</formula>
    </cfRule>
    <cfRule type="cellIs" dxfId="1614" priority="68" operator="lessThan">
      <formula>0.8</formula>
    </cfRule>
  </conditionalFormatting>
  <conditionalFormatting sqref="Q12:S12">
    <cfRule type="cellIs" dxfId="1613" priority="65" operator="greaterThan">
      <formula>1.2</formula>
    </cfRule>
    <cfRule type="cellIs" dxfId="1612" priority="66" operator="lessThan">
      <formula>0.8</formula>
    </cfRule>
  </conditionalFormatting>
  <conditionalFormatting sqref="H13:J13">
    <cfRule type="cellIs" dxfId="1611" priority="63" operator="greaterThan">
      <formula>1.2</formula>
    </cfRule>
    <cfRule type="cellIs" dxfId="1610" priority="64" operator="lessThan">
      <formula>0.8</formula>
    </cfRule>
  </conditionalFormatting>
  <conditionalFormatting sqref="Q13:S13">
    <cfRule type="cellIs" dxfId="1609" priority="61" operator="greaterThan">
      <formula>1.2</formula>
    </cfRule>
    <cfRule type="cellIs" dxfId="1608" priority="62" operator="lessThan">
      <formula>0.8</formula>
    </cfRule>
  </conditionalFormatting>
  <conditionalFormatting sqref="H19:J19">
    <cfRule type="cellIs" dxfId="1607" priority="59" operator="greaterThan">
      <formula>1.2</formula>
    </cfRule>
    <cfRule type="cellIs" dxfId="1606" priority="60" operator="lessThan">
      <formula>0.8</formula>
    </cfRule>
  </conditionalFormatting>
  <conditionalFormatting sqref="Q19:S19">
    <cfRule type="cellIs" dxfId="1605" priority="57" operator="greaterThan">
      <formula>1.2</formula>
    </cfRule>
    <cfRule type="cellIs" dxfId="1604" priority="58" operator="lessThan">
      <formula>0.8</formula>
    </cfRule>
  </conditionalFormatting>
  <conditionalFormatting sqref="H20:J20">
    <cfRule type="cellIs" dxfId="1603" priority="55" operator="greaterThan">
      <formula>1.2</formula>
    </cfRule>
    <cfRule type="cellIs" dxfId="1602" priority="56" operator="lessThan">
      <formula>0.8</formula>
    </cfRule>
  </conditionalFormatting>
  <conditionalFormatting sqref="Q20:S20">
    <cfRule type="cellIs" dxfId="1601" priority="53" operator="greaterThan">
      <formula>1.2</formula>
    </cfRule>
    <cfRule type="cellIs" dxfId="1600" priority="54" operator="lessThan">
      <formula>0.8</formula>
    </cfRule>
  </conditionalFormatting>
  <conditionalFormatting sqref="H26:J26">
    <cfRule type="cellIs" dxfId="1599" priority="51" operator="greaterThan">
      <formula>1.2</formula>
    </cfRule>
    <cfRule type="cellIs" dxfId="1598" priority="52" operator="lessThan">
      <formula>0.8</formula>
    </cfRule>
  </conditionalFormatting>
  <conditionalFormatting sqref="Q26:S26">
    <cfRule type="cellIs" dxfId="1597" priority="49" operator="greaterThan">
      <formula>1.2</formula>
    </cfRule>
    <cfRule type="cellIs" dxfId="1596" priority="50" operator="lessThan">
      <formula>0.8</formula>
    </cfRule>
  </conditionalFormatting>
  <conditionalFormatting sqref="H27:J27">
    <cfRule type="cellIs" dxfId="1595" priority="47" operator="greaterThan">
      <formula>1.2</formula>
    </cfRule>
    <cfRule type="cellIs" dxfId="1594" priority="48" operator="lessThan">
      <formula>0.8</formula>
    </cfRule>
  </conditionalFormatting>
  <conditionalFormatting sqref="Q27:S27">
    <cfRule type="cellIs" dxfId="1593" priority="45" operator="greaterThan">
      <formula>1.2</formula>
    </cfRule>
    <cfRule type="cellIs" dxfId="1592" priority="46" operator="lessThan">
      <formula>0.8</formula>
    </cfRule>
  </conditionalFormatting>
  <conditionalFormatting sqref="H33:J33">
    <cfRule type="cellIs" dxfId="1591" priority="43" operator="greaterThan">
      <formula>1.2</formula>
    </cfRule>
    <cfRule type="cellIs" dxfId="1590" priority="44" operator="lessThan">
      <formula>0.8</formula>
    </cfRule>
  </conditionalFormatting>
  <conditionalFormatting sqref="Q33:S33">
    <cfRule type="cellIs" dxfId="1589" priority="41" operator="greaterThan">
      <formula>1.2</formula>
    </cfRule>
    <cfRule type="cellIs" dxfId="1588" priority="42" operator="lessThan">
      <formula>0.8</formula>
    </cfRule>
  </conditionalFormatting>
  <conditionalFormatting sqref="H34:J34">
    <cfRule type="cellIs" dxfId="1587" priority="39" operator="greaterThan">
      <formula>1.2</formula>
    </cfRule>
    <cfRule type="cellIs" dxfId="1586" priority="40" operator="lessThan">
      <formula>0.8</formula>
    </cfRule>
  </conditionalFormatting>
  <conditionalFormatting sqref="Q34:S34">
    <cfRule type="cellIs" dxfId="1585" priority="37" operator="greaterThan">
      <formula>1.2</formula>
    </cfRule>
    <cfRule type="cellIs" dxfId="1584" priority="38" operator="lessThan">
      <formula>0.8</formula>
    </cfRule>
  </conditionalFormatting>
  <conditionalFormatting sqref="AM14:AO14 AM21:AO21 AM35:AO36 AM28:AO28">
    <cfRule type="cellIs" dxfId="1583" priority="35" operator="greaterThan">
      <formula>1.2</formula>
    </cfRule>
    <cfRule type="cellIs" dxfId="1582" priority="36" operator="lessThan">
      <formula>0.8</formula>
    </cfRule>
  </conditionalFormatting>
  <conditionalFormatting sqref="AM17:AO18">
    <cfRule type="cellIs" dxfId="1581" priority="33" operator="greaterThan">
      <formula>1.2</formula>
    </cfRule>
    <cfRule type="cellIs" dxfId="1580" priority="34" operator="lessThan">
      <formula>0.8</formula>
    </cfRule>
  </conditionalFormatting>
  <conditionalFormatting sqref="AM31:AO32">
    <cfRule type="cellIs" dxfId="1579" priority="31" operator="greaterThan">
      <formula>1.2</formula>
    </cfRule>
    <cfRule type="cellIs" dxfId="1578" priority="32" operator="lessThan">
      <formula>0.8</formula>
    </cfRule>
  </conditionalFormatting>
  <conditionalFormatting sqref="AM24:AO25">
    <cfRule type="cellIs" dxfId="1577" priority="29" operator="greaterThan">
      <formula>1.2</formula>
    </cfRule>
    <cfRule type="cellIs" dxfId="1576" priority="30" operator="lessThan">
      <formula>0.8</formula>
    </cfRule>
  </conditionalFormatting>
  <conditionalFormatting sqref="AM6:AO11">
    <cfRule type="cellIs" dxfId="1575" priority="27" operator="greaterThan">
      <formula>1.2</formula>
    </cfRule>
    <cfRule type="cellIs" dxfId="1574" priority="28" operator="lessThan">
      <formula>0.8</formula>
    </cfRule>
  </conditionalFormatting>
  <conditionalFormatting sqref="AM15:AO16">
    <cfRule type="cellIs" dxfId="1573" priority="25" operator="greaterThan">
      <formula>1.2</formula>
    </cfRule>
    <cfRule type="cellIs" dxfId="1572" priority="26" operator="lessThan">
      <formula>0.8</formula>
    </cfRule>
  </conditionalFormatting>
  <conditionalFormatting sqref="AM22:AO23">
    <cfRule type="cellIs" dxfId="1571" priority="23" operator="greaterThan">
      <formula>1.2</formula>
    </cfRule>
    <cfRule type="cellIs" dxfId="1570" priority="24" operator="lessThan">
      <formula>0.8</formula>
    </cfRule>
  </conditionalFormatting>
  <conditionalFormatting sqref="AM29:AO30">
    <cfRule type="cellIs" dxfId="1569" priority="21" operator="greaterThan">
      <formula>1.2</formula>
    </cfRule>
    <cfRule type="cellIs" dxfId="1568" priority="22" operator="lessThan">
      <formula>0.8</formula>
    </cfRule>
  </conditionalFormatting>
  <conditionalFormatting sqref="AM12:AO12">
    <cfRule type="cellIs" dxfId="1567" priority="19" operator="greaterThan">
      <formula>1.2</formula>
    </cfRule>
    <cfRule type="cellIs" dxfId="1566" priority="20" operator="lessThan">
      <formula>0.8</formula>
    </cfRule>
  </conditionalFormatting>
  <conditionalFormatting sqref="AM13:AO13">
    <cfRule type="cellIs" dxfId="1565" priority="17" operator="greaterThan">
      <formula>1.2</formula>
    </cfRule>
    <cfRule type="cellIs" dxfId="1564" priority="18" operator="lessThan">
      <formula>0.8</formula>
    </cfRule>
  </conditionalFormatting>
  <conditionalFormatting sqref="AM19:AO19">
    <cfRule type="cellIs" dxfId="1563" priority="15" operator="greaterThan">
      <formula>1.2</formula>
    </cfRule>
    <cfRule type="cellIs" dxfId="1562" priority="16" operator="lessThan">
      <formula>0.8</formula>
    </cfRule>
  </conditionalFormatting>
  <conditionalFormatting sqref="AM20:AO20">
    <cfRule type="cellIs" dxfId="1561" priority="13" operator="greaterThan">
      <formula>1.2</formula>
    </cfRule>
    <cfRule type="cellIs" dxfId="1560" priority="14" operator="lessThan">
      <formula>0.8</formula>
    </cfRule>
  </conditionalFormatting>
  <conditionalFormatting sqref="AM26:AO26">
    <cfRule type="cellIs" dxfId="1559" priority="11" operator="greaterThan">
      <formula>1.2</formula>
    </cfRule>
    <cfRule type="cellIs" dxfId="1558" priority="12" operator="lessThan">
      <formula>0.8</formula>
    </cfRule>
  </conditionalFormatting>
  <conditionalFormatting sqref="AM27:AO27">
    <cfRule type="cellIs" dxfId="1557" priority="9" operator="greaterThan">
      <formula>1.2</formula>
    </cfRule>
    <cfRule type="cellIs" dxfId="1556" priority="10" operator="lessThan">
      <formula>0.8</formula>
    </cfRule>
  </conditionalFormatting>
  <conditionalFormatting sqref="AM33:AO33">
    <cfRule type="cellIs" dxfId="1555" priority="7" operator="greaterThan">
      <formula>1.2</formula>
    </cfRule>
    <cfRule type="cellIs" dxfId="1554" priority="8" operator="lessThan">
      <formula>0.8</formula>
    </cfRule>
  </conditionalFormatting>
  <conditionalFormatting sqref="AM34:AO34">
    <cfRule type="cellIs" dxfId="1553" priority="5" operator="greaterThan">
      <formula>1.2</formula>
    </cfRule>
    <cfRule type="cellIs" dxfId="1552" priority="6" operator="lessThan">
      <formula>0.8</formula>
    </cfRule>
  </conditionalFormatting>
  <conditionalFormatting sqref="Q37:S37">
    <cfRule type="cellIs" dxfId="1045" priority="3" operator="greaterThan">
      <formula>1.2</formula>
    </cfRule>
    <cfRule type="cellIs" dxfId="1044" priority="4" operator="lessThan">
      <formula>0.8</formula>
    </cfRule>
  </conditionalFormatting>
  <conditionalFormatting sqref="AM37:AO37">
    <cfRule type="cellIs" dxfId="1043" priority="1" operator="greaterThan">
      <formula>1.2</formula>
    </cfRule>
    <cfRule type="cellIs" dxfId="1042" priority="2" operator="lessThan">
      <formula>0.8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5.42578125" collapsed="true"/>
    <col min="2" max="2" bestFit="true" customWidth="true" style="1" width="8.5703125" collapsed="true"/>
    <col min="3" max="3" bestFit="true" customWidth="true" width="8.85546875" collapsed="true"/>
    <col min="4" max="4" bestFit="true" customWidth="true" width="8.0" collapsed="true"/>
    <col min="5" max="5" bestFit="true" customWidth="true" width="8.85546875" collapsed="true"/>
    <col min="6" max="7" bestFit="true" customWidth="true" width="8.0" collapsed="true"/>
    <col min="8" max="8" customWidth="true" width="8.28515625" collapsed="true"/>
    <col min="9" max="9" customWidth="true" width="9.0" collapsed="true"/>
    <col min="10" max="10" customWidth="true" width="8.0" collapsed="true"/>
    <col min="11" max="11" bestFit="true" customWidth="true" style="1" width="8.5703125" collapsed="true"/>
    <col min="12" max="12" bestFit="true" customWidth="true" width="8.85546875" collapsed="true"/>
    <col min="13" max="13" bestFit="true" customWidth="true" width="8.0" collapsed="true"/>
    <col min="14" max="14" bestFit="true" customWidth="true" width="8.85546875" collapsed="true"/>
    <col min="15" max="16" bestFit="true" customWidth="true" width="8.0" collapsed="true"/>
  </cols>
  <sheetData>
    <row r="1" spans="1:41" ht="21" customHeight="1" x14ac:dyDescent="0.25"/>
    <row r="2" spans="1:41" ht="26.25" customHeight="1" x14ac:dyDescent="0.25"/>
    <row r="3" spans="1:41" ht="15.75" thickBot="1" x14ac:dyDescent="0.3"/>
    <row r="4" spans="1:41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7"/>
      <c r="H4" s="57"/>
      <c r="I4" s="57"/>
      <c r="J4" s="58"/>
      <c r="K4" s="56" t="s">
        <v>6</v>
      </c>
      <c r="L4" s="57"/>
      <c r="M4" s="57"/>
      <c r="N4" s="57"/>
      <c r="O4" s="57"/>
      <c r="P4" s="57"/>
      <c r="Q4" s="57"/>
      <c r="R4" s="57"/>
      <c r="S4" s="58"/>
      <c r="AG4" s="56" t="s">
        <v>23</v>
      </c>
      <c r="AH4" s="57"/>
      <c r="AI4" s="57"/>
      <c r="AJ4" s="57"/>
      <c r="AK4" s="57"/>
      <c r="AL4" s="57"/>
      <c r="AM4" s="57"/>
      <c r="AN4" s="57"/>
      <c r="AO4" s="58"/>
    </row>
    <row r="5" spans="1:41" ht="41.25" customHeight="1" thickBot="1" x14ac:dyDescent="0.3">
      <c r="A5" s="55"/>
      <c r="B5" s="23" t="s">
        <v>1</v>
      </c>
      <c r="C5" s="14" t="s">
        <v>3</v>
      </c>
      <c r="D5" s="14" t="s">
        <v>4</v>
      </c>
      <c r="E5" s="15" t="s">
        <v>7</v>
      </c>
      <c r="F5" s="15" t="s">
        <v>8</v>
      </c>
      <c r="G5" s="15" t="s">
        <v>9</v>
      </c>
      <c r="H5" s="15" t="s">
        <v>10</v>
      </c>
      <c r="I5" s="15" t="s">
        <v>11</v>
      </c>
      <c r="J5" s="16" t="s">
        <v>12</v>
      </c>
      <c r="K5" s="23" t="s">
        <v>1</v>
      </c>
      <c r="L5" s="14" t="s">
        <v>3</v>
      </c>
      <c r="M5" s="14" t="s">
        <v>4</v>
      </c>
      <c r="N5" s="15" t="s">
        <v>7</v>
      </c>
      <c r="O5" s="15" t="s">
        <v>8</v>
      </c>
      <c r="P5" s="15" t="s">
        <v>9</v>
      </c>
      <c r="Q5" s="15" t="s">
        <v>10</v>
      </c>
      <c r="R5" s="15" t="s">
        <v>11</v>
      </c>
      <c r="S5" s="16" t="s">
        <v>12</v>
      </c>
      <c r="AG5" s="23" t="s">
        <v>1</v>
      </c>
      <c r="AH5" s="14" t="s">
        <v>3</v>
      </c>
      <c r="AI5" s="14" t="s">
        <v>4</v>
      </c>
      <c r="AJ5" s="15" t="s">
        <v>7</v>
      </c>
      <c r="AK5" s="15" t="s">
        <v>8</v>
      </c>
      <c r="AL5" s="15" t="s">
        <v>9</v>
      </c>
      <c r="AM5" s="15" t="s">
        <v>10</v>
      </c>
      <c r="AN5" s="15" t="s">
        <v>11</v>
      </c>
      <c r="AO5" s="16" t="s">
        <v>12</v>
      </c>
    </row>
    <row r="6" spans="1:41" x14ac:dyDescent="0.25">
      <c r="A6" s="34">
        <v>41821</v>
      </c>
      <c r="B6" s="35"/>
      <c r="C6" s="36"/>
      <c r="D6" s="36"/>
      <c r="E6" s="37" t="e">
        <f>C6/B6</f>
        <v>#DIV/0!</v>
      </c>
      <c r="F6" s="37" t="e">
        <f>D6/B6</f>
        <v>#DIV/0!</v>
      </c>
      <c r="G6" s="37" t="e">
        <f>D6/C6</f>
        <v>#DIV/0!</v>
      </c>
      <c r="H6" s="59" t="e">
        <f>B6/REP_TELEFONIA_JUNIO!B29</f>
        <v>#DIV/0!</v>
      </c>
      <c r="I6" s="59" t="e">
        <f>C6/REP_TELEFONIA_JUNIO!C29</f>
        <v>#DIV/0!</v>
      </c>
      <c r="J6" s="60" t="e">
        <f>D6/REP_TELEFONIA_JUNIO!D29</f>
        <v>#DIV/0!</v>
      </c>
      <c r="K6" s="35"/>
      <c r="L6" s="36"/>
      <c r="M6" s="36"/>
      <c r="N6" s="37" t="e">
        <f>L6/K6</f>
        <v>#DIV/0!</v>
      </c>
      <c r="O6" s="37" t="e">
        <f>M6/K6</f>
        <v>#DIV/0!</v>
      </c>
      <c r="P6" s="37" t="e">
        <f>M6/L6</f>
        <v>#DIV/0!</v>
      </c>
      <c r="Q6" s="59" t="e">
        <f>K6/REP_TELEFONIA_JUNIO!K29</f>
        <v>#DIV/0!</v>
      </c>
      <c r="R6" s="59" t="e">
        <f>L6/REP_TELEFONIA_JUNIO!L29</f>
        <v>#DIV/0!</v>
      </c>
      <c r="S6" s="60" t="e">
        <f>M6/REP_TELEFONIA_JUNIO!M29</f>
        <v>#DIV/0!</v>
      </c>
      <c r="AG6" s="35">
        <f>B6+K6</f>
        <v>0</v>
      </c>
      <c r="AH6" s="36">
        <f t="shared" ref="AH6:AI37" si="0">C6+L6</f>
        <v>0</v>
      </c>
      <c r="AI6" s="36">
        <f t="shared" si="0"/>
        <v>0</v>
      </c>
      <c r="AJ6" s="37" t="e">
        <f>AH6/AG6</f>
        <v>#DIV/0!</v>
      </c>
      <c r="AK6" s="37" t="e">
        <f>AI6/AG6</f>
        <v>#DIV/0!</v>
      </c>
      <c r="AL6" s="37" t="e">
        <f>AI6/AH6</f>
        <v>#DIV/0!</v>
      </c>
      <c r="AM6" s="59" t="e">
        <f>AG6/REP_TELEFONIA_JUNIO!AG29</f>
        <v>#DIV/0!</v>
      </c>
      <c r="AN6" s="59" t="e">
        <f>AH6/REP_TELEFONIA_JUNIO!AH29</f>
        <v>#DIV/0!</v>
      </c>
      <c r="AO6" s="60" t="e">
        <f>AI6/REP_TELEFONIA_JUNIO!AI29</f>
        <v>#DIV/0!</v>
      </c>
    </row>
    <row r="7" spans="1:41" x14ac:dyDescent="0.25">
      <c r="A7" s="34">
        <f>A6+1</f>
        <v>41822</v>
      </c>
      <c r="B7" s="35"/>
      <c r="C7" s="36"/>
      <c r="D7" s="36"/>
      <c r="E7" s="37" t="e">
        <f t="shared" ref="E7:E37" si="1">C7/B7</f>
        <v>#DIV/0!</v>
      </c>
      <c r="F7" s="37" t="e">
        <f t="shared" ref="F7:F37" si="2">D7/B7</f>
        <v>#DIV/0!</v>
      </c>
      <c r="G7" s="37" t="e">
        <f t="shared" ref="G7:G37" si="3">D7/C7</f>
        <v>#DIV/0!</v>
      </c>
      <c r="H7" s="39" t="e">
        <f>B7/REP_TELEFONIA_JUNIO!B30</f>
        <v>#DIV/0!</v>
      </c>
      <c r="I7" s="39" t="e">
        <f>C7/REP_TELEFONIA_JUNIO!C30</f>
        <v>#DIV/0!</v>
      </c>
      <c r="J7" s="40" t="e">
        <f>D7/REP_TELEFONIA_JUNIO!D30</f>
        <v>#DIV/0!</v>
      </c>
      <c r="K7" s="35"/>
      <c r="L7" s="36"/>
      <c r="M7" s="36"/>
      <c r="N7" s="37" t="e">
        <f t="shared" ref="N7:N37" si="4">L7/K7</f>
        <v>#DIV/0!</v>
      </c>
      <c r="O7" s="37" t="e">
        <f t="shared" ref="O7:O37" si="5">M7/K7</f>
        <v>#DIV/0!</v>
      </c>
      <c r="P7" s="37" t="e">
        <f t="shared" ref="P7:P37" si="6">M7/L7</f>
        <v>#DIV/0!</v>
      </c>
      <c r="Q7" s="39" t="e">
        <f>K7/REP_TELEFONIA_JUNIO!K30</f>
        <v>#DIV/0!</v>
      </c>
      <c r="R7" s="39" t="e">
        <f>L7/REP_TELEFONIA_JUNIO!L30</f>
        <v>#DIV/0!</v>
      </c>
      <c r="S7" s="40" t="e">
        <f>M7/REP_TELEFONIA_JUNIO!M30</f>
        <v>#DIV/0!</v>
      </c>
      <c r="AG7" s="35">
        <f t="shared" ref="AG7:AG37" si="7">B7+K7</f>
        <v>0</v>
      </c>
      <c r="AH7" s="36">
        <f t="shared" si="0"/>
        <v>0</v>
      </c>
      <c r="AI7" s="36">
        <f t="shared" si="0"/>
        <v>0</v>
      </c>
      <c r="AJ7" s="37" t="e">
        <f t="shared" ref="AJ7:AJ37" si="8">AH7/AG7</f>
        <v>#DIV/0!</v>
      </c>
      <c r="AK7" s="37" t="e">
        <f t="shared" ref="AK7:AK37" si="9">AI7/AG7</f>
        <v>#DIV/0!</v>
      </c>
      <c r="AL7" s="37" t="e">
        <f t="shared" ref="AL7:AL37" si="10">AI7/AH7</f>
        <v>#DIV/0!</v>
      </c>
      <c r="AM7" s="39" t="e">
        <f>AG7/REP_TELEFONIA_JUNIO!AG30</f>
        <v>#DIV/0!</v>
      </c>
      <c r="AN7" s="39" t="e">
        <f>AH7/REP_TELEFONIA_JUNIO!AH30</f>
        <v>#DIV/0!</v>
      </c>
      <c r="AO7" s="40" t="e">
        <f>AI7/REP_TELEFONIA_JUNIO!AI30</f>
        <v>#DIV/0!</v>
      </c>
    </row>
    <row r="8" spans="1:41" x14ac:dyDescent="0.25">
      <c r="A8" s="34">
        <f t="shared" ref="A8:A36" si="11">A7+1</f>
        <v>41823</v>
      </c>
      <c r="B8" s="35"/>
      <c r="C8" s="36"/>
      <c r="D8" s="36"/>
      <c r="E8" s="37" t="e">
        <f t="shared" si="1"/>
        <v>#DIV/0!</v>
      </c>
      <c r="F8" s="37" t="e">
        <f t="shared" si="2"/>
        <v>#DIV/0!</v>
      </c>
      <c r="G8" s="37" t="e">
        <f t="shared" si="3"/>
        <v>#DIV/0!</v>
      </c>
      <c r="H8" s="39" t="e">
        <f>B8/REP_TELEFONIA_JUNIO!B31</f>
        <v>#DIV/0!</v>
      </c>
      <c r="I8" s="39" t="e">
        <f>C8/REP_TELEFONIA_JUNIO!C31</f>
        <v>#DIV/0!</v>
      </c>
      <c r="J8" s="40" t="e">
        <f>D8/REP_TELEFONIA_JUNIO!D31</f>
        <v>#DIV/0!</v>
      </c>
      <c r="K8" s="35"/>
      <c r="L8" s="36"/>
      <c r="M8" s="36"/>
      <c r="N8" s="37" t="e">
        <f t="shared" si="4"/>
        <v>#DIV/0!</v>
      </c>
      <c r="O8" s="37" t="e">
        <f t="shared" si="5"/>
        <v>#DIV/0!</v>
      </c>
      <c r="P8" s="37" t="e">
        <f t="shared" si="6"/>
        <v>#DIV/0!</v>
      </c>
      <c r="Q8" s="39" t="e">
        <f>K8/REP_TELEFONIA_JUNIO!K31</f>
        <v>#DIV/0!</v>
      </c>
      <c r="R8" s="39" t="e">
        <f>L8/REP_TELEFONIA_JUNIO!L31</f>
        <v>#DIV/0!</v>
      </c>
      <c r="S8" s="40" t="e">
        <f>M8/REP_TELEFONIA_JUNIO!M31</f>
        <v>#DIV/0!</v>
      </c>
      <c r="AG8" s="35">
        <f t="shared" si="7"/>
        <v>0</v>
      </c>
      <c r="AH8" s="36">
        <f t="shared" si="0"/>
        <v>0</v>
      </c>
      <c r="AI8" s="36">
        <f t="shared" si="0"/>
        <v>0</v>
      </c>
      <c r="AJ8" s="37" t="e">
        <f t="shared" si="8"/>
        <v>#DIV/0!</v>
      </c>
      <c r="AK8" s="37" t="e">
        <f t="shared" si="9"/>
        <v>#DIV/0!</v>
      </c>
      <c r="AL8" s="37" t="e">
        <f t="shared" si="10"/>
        <v>#DIV/0!</v>
      </c>
      <c r="AM8" s="39" t="e">
        <f>AG8/REP_TELEFONIA_JUNIO!AG31</f>
        <v>#DIV/0!</v>
      </c>
      <c r="AN8" s="39" t="e">
        <f>AH8/REP_TELEFONIA_JUNIO!AH31</f>
        <v>#DIV/0!</v>
      </c>
      <c r="AO8" s="40" t="e">
        <f>AI8/REP_TELEFONIA_JUNIO!AI31</f>
        <v>#DIV/0!</v>
      </c>
    </row>
    <row r="9" spans="1:41" x14ac:dyDescent="0.25">
      <c r="A9" s="34">
        <f t="shared" si="11"/>
        <v>41824</v>
      </c>
      <c r="B9" s="35"/>
      <c r="C9" s="36"/>
      <c r="D9" s="36"/>
      <c r="E9" s="37" t="e">
        <f t="shared" si="1"/>
        <v>#DIV/0!</v>
      </c>
      <c r="F9" s="37" t="e">
        <f t="shared" si="2"/>
        <v>#DIV/0!</v>
      </c>
      <c r="G9" s="37" t="e">
        <f t="shared" si="3"/>
        <v>#DIV/0!</v>
      </c>
      <c r="H9" s="39" t="e">
        <f>B9/REP_TELEFONIA_JUNIO!B32</f>
        <v>#DIV/0!</v>
      </c>
      <c r="I9" s="39" t="e">
        <f>C9/REP_TELEFONIA_JUNIO!C32</f>
        <v>#DIV/0!</v>
      </c>
      <c r="J9" s="40" t="e">
        <f>D9/REP_TELEFONIA_JUNIO!D32</f>
        <v>#DIV/0!</v>
      </c>
      <c r="K9" s="35"/>
      <c r="L9" s="36"/>
      <c r="M9" s="36"/>
      <c r="N9" s="37" t="e">
        <f t="shared" si="4"/>
        <v>#DIV/0!</v>
      </c>
      <c r="O9" s="37" t="e">
        <f t="shared" si="5"/>
        <v>#DIV/0!</v>
      </c>
      <c r="P9" s="37" t="e">
        <f t="shared" si="6"/>
        <v>#DIV/0!</v>
      </c>
      <c r="Q9" s="39" t="e">
        <f>K9/REP_TELEFONIA_JUNIO!K32</f>
        <v>#DIV/0!</v>
      </c>
      <c r="R9" s="39" t="e">
        <f>L9/REP_TELEFONIA_JUNIO!L32</f>
        <v>#DIV/0!</v>
      </c>
      <c r="S9" s="40" t="e">
        <f>M9/REP_TELEFONIA_JUNIO!M32</f>
        <v>#DIV/0!</v>
      </c>
      <c r="AG9" s="35">
        <f t="shared" si="7"/>
        <v>0</v>
      </c>
      <c r="AH9" s="36">
        <f t="shared" si="0"/>
        <v>0</v>
      </c>
      <c r="AI9" s="36">
        <f t="shared" si="0"/>
        <v>0</v>
      </c>
      <c r="AJ9" s="37" t="e">
        <f t="shared" si="8"/>
        <v>#DIV/0!</v>
      </c>
      <c r="AK9" s="37" t="e">
        <f t="shared" si="9"/>
        <v>#DIV/0!</v>
      </c>
      <c r="AL9" s="37" t="e">
        <f t="shared" si="10"/>
        <v>#DIV/0!</v>
      </c>
      <c r="AM9" s="39" t="e">
        <f>AG9/REP_TELEFONIA_JUNIO!AG32</f>
        <v>#DIV/0!</v>
      </c>
      <c r="AN9" s="39" t="e">
        <f>AH9/REP_TELEFONIA_JUNIO!AH32</f>
        <v>#DIV/0!</v>
      </c>
      <c r="AO9" s="40" t="e">
        <f>AI9/REP_TELEFONIA_JUNIO!AI32</f>
        <v>#DIV/0!</v>
      </c>
    </row>
    <row r="10" spans="1:41" x14ac:dyDescent="0.25">
      <c r="A10" s="9">
        <f t="shared" si="11"/>
        <v>41825</v>
      </c>
      <c r="B10" s="24"/>
      <c r="C10" s="10"/>
      <c r="D10" s="10"/>
      <c r="E10" s="11" t="e">
        <f t="shared" si="1"/>
        <v>#DIV/0!</v>
      </c>
      <c r="F10" s="11" t="e">
        <f t="shared" si="2"/>
        <v>#DIV/0!</v>
      </c>
      <c r="G10" s="11" t="e">
        <f t="shared" si="3"/>
        <v>#DIV/0!</v>
      </c>
      <c r="H10" s="17" t="e">
        <f>B10/REP_TELEFONIA_JUNIO!B33</f>
        <v>#DIV/0!</v>
      </c>
      <c r="I10" s="17" t="e">
        <f>C10/REP_TELEFONIA_JUNIO!C33</f>
        <v>#DIV/0!</v>
      </c>
      <c r="J10" s="18" t="e">
        <f>D10/REP_TELEFONIA_JUNIO!D33</f>
        <v>#DIV/0!</v>
      </c>
      <c r="K10" s="24"/>
      <c r="L10" s="10"/>
      <c r="M10" s="10"/>
      <c r="N10" s="11" t="e">
        <f t="shared" si="4"/>
        <v>#DIV/0!</v>
      </c>
      <c r="O10" s="11" t="e">
        <f t="shared" si="5"/>
        <v>#DIV/0!</v>
      </c>
      <c r="P10" s="11" t="e">
        <f t="shared" si="6"/>
        <v>#DIV/0!</v>
      </c>
      <c r="Q10" s="17" t="e">
        <f>K10/REP_TELEFONIA_JUNIO!K33</f>
        <v>#DIV/0!</v>
      </c>
      <c r="R10" s="17" t="e">
        <f>L10/REP_TELEFONIA_JUNIO!L33</f>
        <v>#DIV/0!</v>
      </c>
      <c r="S10" s="18" t="e">
        <f>M10/REP_TELEFONIA_JUNIO!M33</f>
        <v>#DIV/0!</v>
      </c>
      <c r="AG10" s="24">
        <f t="shared" si="7"/>
        <v>0</v>
      </c>
      <c r="AH10" s="10">
        <f t="shared" si="0"/>
        <v>0</v>
      </c>
      <c r="AI10" s="10">
        <f t="shared" si="0"/>
        <v>0</v>
      </c>
      <c r="AJ10" s="11" t="e">
        <f t="shared" si="8"/>
        <v>#DIV/0!</v>
      </c>
      <c r="AK10" s="11" t="e">
        <f t="shared" si="9"/>
        <v>#DIV/0!</v>
      </c>
      <c r="AL10" s="11" t="e">
        <f t="shared" si="10"/>
        <v>#DIV/0!</v>
      </c>
      <c r="AM10" s="17" t="e">
        <f>AG10/REP_TELEFONIA_JUNIO!AG33</f>
        <v>#DIV/0!</v>
      </c>
      <c r="AN10" s="17" t="e">
        <f>AH10/REP_TELEFONIA_JUNIO!AH33</f>
        <v>#DIV/0!</v>
      </c>
      <c r="AO10" s="18" t="e">
        <f>AI10/REP_TELEFONIA_JUNIO!AI33</f>
        <v>#DIV/0!</v>
      </c>
    </row>
    <row r="11" spans="1:41" x14ac:dyDescent="0.25">
      <c r="A11" s="9">
        <f t="shared" si="11"/>
        <v>41826</v>
      </c>
      <c r="B11" s="24"/>
      <c r="C11" s="10"/>
      <c r="D11" s="10"/>
      <c r="E11" s="11" t="e">
        <f t="shared" si="1"/>
        <v>#DIV/0!</v>
      </c>
      <c r="F11" s="11" t="e">
        <f t="shared" si="2"/>
        <v>#DIV/0!</v>
      </c>
      <c r="G11" s="11" t="e">
        <f t="shared" si="3"/>
        <v>#DIV/0!</v>
      </c>
      <c r="H11" s="17" t="e">
        <f>B11/REP_TELEFONIA_JUNIO!B34</f>
        <v>#DIV/0!</v>
      </c>
      <c r="I11" s="17" t="e">
        <f>C11/REP_TELEFONIA_JUNIO!C34</f>
        <v>#DIV/0!</v>
      </c>
      <c r="J11" s="18" t="e">
        <f>D11/REP_TELEFONIA_JUNIO!D34</f>
        <v>#DIV/0!</v>
      </c>
      <c r="K11" s="24"/>
      <c r="L11" s="10"/>
      <c r="M11" s="10"/>
      <c r="N11" s="11" t="e">
        <f t="shared" si="4"/>
        <v>#DIV/0!</v>
      </c>
      <c r="O11" s="11" t="e">
        <f t="shared" si="5"/>
        <v>#DIV/0!</v>
      </c>
      <c r="P11" s="11" t="e">
        <f t="shared" si="6"/>
        <v>#DIV/0!</v>
      </c>
      <c r="Q11" s="17" t="e">
        <f>K11/REP_TELEFONIA_JUNIO!K34</f>
        <v>#DIV/0!</v>
      </c>
      <c r="R11" s="17" t="e">
        <f>L11/REP_TELEFONIA_JUNIO!L34</f>
        <v>#DIV/0!</v>
      </c>
      <c r="S11" s="18" t="e">
        <f>M11/REP_TELEFONIA_JUNIO!M34</f>
        <v>#DIV/0!</v>
      </c>
      <c r="AG11" s="24">
        <f t="shared" si="7"/>
        <v>0</v>
      </c>
      <c r="AH11" s="10">
        <f t="shared" si="0"/>
        <v>0</v>
      </c>
      <c r="AI11" s="10">
        <f t="shared" si="0"/>
        <v>0</v>
      </c>
      <c r="AJ11" s="11" t="e">
        <f t="shared" si="8"/>
        <v>#DIV/0!</v>
      </c>
      <c r="AK11" s="11" t="e">
        <f t="shared" si="9"/>
        <v>#DIV/0!</v>
      </c>
      <c r="AL11" s="11" t="e">
        <f t="shared" si="10"/>
        <v>#DIV/0!</v>
      </c>
      <c r="AM11" s="17" t="e">
        <f>AG11/REP_TELEFONIA_JUNIO!AG34</f>
        <v>#DIV/0!</v>
      </c>
      <c r="AN11" s="17" t="e">
        <f>AH11/REP_TELEFONIA_JUNIO!AH34</f>
        <v>#DIV/0!</v>
      </c>
      <c r="AO11" s="18" t="e">
        <f>AI11/REP_TELEFONIA_JUNIO!AI34</f>
        <v>#DIV/0!</v>
      </c>
    </row>
    <row r="12" spans="1:41" x14ac:dyDescent="0.25">
      <c r="A12" s="34">
        <f t="shared" si="11"/>
        <v>41827</v>
      </c>
      <c r="B12" s="35"/>
      <c r="C12" s="36"/>
      <c r="D12" s="36"/>
      <c r="E12" s="37" t="e">
        <f t="shared" si="1"/>
        <v>#DIV/0!</v>
      </c>
      <c r="F12" s="37" t="e">
        <f t="shared" si="2"/>
        <v>#DIV/0!</v>
      </c>
      <c r="G12" s="37" t="e">
        <f t="shared" si="3"/>
        <v>#DIV/0!</v>
      </c>
      <c r="H12" s="39" t="e">
        <f>B12/REP_TELEFONIA_JUNIO!B35</f>
        <v>#DIV/0!</v>
      </c>
      <c r="I12" s="39" t="e">
        <f>C12/REP_TELEFONIA_JUNIO!C35</f>
        <v>#DIV/0!</v>
      </c>
      <c r="J12" s="40" t="e">
        <f>D12/REP_TELEFONIA_JUNIO!D35</f>
        <v>#DIV/0!</v>
      </c>
      <c r="K12" s="35"/>
      <c r="L12" s="36"/>
      <c r="M12" s="36"/>
      <c r="N12" s="37" t="e">
        <f t="shared" si="4"/>
        <v>#DIV/0!</v>
      </c>
      <c r="O12" s="37" t="e">
        <f t="shared" si="5"/>
        <v>#DIV/0!</v>
      </c>
      <c r="P12" s="37" t="e">
        <f t="shared" si="6"/>
        <v>#DIV/0!</v>
      </c>
      <c r="Q12" s="39" t="e">
        <f>K12/REP_TELEFONIA_JUNIO!K35</f>
        <v>#DIV/0!</v>
      </c>
      <c r="R12" s="39" t="e">
        <f>L12/REP_TELEFONIA_JUNIO!L35</f>
        <v>#DIV/0!</v>
      </c>
      <c r="S12" s="40" t="e">
        <f>M12/REP_TELEFONIA_JUNIO!M35</f>
        <v>#DIV/0!</v>
      </c>
      <c r="AG12" s="35">
        <f t="shared" si="7"/>
        <v>0</v>
      </c>
      <c r="AH12" s="36">
        <f t="shared" si="0"/>
        <v>0</v>
      </c>
      <c r="AI12" s="36">
        <f t="shared" si="0"/>
        <v>0</v>
      </c>
      <c r="AJ12" s="37" t="e">
        <f t="shared" si="8"/>
        <v>#DIV/0!</v>
      </c>
      <c r="AK12" s="37" t="e">
        <f t="shared" si="9"/>
        <v>#DIV/0!</v>
      </c>
      <c r="AL12" s="37" t="e">
        <f t="shared" si="10"/>
        <v>#DIV/0!</v>
      </c>
      <c r="AM12" s="39" t="e">
        <f>AG12/REP_TELEFONIA_JUNIO!AG35</f>
        <v>#DIV/0!</v>
      </c>
      <c r="AN12" s="39" t="e">
        <f>AH12/REP_TELEFONIA_JUNIO!AH35</f>
        <v>#DIV/0!</v>
      </c>
      <c r="AO12" s="40" t="e">
        <f>AI12/REP_TELEFONIA_JUNIO!AI35</f>
        <v>#DIV/0!</v>
      </c>
    </row>
    <row r="13" spans="1:41" x14ac:dyDescent="0.25">
      <c r="A13" s="34">
        <f t="shared" si="11"/>
        <v>41828</v>
      </c>
      <c r="B13" s="35"/>
      <c r="C13" s="36"/>
      <c r="D13" s="36"/>
      <c r="E13" s="37" t="e">
        <f t="shared" si="1"/>
        <v>#DIV/0!</v>
      </c>
      <c r="F13" s="37" t="e">
        <f t="shared" si="2"/>
        <v>#DIV/0!</v>
      </c>
      <c r="G13" s="37" t="e">
        <f t="shared" si="3"/>
        <v>#DIV/0!</v>
      </c>
      <c r="H13" s="39" t="e">
        <f>B13/B6</f>
        <v>#DIV/0!</v>
      </c>
      <c r="I13" s="39" t="e">
        <f t="shared" ref="I13:J28" si="12">C13/C6</f>
        <v>#DIV/0!</v>
      </c>
      <c r="J13" s="40" t="e">
        <f t="shared" si="12"/>
        <v>#DIV/0!</v>
      </c>
      <c r="K13" s="35"/>
      <c r="L13" s="36"/>
      <c r="M13" s="36"/>
      <c r="N13" s="37" t="e">
        <f t="shared" si="4"/>
        <v>#DIV/0!</v>
      </c>
      <c r="O13" s="37" t="e">
        <f t="shared" si="5"/>
        <v>#DIV/0!</v>
      </c>
      <c r="P13" s="37" t="e">
        <f t="shared" si="6"/>
        <v>#DIV/0!</v>
      </c>
      <c r="Q13" s="39" t="e">
        <f>K13/K6</f>
        <v>#DIV/0!</v>
      </c>
      <c r="R13" s="39" t="e">
        <f t="shared" ref="R13" si="13">L13/L6</f>
        <v>#DIV/0!</v>
      </c>
      <c r="S13" s="40" t="e">
        <f t="shared" ref="S13" si="14">M13/M6</f>
        <v>#DIV/0!</v>
      </c>
      <c r="AG13" s="35">
        <f t="shared" si="7"/>
        <v>0</v>
      </c>
      <c r="AH13" s="36">
        <f t="shared" si="0"/>
        <v>0</v>
      </c>
      <c r="AI13" s="36">
        <f t="shared" si="0"/>
        <v>0</v>
      </c>
      <c r="AJ13" s="37" t="e">
        <f t="shared" si="8"/>
        <v>#DIV/0!</v>
      </c>
      <c r="AK13" s="37" t="e">
        <f t="shared" si="9"/>
        <v>#DIV/0!</v>
      </c>
      <c r="AL13" s="37" t="e">
        <f t="shared" si="10"/>
        <v>#DIV/0!</v>
      </c>
      <c r="AM13" s="39" t="e">
        <f>AG13/AG6</f>
        <v>#DIV/0!</v>
      </c>
      <c r="AN13" s="39" t="e">
        <f t="shared" ref="AN13:AO36" si="15">AH13/AH6</f>
        <v>#DIV/0!</v>
      </c>
      <c r="AO13" s="40" t="e">
        <f t="shared" si="15"/>
        <v>#DIV/0!</v>
      </c>
    </row>
    <row r="14" spans="1:41" x14ac:dyDescent="0.25">
      <c r="A14" s="34">
        <f t="shared" si="11"/>
        <v>41829</v>
      </c>
      <c r="B14" s="35"/>
      <c r="C14" s="36"/>
      <c r="D14" s="36"/>
      <c r="E14" s="37" t="e">
        <f t="shared" si="1"/>
        <v>#DIV/0!</v>
      </c>
      <c r="F14" s="37" t="e">
        <f t="shared" si="2"/>
        <v>#DIV/0!</v>
      </c>
      <c r="G14" s="37" t="e">
        <f t="shared" si="3"/>
        <v>#DIV/0!</v>
      </c>
      <c r="H14" s="39" t="e">
        <f t="shared" ref="H14:J36" si="16">B14/B7</f>
        <v>#DIV/0!</v>
      </c>
      <c r="I14" s="39" t="e">
        <f t="shared" si="12"/>
        <v>#DIV/0!</v>
      </c>
      <c r="J14" s="40" t="e">
        <f t="shared" si="12"/>
        <v>#DIV/0!</v>
      </c>
      <c r="K14" s="35"/>
      <c r="L14" s="36"/>
      <c r="M14" s="36"/>
      <c r="N14" s="37" t="e">
        <f t="shared" si="4"/>
        <v>#DIV/0!</v>
      </c>
      <c r="O14" s="37" t="e">
        <f t="shared" si="5"/>
        <v>#DIV/0!</v>
      </c>
      <c r="P14" s="37" t="e">
        <f t="shared" si="6"/>
        <v>#DIV/0!</v>
      </c>
      <c r="Q14" s="39" t="e">
        <f t="shared" ref="Q14:Q36" si="17">K14/K7</f>
        <v>#DIV/0!</v>
      </c>
      <c r="R14" s="39" t="e">
        <f t="shared" ref="R13:S36" si="18">L14/L7</f>
        <v>#DIV/0!</v>
      </c>
      <c r="S14" s="40" t="e">
        <f t="shared" si="18"/>
        <v>#DIV/0!</v>
      </c>
      <c r="AG14" s="35">
        <f t="shared" si="7"/>
        <v>0</v>
      </c>
      <c r="AH14" s="36">
        <f t="shared" si="0"/>
        <v>0</v>
      </c>
      <c r="AI14" s="36">
        <f t="shared" si="0"/>
        <v>0</v>
      </c>
      <c r="AJ14" s="37" t="e">
        <f t="shared" si="8"/>
        <v>#DIV/0!</v>
      </c>
      <c r="AK14" s="37" t="e">
        <f t="shared" si="9"/>
        <v>#DIV/0!</v>
      </c>
      <c r="AL14" s="37" t="e">
        <f t="shared" si="10"/>
        <v>#DIV/0!</v>
      </c>
      <c r="AM14" s="39" t="e">
        <f t="shared" ref="AM14:AM36" si="19">AG14/AG7</f>
        <v>#DIV/0!</v>
      </c>
      <c r="AN14" s="39" t="e">
        <f t="shared" si="15"/>
        <v>#DIV/0!</v>
      </c>
      <c r="AO14" s="40" t="e">
        <f t="shared" si="15"/>
        <v>#DIV/0!</v>
      </c>
    </row>
    <row r="15" spans="1:41" x14ac:dyDescent="0.25">
      <c r="A15" s="34">
        <f t="shared" si="11"/>
        <v>41830</v>
      </c>
      <c r="B15" s="35"/>
      <c r="C15" s="36"/>
      <c r="D15" s="36"/>
      <c r="E15" s="37" t="e">
        <f t="shared" si="1"/>
        <v>#DIV/0!</v>
      </c>
      <c r="F15" s="37" t="e">
        <f t="shared" si="2"/>
        <v>#DIV/0!</v>
      </c>
      <c r="G15" s="37" t="e">
        <f t="shared" si="3"/>
        <v>#DIV/0!</v>
      </c>
      <c r="H15" s="39" t="e">
        <f t="shared" si="16"/>
        <v>#DIV/0!</v>
      </c>
      <c r="I15" s="39" t="e">
        <f t="shared" si="12"/>
        <v>#DIV/0!</v>
      </c>
      <c r="J15" s="40" t="e">
        <f t="shared" si="12"/>
        <v>#DIV/0!</v>
      </c>
      <c r="K15" s="35"/>
      <c r="L15" s="36"/>
      <c r="M15" s="36"/>
      <c r="N15" s="37" t="e">
        <f t="shared" si="4"/>
        <v>#DIV/0!</v>
      </c>
      <c r="O15" s="37" t="e">
        <f t="shared" si="5"/>
        <v>#DIV/0!</v>
      </c>
      <c r="P15" s="37" t="e">
        <f t="shared" si="6"/>
        <v>#DIV/0!</v>
      </c>
      <c r="Q15" s="39" t="e">
        <f t="shared" si="17"/>
        <v>#DIV/0!</v>
      </c>
      <c r="R15" s="39" t="e">
        <f t="shared" si="18"/>
        <v>#DIV/0!</v>
      </c>
      <c r="S15" s="40" t="e">
        <f t="shared" si="18"/>
        <v>#DIV/0!</v>
      </c>
      <c r="AG15" s="35">
        <f t="shared" si="7"/>
        <v>0</v>
      </c>
      <c r="AH15" s="36">
        <f t="shared" si="0"/>
        <v>0</v>
      </c>
      <c r="AI15" s="36">
        <f t="shared" si="0"/>
        <v>0</v>
      </c>
      <c r="AJ15" s="37" t="e">
        <f t="shared" si="8"/>
        <v>#DIV/0!</v>
      </c>
      <c r="AK15" s="37" t="e">
        <f t="shared" si="9"/>
        <v>#DIV/0!</v>
      </c>
      <c r="AL15" s="37" t="e">
        <f t="shared" si="10"/>
        <v>#DIV/0!</v>
      </c>
      <c r="AM15" s="39" t="e">
        <f t="shared" si="19"/>
        <v>#DIV/0!</v>
      </c>
      <c r="AN15" s="39" t="e">
        <f t="shared" si="15"/>
        <v>#DIV/0!</v>
      </c>
      <c r="AO15" s="40" t="e">
        <f t="shared" si="15"/>
        <v>#DIV/0!</v>
      </c>
    </row>
    <row r="16" spans="1:41" x14ac:dyDescent="0.25">
      <c r="A16" s="34">
        <f t="shared" si="11"/>
        <v>41831</v>
      </c>
      <c r="B16" s="35"/>
      <c r="C16" s="36"/>
      <c r="D16" s="36"/>
      <c r="E16" s="37" t="e">
        <f t="shared" si="1"/>
        <v>#DIV/0!</v>
      </c>
      <c r="F16" s="37" t="e">
        <f t="shared" si="2"/>
        <v>#DIV/0!</v>
      </c>
      <c r="G16" s="37" t="e">
        <f t="shared" si="3"/>
        <v>#DIV/0!</v>
      </c>
      <c r="H16" s="39" t="e">
        <f t="shared" si="16"/>
        <v>#DIV/0!</v>
      </c>
      <c r="I16" s="39" t="e">
        <f t="shared" si="12"/>
        <v>#DIV/0!</v>
      </c>
      <c r="J16" s="40" t="e">
        <f t="shared" si="12"/>
        <v>#DIV/0!</v>
      </c>
      <c r="K16" s="35"/>
      <c r="L16" s="36"/>
      <c r="M16" s="36"/>
      <c r="N16" s="37" t="e">
        <f t="shared" si="4"/>
        <v>#DIV/0!</v>
      </c>
      <c r="O16" s="37" t="e">
        <f t="shared" si="5"/>
        <v>#DIV/0!</v>
      </c>
      <c r="P16" s="37" t="e">
        <f t="shared" si="6"/>
        <v>#DIV/0!</v>
      </c>
      <c r="Q16" s="39" t="e">
        <f t="shared" si="17"/>
        <v>#DIV/0!</v>
      </c>
      <c r="R16" s="39" t="e">
        <f t="shared" si="18"/>
        <v>#DIV/0!</v>
      </c>
      <c r="S16" s="40" t="e">
        <f t="shared" si="18"/>
        <v>#DIV/0!</v>
      </c>
      <c r="AG16" s="35">
        <f t="shared" si="7"/>
        <v>0</v>
      </c>
      <c r="AH16" s="36">
        <f t="shared" si="0"/>
        <v>0</v>
      </c>
      <c r="AI16" s="36">
        <f t="shared" si="0"/>
        <v>0</v>
      </c>
      <c r="AJ16" s="37" t="e">
        <f t="shared" si="8"/>
        <v>#DIV/0!</v>
      </c>
      <c r="AK16" s="37" t="e">
        <f t="shared" si="9"/>
        <v>#DIV/0!</v>
      </c>
      <c r="AL16" s="37" t="e">
        <f t="shared" si="10"/>
        <v>#DIV/0!</v>
      </c>
      <c r="AM16" s="39" t="e">
        <f t="shared" si="19"/>
        <v>#DIV/0!</v>
      </c>
      <c r="AN16" s="39" t="e">
        <f t="shared" si="15"/>
        <v>#DIV/0!</v>
      </c>
      <c r="AO16" s="40" t="e">
        <f t="shared" si="15"/>
        <v>#DIV/0!</v>
      </c>
    </row>
    <row r="17" spans="1:41" x14ac:dyDescent="0.25">
      <c r="A17" s="9">
        <f t="shared" si="11"/>
        <v>41832</v>
      </c>
      <c r="B17" s="24"/>
      <c r="C17" s="10"/>
      <c r="D17" s="10"/>
      <c r="E17" s="11" t="e">
        <f t="shared" si="1"/>
        <v>#DIV/0!</v>
      </c>
      <c r="F17" s="11" t="e">
        <f t="shared" si="2"/>
        <v>#DIV/0!</v>
      </c>
      <c r="G17" s="11" t="e">
        <f t="shared" si="3"/>
        <v>#DIV/0!</v>
      </c>
      <c r="H17" s="17" t="e">
        <f t="shared" si="16"/>
        <v>#DIV/0!</v>
      </c>
      <c r="I17" s="17" t="e">
        <f t="shared" si="12"/>
        <v>#DIV/0!</v>
      </c>
      <c r="J17" s="18" t="e">
        <f t="shared" si="12"/>
        <v>#DIV/0!</v>
      </c>
      <c r="K17" s="24"/>
      <c r="L17" s="10"/>
      <c r="M17" s="10"/>
      <c r="N17" s="11" t="e">
        <f t="shared" si="4"/>
        <v>#DIV/0!</v>
      </c>
      <c r="O17" s="11" t="e">
        <f t="shared" si="5"/>
        <v>#DIV/0!</v>
      </c>
      <c r="P17" s="11" t="e">
        <f t="shared" si="6"/>
        <v>#DIV/0!</v>
      </c>
      <c r="Q17" s="17" t="e">
        <f t="shared" si="17"/>
        <v>#DIV/0!</v>
      </c>
      <c r="R17" s="17" t="e">
        <f t="shared" si="18"/>
        <v>#DIV/0!</v>
      </c>
      <c r="S17" s="18" t="e">
        <f t="shared" si="18"/>
        <v>#DIV/0!</v>
      </c>
      <c r="AG17" s="24">
        <f t="shared" si="7"/>
        <v>0</v>
      </c>
      <c r="AH17" s="10">
        <f t="shared" si="0"/>
        <v>0</v>
      </c>
      <c r="AI17" s="10">
        <f t="shared" si="0"/>
        <v>0</v>
      </c>
      <c r="AJ17" s="11" t="e">
        <f t="shared" si="8"/>
        <v>#DIV/0!</v>
      </c>
      <c r="AK17" s="11" t="e">
        <f t="shared" si="9"/>
        <v>#DIV/0!</v>
      </c>
      <c r="AL17" s="11" t="e">
        <f t="shared" si="10"/>
        <v>#DIV/0!</v>
      </c>
      <c r="AM17" s="17" t="e">
        <f t="shared" si="19"/>
        <v>#DIV/0!</v>
      </c>
      <c r="AN17" s="17" t="e">
        <f t="shared" si="15"/>
        <v>#DIV/0!</v>
      </c>
      <c r="AO17" s="18" t="e">
        <f t="shared" si="15"/>
        <v>#DIV/0!</v>
      </c>
    </row>
    <row r="18" spans="1:41" x14ac:dyDescent="0.25">
      <c r="A18" s="9">
        <f t="shared" si="11"/>
        <v>41833</v>
      </c>
      <c r="B18" s="24"/>
      <c r="C18" s="10"/>
      <c r="D18" s="10"/>
      <c r="E18" s="11" t="e">
        <f t="shared" si="1"/>
        <v>#DIV/0!</v>
      </c>
      <c r="F18" s="11" t="e">
        <f t="shared" si="2"/>
        <v>#DIV/0!</v>
      </c>
      <c r="G18" s="11" t="e">
        <f t="shared" si="3"/>
        <v>#DIV/0!</v>
      </c>
      <c r="H18" s="17" t="e">
        <f t="shared" si="16"/>
        <v>#DIV/0!</v>
      </c>
      <c r="I18" s="17" t="e">
        <f t="shared" si="12"/>
        <v>#DIV/0!</v>
      </c>
      <c r="J18" s="18" t="e">
        <f t="shared" si="12"/>
        <v>#DIV/0!</v>
      </c>
      <c r="K18" s="24"/>
      <c r="L18" s="10"/>
      <c r="M18" s="10"/>
      <c r="N18" s="11" t="e">
        <f t="shared" si="4"/>
        <v>#DIV/0!</v>
      </c>
      <c r="O18" s="11" t="e">
        <f t="shared" si="5"/>
        <v>#DIV/0!</v>
      </c>
      <c r="P18" s="11" t="e">
        <f t="shared" si="6"/>
        <v>#DIV/0!</v>
      </c>
      <c r="Q18" s="17" t="e">
        <f t="shared" si="17"/>
        <v>#DIV/0!</v>
      </c>
      <c r="R18" s="17" t="e">
        <f t="shared" si="18"/>
        <v>#DIV/0!</v>
      </c>
      <c r="S18" s="18" t="e">
        <f t="shared" si="18"/>
        <v>#DIV/0!</v>
      </c>
      <c r="AG18" s="24">
        <f t="shared" si="7"/>
        <v>0</v>
      </c>
      <c r="AH18" s="10">
        <f t="shared" si="0"/>
        <v>0</v>
      </c>
      <c r="AI18" s="10">
        <f t="shared" si="0"/>
        <v>0</v>
      </c>
      <c r="AJ18" s="11" t="e">
        <f t="shared" si="8"/>
        <v>#DIV/0!</v>
      </c>
      <c r="AK18" s="11" t="e">
        <f t="shared" si="9"/>
        <v>#DIV/0!</v>
      </c>
      <c r="AL18" s="11" t="e">
        <f t="shared" si="10"/>
        <v>#DIV/0!</v>
      </c>
      <c r="AM18" s="17" t="e">
        <f t="shared" si="19"/>
        <v>#DIV/0!</v>
      </c>
      <c r="AN18" s="17" t="e">
        <f t="shared" si="15"/>
        <v>#DIV/0!</v>
      </c>
      <c r="AO18" s="18" t="e">
        <f t="shared" si="15"/>
        <v>#DIV/0!</v>
      </c>
    </row>
    <row r="19" spans="1:41" x14ac:dyDescent="0.25">
      <c r="A19" s="34">
        <f t="shared" si="11"/>
        <v>41834</v>
      </c>
      <c r="B19" s="35"/>
      <c r="C19" s="36"/>
      <c r="D19" s="36"/>
      <c r="E19" s="37" t="e">
        <f t="shared" si="1"/>
        <v>#DIV/0!</v>
      </c>
      <c r="F19" s="37" t="e">
        <f t="shared" si="2"/>
        <v>#DIV/0!</v>
      </c>
      <c r="G19" s="37" t="e">
        <f t="shared" si="3"/>
        <v>#DIV/0!</v>
      </c>
      <c r="H19" s="39" t="e">
        <f t="shared" si="16"/>
        <v>#DIV/0!</v>
      </c>
      <c r="I19" s="39" t="e">
        <f t="shared" si="12"/>
        <v>#DIV/0!</v>
      </c>
      <c r="J19" s="40" t="e">
        <f t="shared" si="12"/>
        <v>#DIV/0!</v>
      </c>
      <c r="K19" s="35"/>
      <c r="L19" s="36"/>
      <c r="M19" s="36"/>
      <c r="N19" s="37" t="e">
        <f t="shared" si="4"/>
        <v>#DIV/0!</v>
      </c>
      <c r="O19" s="37" t="e">
        <f t="shared" si="5"/>
        <v>#DIV/0!</v>
      </c>
      <c r="P19" s="37" t="e">
        <f t="shared" si="6"/>
        <v>#DIV/0!</v>
      </c>
      <c r="Q19" s="39" t="e">
        <f t="shared" si="17"/>
        <v>#DIV/0!</v>
      </c>
      <c r="R19" s="39" t="e">
        <f t="shared" si="18"/>
        <v>#DIV/0!</v>
      </c>
      <c r="S19" s="40" t="e">
        <f t="shared" si="18"/>
        <v>#DIV/0!</v>
      </c>
      <c r="AG19" s="35">
        <f t="shared" si="7"/>
        <v>0</v>
      </c>
      <c r="AH19" s="36">
        <f t="shared" si="0"/>
        <v>0</v>
      </c>
      <c r="AI19" s="36">
        <f t="shared" si="0"/>
        <v>0</v>
      </c>
      <c r="AJ19" s="37" t="e">
        <f t="shared" si="8"/>
        <v>#DIV/0!</v>
      </c>
      <c r="AK19" s="37" t="e">
        <f t="shared" si="9"/>
        <v>#DIV/0!</v>
      </c>
      <c r="AL19" s="37" t="e">
        <f t="shared" si="10"/>
        <v>#DIV/0!</v>
      </c>
      <c r="AM19" s="39" t="e">
        <f t="shared" si="19"/>
        <v>#DIV/0!</v>
      </c>
      <c r="AN19" s="39" t="e">
        <f t="shared" si="15"/>
        <v>#DIV/0!</v>
      </c>
      <c r="AO19" s="40" t="e">
        <f t="shared" si="15"/>
        <v>#DIV/0!</v>
      </c>
    </row>
    <row r="20" spans="1:41" x14ac:dyDescent="0.25">
      <c r="A20" s="34">
        <f t="shared" si="11"/>
        <v>41835</v>
      </c>
      <c r="B20" s="35"/>
      <c r="C20" s="36"/>
      <c r="D20" s="36"/>
      <c r="E20" s="37" t="e">
        <f t="shared" si="1"/>
        <v>#DIV/0!</v>
      </c>
      <c r="F20" s="37" t="e">
        <f t="shared" si="2"/>
        <v>#DIV/0!</v>
      </c>
      <c r="G20" s="37" t="e">
        <f t="shared" si="3"/>
        <v>#DIV/0!</v>
      </c>
      <c r="H20" s="39" t="e">
        <f t="shared" si="16"/>
        <v>#DIV/0!</v>
      </c>
      <c r="I20" s="39" t="e">
        <f t="shared" si="12"/>
        <v>#DIV/0!</v>
      </c>
      <c r="J20" s="40" t="e">
        <f t="shared" si="12"/>
        <v>#DIV/0!</v>
      </c>
      <c r="K20" s="35"/>
      <c r="L20" s="36"/>
      <c r="M20" s="36"/>
      <c r="N20" s="37" t="e">
        <f t="shared" si="4"/>
        <v>#DIV/0!</v>
      </c>
      <c r="O20" s="37" t="e">
        <f t="shared" si="5"/>
        <v>#DIV/0!</v>
      </c>
      <c r="P20" s="37" t="e">
        <f t="shared" si="6"/>
        <v>#DIV/0!</v>
      </c>
      <c r="Q20" s="39" t="e">
        <f t="shared" si="17"/>
        <v>#DIV/0!</v>
      </c>
      <c r="R20" s="39" t="e">
        <f t="shared" si="18"/>
        <v>#DIV/0!</v>
      </c>
      <c r="S20" s="40" t="e">
        <f t="shared" si="18"/>
        <v>#DIV/0!</v>
      </c>
      <c r="AG20" s="35">
        <f t="shared" si="7"/>
        <v>0</v>
      </c>
      <c r="AH20" s="36">
        <f t="shared" si="0"/>
        <v>0</v>
      </c>
      <c r="AI20" s="36">
        <f t="shared" si="0"/>
        <v>0</v>
      </c>
      <c r="AJ20" s="37" t="e">
        <f t="shared" si="8"/>
        <v>#DIV/0!</v>
      </c>
      <c r="AK20" s="37" t="e">
        <f t="shared" si="9"/>
        <v>#DIV/0!</v>
      </c>
      <c r="AL20" s="37" t="e">
        <f t="shared" si="10"/>
        <v>#DIV/0!</v>
      </c>
      <c r="AM20" s="39" t="e">
        <f t="shared" si="19"/>
        <v>#DIV/0!</v>
      </c>
      <c r="AN20" s="39" t="e">
        <f t="shared" si="15"/>
        <v>#DIV/0!</v>
      </c>
      <c r="AO20" s="40" t="e">
        <f t="shared" si="15"/>
        <v>#DIV/0!</v>
      </c>
    </row>
    <row r="21" spans="1:41" x14ac:dyDescent="0.25">
      <c r="A21" s="34">
        <f t="shared" si="11"/>
        <v>41836</v>
      </c>
      <c r="B21" s="35"/>
      <c r="C21" s="36"/>
      <c r="D21" s="36"/>
      <c r="E21" s="37" t="e">
        <f t="shared" si="1"/>
        <v>#DIV/0!</v>
      </c>
      <c r="F21" s="37" t="e">
        <f t="shared" si="2"/>
        <v>#DIV/0!</v>
      </c>
      <c r="G21" s="37" t="e">
        <f t="shared" si="3"/>
        <v>#DIV/0!</v>
      </c>
      <c r="H21" s="39" t="e">
        <f t="shared" si="16"/>
        <v>#DIV/0!</v>
      </c>
      <c r="I21" s="39" t="e">
        <f t="shared" si="12"/>
        <v>#DIV/0!</v>
      </c>
      <c r="J21" s="40" t="e">
        <f t="shared" si="12"/>
        <v>#DIV/0!</v>
      </c>
      <c r="K21" s="35"/>
      <c r="L21" s="36"/>
      <c r="M21" s="36"/>
      <c r="N21" s="37" t="e">
        <f t="shared" si="4"/>
        <v>#DIV/0!</v>
      </c>
      <c r="O21" s="37" t="e">
        <f t="shared" si="5"/>
        <v>#DIV/0!</v>
      </c>
      <c r="P21" s="37" t="e">
        <f t="shared" si="6"/>
        <v>#DIV/0!</v>
      </c>
      <c r="Q21" s="39" t="e">
        <f t="shared" si="17"/>
        <v>#DIV/0!</v>
      </c>
      <c r="R21" s="39" t="e">
        <f t="shared" si="18"/>
        <v>#DIV/0!</v>
      </c>
      <c r="S21" s="40" t="e">
        <f t="shared" si="18"/>
        <v>#DIV/0!</v>
      </c>
      <c r="AG21" s="35">
        <f t="shared" si="7"/>
        <v>0</v>
      </c>
      <c r="AH21" s="36">
        <f t="shared" si="0"/>
        <v>0</v>
      </c>
      <c r="AI21" s="36">
        <f t="shared" si="0"/>
        <v>0</v>
      </c>
      <c r="AJ21" s="37" t="e">
        <f t="shared" si="8"/>
        <v>#DIV/0!</v>
      </c>
      <c r="AK21" s="37" t="e">
        <f t="shared" si="9"/>
        <v>#DIV/0!</v>
      </c>
      <c r="AL21" s="37" t="e">
        <f t="shared" si="10"/>
        <v>#DIV/0!</v>
      </c>
      <c r="AM21" s="39" t="e">
        <f t="shared" si="19"/>
        <v>#DIV/0!</v>
      </c>
      <c r="AN21" s="39" t="e">
        <f t="shared" si="15"/>
        <v>#DIV/0!</v>
      </c>
      <c r="AO21" s="40" t="e">
        <f t="shared" si="15"/>
        <v>#DIV/0!</v>
      </c>
    </row>
    <row r="22" spans="1:41" x14ac:dyDescent="0.25">
      <c r="A22" s="34">
        <f t="shared" si="11"/>
        <v>41837</v>
      </c>
      <c r="B22" s="35"/>
      <c r="C22" s="36"/>
      <c r="D22" s="36"/>
      <c r="E22" s="37" t="e">
        <f t="shared" si="1"/>
        <v>#DIV/0!</v>
      </c>
      <c r="F22" s="37" t="e">
        <f t="shared" si="2"/>
        <v>#DIV/0!</v>
      </c>
      <c r="G22" s="37" t="e">
        <f t="shared" si="3"/>
        <v>#DIV/0!</v>
      </c>
      <c r="H22" s="39" t="e">
        <f t="shared" si="16"/>
        <v>#DIV/0!</v>
      </c>
      <c r="I22" s="39" t="e">
        <f t="shared" si="12"/>
        <v>#DIV/0!</v>
      </c>
      <c r="J22" s="40" t="e">
        <f t="shared" si="12"/>
        <v>#DIV/0!</v>
      </c>
      <c r="K22" s="35"/>
      <c r="L22" s="36"/>
      <c r="M22" s="36"/>
      <c r="N22" s="37" t="e">
        <f t="shared" si="4"/>
        <v>#DIV/0!</v>
      </c>
      <c r="O22" s="37" t="e">
        <f t="shared" si="5"/>
        <v>#DIV/0!</v>
      </c>
      <c r="P22" s="37" t="e">
        <f t="shared" si="6"/>
        <v>#DIV/0!</v>
      </c>
      <c r="Q22" s="39" t="e">
        <f t="shared" si="17"/>
        <v>#DIV/0!</v>
      </c>
      <c r="R22" s="39" t="e">
        <f t="shared" si="18"/>
        <v>#DIV/0!</v>
      </c>
      <c r="S22" s="40" t="e">
        <f t="shared" si="18"/>
        <v>#DIV/0!</v>
      </c>
      <c r="AG22" s="35">
        <f t="shared" si="7"/>
        <v>0</v>
      </c>
      <c r="AH22" s="36">
        <f t="shared" si="0"/>
        <v>0</v>
      </c>
      <c r="AI22" s="36">
        <f t="shared" si="0"/>
        <v>0</v>
      </c>
      <c r="AJ22" s="37" t="e">
        <f t="shared" si="8"/>
        <v>#DIV/0!</v>
      </c>
      <c r="AK22" s="37" t="e">
        <f t="shared" si="9"/>
        <v>#DIV/0!</v>
      </c>
      <c r="AL22" s="37" t="e">
        <f t="shared" si="10"/>
        <v>#DIV/0!</v>
      </c>
      <c r="AM22" s="39" t="e">
        <f t="shared" si="19"/>
        <v>#DIV/0!</v>
      </c>
      <c r="AN22" s="39" t="e">
        <f t="shared" si="15"/>
        <v>#DIV/0!</v>
      </c>
      <c r="AO22" s="40" t="e">
        <f t="shared" si="15"/>
        <v>#DIV/0!</v>
      </c>
    </row>
    <row r="23" spans="1:41" x14ac:dyDescent="0.25">
      <c r="A23" s="34">
        <f t="shared" si="11"/>
        <v>41838</v>
      </c>
      <c r="B23" s="35"/>
      <c r="C23" s="36"/>
      <c r="D23" s="36"/>
      <c r="E23" s="37" t="e">
        <f t="shared" si="1"/>
        <v>#DIV/0!</v>
      </c>
      <c r="F23" s="37" t="e">
        <f t="shared" si="2"/>
        <v>#DIV/0!</v>
      </c>
      <c r="G23" s="37" t="e">
        <f t="shared" si="3"/>
        <v>#DIV/0!</v>
      </c>
      <c r="H23" s="39" t="e">
        <f t="shared" si="16"/>
        <v>#DIV/0!</v>
      </c>
      <c r="I23" s="39" t="e">
        <f t="shared" si="12"/>
        <v>#DIV/0!</v>
      </c>
      <c r="J23" s="40" t="e">
        <f t="shared" si="12"/>
        <v>#DIV/0!</v>
      </c>
      <c r="K23" s="35"/>
      <c r="L23" s="36"/>
      <c r="M23" s="36"/>
      <c r="N23" s="37" t="e">
        <f t="shared" si="4"/>
        <v>#DIV/0!</v>
      </c>
      <c r="O23" s="37" t="e">
        <f t="shared" si="5"/>
        <v>#DIV/0!</v>
      </c>
      <c r="P23" s="37" t="e">
        <f t="shared" si="6"/>
        <v>#DIV/0!</v>
      </c>
      <c r="Q23" s="39" t="e">
        <f t="shared" si="17"/>
        <v>#DIV/0!</v>
      </c>
      <c r="R23" s="39" t="e">
        <f t="shared" si="18"/>
        <v>#DIV/0!</v>
      </c>
      <c r="S23" s="40" t="e">
        <f t="shared" si="18"/>
        <v>#DIV/0!</v>
      </c>
      <c r="AG23" s="35">
        <f t="shared" si="7"/>
        <v>0</v>
      </c>
      <c r="AH23" s="36">
        <f t="shared" si="0"/>
        <v>0</v>
      </c>
      <c r="AI23" s="36">
        <f t="shared" si="0"/>
        <v>0</v>
      </c>
      <c r="AJ23" s="37" t="e">
        <f t="shared" si="8"/>
        <v>#DIV/0!</v>
      </c>
      <c r="AK23" s="37" t="e">
        <f t="shared" si="9"/>
        <v>#DIV/0!</v>
      </c>
      <c r="AL23" s="37" t="e">
        <f t="shared" si="10"/>
        <v>#DIV/0!</v>
      </c>
      <c r="AM23" s="39" t="e">
        <f t="shared" si="19"/>
        <v>#DIV/0!</v>
      </c>
      <c r="AN23" s="39" t="e">
        <f t="shared" si="15"/>
        <v>#DIV/0!</v>
      </c>
      <c r="AO23" s="40" t="e">
        <f t="shared" si="15"/>
        <v>#DIV/0!</v>
      </c>
    </row>
    <row r="24" spans="1:41" x14ac:dyDescent="0.25">
      <c r="A24" s="9">
        <f t="shared" si="11"/>
        <v>41839</v>
      </c>
      <c r="B24" s="24"/>
      <c r="C24" s="10"/>
      <c r="D24" s="10"/>
      <c r="E24" s="11" t="e">
        <f t="shared" si="1"/>
        <v>#DIV/0!</v>
      </c>
      <c r="F24" s="11" t="e">
        <f t="shared" si="2"/>
        <v>#DIV/0!</v>
      </c>
      <c r="G24" s="11" t="e">
        <f t="shared" si="3"/>
        <v>#DIV/0!</v>
      </c>
      <c r="H24" s="17" t="e">
        <f t="shared" si="16"/>
        <v>#DIV/0!</v>
      </c>
      <c r="I24" s="17" t="e">
        <f t="shared" si="12"/>
        <v>#DIV/0!</v>
      </c>
      <c r="J24" s="18" t="e">
        <f t="shared" si="12"/>
        <v>#DIV/0!</v>
      </c>
      <c r="K24" s="24"/>
      <c r="L24" s="10"/>
      <c r="M24" s="10"/>
      <c r="N24" s="11" t="e">
        <f t="shared" si="4"/>
        <v>#DIV/0!</v>
      </c>
      <c r="O24" s="11" t="e">
        <f t="shared" si="5"/>
        <v>#DIV/0!</v>
      </c>
      <c r="P24" s="11" t="e">
        <f t="shared" si="6"/>
        <v>#DIV/0!</v>
      </c>
      <c r="Q24" s="17" t="e">
        <f t="shared" si="17"/>
        <v>#DIV/0!</v>
      </c>
      <c r="R24" s="17" t="e">
        <f t="shared" si="18"/>
        <v>#DIV/0!</v>
      </c>
      <c r="S24" s="18" t="e">
        <f t="shared" si="18"/>
        <v>#DIV/0!</v>
      </c>
      <c r="AG24" s="24">
        <f t="shared" si="7"/>
        <v>0</v>
      </c>
      <c r="AH24" s="10">
        <f t="shared" si="0"/>
        <v>0</v>
      </c>
      <c r="AI24" s="10">
        <f t="shared" si="0"/>
        <v>0</v>
      </c>
      <c r="AJ24" s="11" t="e">
        <f t="shared" si="8"/>
        <v>#DIV/0!</v>
      </c>
      <c r="AK24" s="11" t="e">
        <f t="shared" si="9"/>
        <v>#DIV/0!</v>
      </c>
      <c r="AL24" s="11" t="e">
        <f t="shared" si="10"/>
        <v>#DIV/0!</v>
      </c>
      <c r="AM24" s="17" t="e">
        <f t="shared" si="19"/>
        <v>#DIV/0!</v>
      </c>
      <c r="AN24" s="17" t="e">
        <f t="shared" si="15"/>
        <v>#DIV/0!</v>
      </c>
      <c r="AO24" s="18" t="e">
        <f t="shared" si="15"/>
        <v>#DIV/0!</v>
      </c>
    </row>
    <row r="25" spans="1:41" x14ac:dyDescent="0.25">
      <c r="A25" s="9">
        <f t="shared" si="11"/>
        <v>41840</v>
      </c>
      <c r="B25" s="24"/>
      <c r="C25" s="10"/>
      <c r="D25" s="10"/>
      <c r="E25" s="11" t="e">
        <f t="shared" si="1"/>
        <v>#DIV/0!</v>
      </c>
      <c r="F25" s="11" t="e">
        <f t="shared" si="2"/>
        <v>#DIV/0!</v>
      </c>
      <c r="G25" s="11" t="e">
        <f t="shared" si="3"/>
        <v>#DIV/0!</v>
      </c>
      <c r="H25" s="17" t="e">
        <f t="shared" si="16"/>
        <v>#DIV/0!</v>
      </c>
      <c r="I25" s="17" t="e">
        <f t="shared" si="12"/>
        <v>#DIV/0!</v>
      </c>
      <c r="J25" s="18" t="e">
        <f t="shared" si="12"/>
        <v>#DIV/0!</v>
      </c>
      <c r="K25" s="24"/>
      <c r="L25" s="10"/>
      <c r="M25" s="10"/>
      <c r="N25" s="11" t="e">
        <f t="shared" si="4"/>
        <v>#DIV/0!</v>
      </c>
      <c r="O25" s="11" t="e">
        <f t="shared" si="5"/>
        <v>#DIV/0!</v>
      </c>
      <c r="P25" s="11" t="e">
        <f t="shared" si="6"/>
        <v>#DIV/0!</v>
      </c>
      <c r="Q25" s="17" t="e">
        <f t="shared" si="17"/>
        <v>#DIV/0!</v>
      </c>
      <c r="R25" s="17" t="e">
        <f t="shared" si="18"/>
        <v>#DIV/0!</v>
      </c>
      <c r="S25" s="18" t="e">
        <f t="shared" si="18"/>
        <v>#DIV/0!</v>
      </c>
      <c r="AG25" s="24">
        <f t="shared" si="7"/>
        <v>0</v>
      </c>
      <c r="AH25" s="10">
        <f t="shared" si="0"/>
        <v>0</v>
      </c>
      <c r="AI25" s="10">
        <f t="shared" si="0"/>
        <v>0</v>
      </c>
      <c r="AJ25" s="11" t="e">
        <f t="shared" si="8"/>
        <v>#DIV/0!</v>
      </c>
      <c r="AK25" s="11" t="e">
        <f t="shared" si="9"/>
        <v>#DIV/0!</v>
      </c>
      <c r="AL25" s="11" t="e">
        <f t="shared" si="10"/>
        <v>#DIV/0!</v>
      </c>
      <c r="AM25" s="17" t="e">
        <f t="shared" si="19"/>
        <v>#DIV/0!</v>
      </c>
      <c r="AN25" s="17" t="e">
        <f t="shared" si="15"/>
        <v>#DIV/0!</v>
      </c>
      <c r="AO25" s="18" t="e">
        <f t="shared" si="15"/>
        <v>#DIV/0!</v>
      </c>
    </row>
    <row r="26" spans="1:41" x14ac:dyDescent="0.25">
      <c r="A26" s="34">
        <f t="shared" si="11"/>
        <v>41841</v>
      </c>
      <c r="B26" s="35"/>
      <c r="C26" s="36"/>
      <c r="D26" s="36"/>
      <c r="E26" s="37" t="e">
        <f t="shared" si="1"/>
        <v>#DIV/0!</v>
      </c>
      <c r="F26" s="37" t="e">
        <f t="shared" si="2"/>
        <v>#DIV/0!</v>
      </c>
      <c r="G26" s="37" t="e">
        <f t="shared" si="3"/>
        <v>#DIV/0!</v>
      </c>
      <c r="H26" s="39" t="e">
        <f t="shared" si="16"/>
        <v>#DIV/0!</v>
      </c>
      <c r="I26" s="39" t="e">
        <f t="shared" si="12"/>
        <v>#DIV/0!</v>
      </c>
      <c r="J26" s="40" t="e">
        <f t="shared" si="12"/>
        <v>#DIV/0!</v>
      </c>
      <c r="K26" s="35"/>
      <c r="L26" s="36"/>
      <c r="M26" s="36"/>
      <c r="N26" s="37" t="e">
        <f t="shared" si="4"/>
        <v>#DIV/0!</v>
      </c>
      <c r="O26" s="37" t="e">
        <f t="shared" si="5"/>
        <v>#DIV/0!</v>
      </c>
      <c r="P26" s="37" t="e">
        <f t="shared" si="6"/>
        <v>#DIV/0!</v>
      </c>
      <c r="Q26" s="39" t="e">
        <f t="shared" si="17"/>
        <v>#DIV/0!</v>
      </c>
      <c r="R26" s="39" t="e">
        <f t="shared" si="18"/>
        <v>#DIV/0!</v>
      </c>
      <c r="S26" s="40" t="e">
        <f t="shared" si="18"/>
        <v>#DIV/0!</v>
      </c>
      <c r="AG26" s="35">
        <f t="shared" si="7"/>
        <v>0</v>
      </c>
      <c r="AH26" s="36">
        <f t="shared" si="0"/>
        <v>0</v>
      </c>
      <c r="AI26" s="36">
        <f t="shared" si="0"/>
        <v>0</v>
      </c>
      <c r="AJ26" s="37" t="e">
        <f t="shared" si="8"/>
        <v>#DIV/0!</v>
      </c>
      <c r="AK26" s="37" t="e">
        <f t="shared" si="9"/>
        <v>#DIV/0!</v>
      </c>
      <c r="AL26" s="37" t="e">
        <f t="shared" si="10"/>
        <v>#DIV/0!</v>
      </c>
      <c r="AM26" s="39" t="e">
        <f t="shared" si="19"/>
        <v>#DIV/0!</v>
      </c>
      <c r="AN26" s="39" t="e">
        <f t="shared" si="15"/>
        <v>#DIV/0!</v>
      </c>
      <c r="AO26" s="40" t="e">
        <f t="shared" si="15"/>
        <v>#DIV/0!</v>
      </c>
    </row>
    <row r="27" spans="1:41" x14ac:dyDescent="0.25">
      <c r="A27" s="34">
        <f t="shared" si="11"/>
        <v>41842</v>
      </c>
      <c r="B27" s="35"/>
      <c r="C27" s="36"/>
      <c r="D27" s="36"/>
      <c r="E27" s="37" t="e">
        <f t="shared" si="1"/>
        <v>#DIV/0!</v>
      </c>
      <c r="F27" s="37" t="e">
        <f t="shared" si="2"/>
        <v>#DIV/0!</v>
      </c>
      <c r="G27" s="37" t="e">
        <f t="shared" si="3"/>
        <v>#DIV/0!</v>
      </c>
      <c r="H27" s="39" t="e">
        <f t="shared" si="16"/>
        <v>#DIV/0!</v>
      </c>
      <c r="I27" s="39" t="e">
        <f t="shared" si="12"/>
        <v>#DIV/0!</v>
      </c>
      <c r="J27" s="40" t="e">
        <f t="shared" si="12"/>
        <v>#DIV/0!</v>
      </c>
      <c r="K27" s="35"/>
      <c r="L27" s="36"/>
      <c r="M27" s="36"/>
      <c r="N27" s="37" t="e">
        <f t="shared" si="4"/>
        <v>#DIV/0!</v>
      </c>
      <c r="O27" s="37" t="e">
        <f t="shared" si="5"/>
        <v>#DIV/0!</v>
      </c>
      <c r="P27" s="37" t="e">
        <f t="shared" si="6"/>
        <v>#DIV/0!</v>
      </c>
      <c r="Q27" s="39" t="e">
        <f t="shared" si="17"/>
        <v>#DIV/0!</v>
      </c>
      <c r="R27" s="39" t="e">
        <f t="shared" si="18"/>
        <v>#DIV/0!</v>
      </c>
      <c r="S27" s="40" t="e">
        <f t="shared" si="18"/>
        <v>#DIV/0!</v>
      </c>
      <c r="AG27" s="35">
        <f t="shared" si="7"/>
        <v>0</v>
      </c>
      <c r="AH27" s="36">
        <f t="shared" si="0"/>
        <v>0</v>
      </c>
      <c r="AI27" s="36">
        <f t="shared" si="0"/>
        <v>0</v>
      </c>
      <c r="AJ27" s="37" t="e">
        <f t="shared" si="8"/>
        <v>#DIV/0!</v>
      </c>
      <c r="AK27" s="37" t="e">
        <f t="shared" si="9"/>
        <v>#DIV/0!</v>
      </c>
      <c r="AL27" s="37" t="e">
        <f t="shared" si="10"/>
        <v>#DIV/0!</v>
      </c>
      <c r="AM27" s="39" t="e">
        <f t="shared" si="19"/>
        <v>#DIV/0!</v>
      </c>
      <c r="AN27" s="39" t="e">
        <f t="shared" si="15"/>
        <v>#DIV/0!</v>
      </c>
      <c r="AO27" s="40" t="e">
        <f t="shared" si="15"/>
        <v>#DIV/0!</v>
      </c>
    </row>
    <row r="28" spans="1:41" x14ac:dyDescent="0.25">
      <c r="A28" s="34">
        <f t="shared" si="11"/>
        <v>41843</v>
      </c>
      <c r="B28" s="35"/>
      <c r="C28" s="36"/>
      <c r="D28" s="36"/>
      <c r="E28" s="37" t="e">
        <f t="shared" si="1"/>
        <v>#DIV/0!</v>
      </c>
      <c r="F28" s="37" t="e">
        <f t="shared" si="2"/>
        <v>#DIV/0!</v>
      </c>
      <c r="G28" s="37" t="e">
        <f t="shared" si="3"/>
        <v>#DIV/0!</v>
      </c>
      <c r="H28" s="39" t="e">
        <f t="shared" si="16"/>
        <v>#DIV/0!</v>
      </c>
      <c r="I28" s="39" t="e">
        <f t="shared" si="12"/>
        <v>#DIV/0!</v>
      </c>
      <c r="J28" s="40" t="e">
        <f t="shared" si="12"/>
        <v>#DIV/0!</v>
      </c>
      <c r="K28" s="35"/>
      <c r="L28" s="36"/>
      <c r="M28" s="36"/>
      <c r="N28" s="37" t="e">
        <f t="shared" si="4"/>
        <v>#DIV/0!</v>
      </c>
      <c r="O28" s="37" t="e">
        <f t="shared" si="5"/>
        <v>#DIV/0!</v>
      </c>
      <c r="P28" s="37" t="e">
        <f t="shared" si="6"/>
        <v>#DIV/0!</v>
      </c>
      <c r="Q28" s="39" t="e">
        <f t="shared" si="17"/>
        <v>#DIV/0!</v>
      </c>
      <c r="R28" s="39" t="e">
        <f t="shared" si="18"/>
        <v>#DIV/0!</v>
      </c>
      <c r="S28" s="40" t="e">
        <f t="shared" si="18"/>
        <v>#DIV/0!</v>
      </c>
      <c r="AG28" s="35">
        <f t="shared" si="7"/>
        <v>0</v>
      </c>
      <c r="AH28" s="36">
        <f t="shared" si="0"/>
        <v>0</v>
      </c>
      <c r="AI28" s="36">
        <f t="shared" si="0"/>
        <v>0</v>
      </c>
      <c r="AJ28" s="37" t="e">
        <f t="shared" si="8"/>
        <v>#DIV/0!</v>
      </c>
      <c r="AK28" s="37" t="e">
        <f t="shared" si="9"/>
        <v>#DIV/0!</v>
      </c>
      <c r="AL28" s="37" t="e">
        <f t="shared" si="10"/>
        <v>#DIV/0!</v>
      </c>
      <c r="AM28" s="39" t="e">
        <f t="shared" si="19"/>
        <v>#DIV/0!</v>
      </c>
      <c r="AN28" s="39" t="e">
        <f t="shared" si="15"/>
        <v>#DIV/0!</v>
      </c>
      <c r="AO28" s="40" t="e">
        <f t="shared" si="15"/>
        <v>#DIV/0!</v>
      </c>
    </row>
    <row r="29" spans="1:41" x14ac:dyDescent="0.25">
      <c r="A29" s="34">
        <f t="shared" si="11"/>
        <v>41844</v>
      </c>
      <c r="B29" s="35"/>
      <c r="C29" s="36"/>
      <c r="D29" s="36"/>
      <c r="E29" s="37" t="e">
        <f t="shared" si="1"/>
        <v>#DIV/0!</v>
      </c>
      <c r="F29" s="37" t="e">
        <f t="shared" si="2"/>
        <v>#DIV/0!</v>
      </c>
      <c r="G29" s="37" t="e">
        <f t="shared" si="3"/>
        <v>#DIV/0!</v>
      </c>
      <c r="H29" s="39" t="e">
        <f t="shared" si="16"/>
        <v>#DIV/0!</v>
      </c>
      <c r="I29" s="39" t="e">
        <f t="shared" si="16"/>
        <v>#DIV/0!</v>
      </c>
      <c r="J29" s="40" t="e">
        <f t="shared" si="16"/>
        <v>#DIV/0!</v>
      </c>
      <c r="K29" s="35"/>
      <c r="L29" s="36"/>
      <c r="M29" s="36"/>
      <c r="N29" s="37" t="e">
        <f t="shared" si="4"/>
        <v>#DIV/0!</v>
      </c>
      <c r="O29" s="37" t="e">
        <f t="shared" si="5"/>
        <v>#DIV/0!</v>
      </c>
      <c r="P29" s="37" t="e">
        <f t="shared" si="6"/>
        <v>#DIV/0!</v>
      </c>
      <c r="Q29" s="39" t="e">
        <f t="shared" si="17"/>
        <v>#DIV/0!</v>
      </c>
      <c r="R29" s="39" t="e">
        <f t="shared" si="18"/>
        <v>#DIV/0!</v>
      </c>
      <c r="S29" s="40" t="e">
        <f t="shared" si="18"/>
        <v>#DIV/0!</v>
      </c>
      <c r="AG29" s="35">
        <f t="shared" si="7"/>
        <v>0</v>
      </c>
      <c r="AH29" s="36">
        <f t="shared" si="0"/>
        <v>0</v>
      </c>
      <c r="AI29" s="36">
        <f t="shared" si="0"/>
        <v>0</v>
      </c>
      <c r="AJ29" s="37" t="e">
        <f t="shared" si="8"/>
        <v>#DIV/0!</v>
      </c>
      <c r="AK29" s="37" t="e">
        <f t="shared" si="9"/>
        <v>#DIV/0!</v>
      </c>
      <c r="AL29" s="37" t="e">
        <f t="shared" si="10"/>
        <v>#DIV/0!</v>
      </c>
      <c r="AM29" s="39" t="e">
        <f t="shared" si="19"/>
        <v>#DIV/0!</v>
      </c>
      <c r="AN29" s="39" t="e">
        <f t="shared" si="15"/>
        <v>#DIV/0!</v>
      </c>
      <c r="AO29" s="40" t="e">
        <f t="shared" si="15"/>
        <v>#DIV/0!</v>
      </c>
    </row>
    <row r="30" spans="1:41" x14ac:dyDescent="0.25">
      <c r="A30" s="34">
        <f t="shared" si="11"/>
        <v>41845</v>
      </c>
      <c r="B30" s="35"/>
      <c r="C30" s="36"/>
      <c r="D30" s="36"/>
      <c r="E30" s="37" t="e">
        <f t="shared" si="1"/>
        <v>#DIV/0!</v>
      </c>
      <c r="F30" s="37" t="e">
        <f t="shared" si="2"/>
        <v>#DIV/0!</v>
      </c>
      <c r="G30" s="37" t="e">
        <f t="shared" si="3"/>
        <v>#DIV/0!</v>
      </c>
      <c r="H30" s="39" t="e">
        <f t="shared" si="16"/>
        <v>#DIV/0!</v>
      </c>
      <c r="I30" s="39" t="e">
        <f t="shared" si="16"/>
        <v>#DIV/0!</v>
      </c>
      <c r="J30" s="40" t="e">
        <f t="shared" si="16"/>
        <v>#DIV/0!</v>
      </c>
      <c r="K30" s="35"/>
      <c r="L30" s="36"/>
      <c r="M30" s="36"/>
      <c r="N30" s="37" t="e">
        <f t="shared" si="4"/>
        <v>#DIV/0!</v>
      </c>
      <c r="O30" s="37" t="e">
        <f t="shared" si="5"/>
        <v>#DIV/0!</v>
      </c>
      <c r="P30" s="37" t="e">
        <f t="shared" si="6"/>
        <v>#DIV/0!</v>
      </c>
      <c r="Q30" s="39" t="e">
        <f t="shared" si="17"/>
        <v>#DIV/0!</v>
      </c>
      <c r="R30" s="39" t="e">
        <f t="shared" si="18"/>
        <v>#DIV/0!</v>
      </c>
      <c r="S30" s="40" t="e">
        <f t="shared" si="18"/>
        <v>#DIV/0!</v>
      </c>
      <c r="AG30" s="35">
        <f t="shared" si="7"/>
        <v>0</v>
      </c>
      <c r="AH30" s="36">
        <f t="shared" si="0"/>
        <v>0</v>
      </c>
      <c r="AI30" s="36">
        <f t="shared" si="0"/>
        <v>0</v>
      </c>
      <c r="AJ30" s="37" t="e">
        <f t="shared" si="8"/>
        <v>#DIV/0!</v>
      </c>
      <c r="AK30" s="37" t="e">
        <f t="shared" si="9"/>
        <v>#DIV/0!</v>
      </c>
      <c r="AL30" s="37" t="e">
        <f t="shared" si="10"/>
        <v>#DIV/0!</v>
      </c>
      <c r="AM30" s="39" t="e">
        <f t="shared" si="19"/>
        <v>#DIV/0!</v>
      </c>
      <c r="AN30" s="39" t="e">
        <f t="shared" si="15"/>
        <v>#DIV/0!</v>
      </c>
      <c r="AO30" s="40" t="e">
        <f t="shared" si="15"/>
        <v>#DIV/0!</v>
      </c>
    </row>
    <row r="31" spans="1:41" x14ac:dyDescent="0.25">
      <c r="A31" s="9">
        <f t="shared" si="11"/>
        <v>41846</v>
      </c>
      <c r="B31" s="24"/>
      <c r="C31" s="10"/>
      <c r="D31" s="10"/>
      <c r="E31" s="11" t="e">
        <f t="shared" si="1"/>
        <v>#DIV/0!</v>
      </c>
      <c r="F31" s="11" t="e">
        <f t="shared" si="2"/>
        <v>#DIV/0!</v>
      </c>
      <c r="G31" s="11" t="e">
        <f t="shared" si="3"/>
        <v>#DIV/0!</v>
      </c>
      <c r="H31" s="17" t="e">
        <f t="shared" si="16"/>
        <v>#DIV/0!</v>
      </c>
      <c r="I31" s="17" t="e">
        <f t="shared" si="16"/>
        <v>#DIV/0!</v>
      </c>
      <c r="J31" s="18" t="e">
        <f t="shared" si="16"/>
        <v>#DIV/0!</v>
      </c>
      <c r="K31" s="24"/>
      <c r="L31" s="10"/>
      <c r="M31" s="10"/>
      <c r="N31" s="11" t="e">
        <f t="shared" si="4"/>
        <v>#DIV/0!</v>
      </c>
      <c r="O31" s="11" t="e">
        <f t="shared" si="5"/>
        <v>#DIV/0!</v>
      </c>
      <c r="P31" s="11" t="e">
        <f t="shared" si="6"/>
        <v>#DIV/0!</v>
      </c>
      <c r="Q31" s="17" t="e">
        <f t="shared" si="17"/>
        <v>#DIV/0!</v>
      </c>
      <c r="R31" s="17" t="e">
        <f t="shared" si="18"/>
        <v>#DIV/0!</v>
      </c>
      <c r="S31" s="18" t="e">
        <f t="shared" si="18"/>
        <v>#DIV/0!</v>
      </c>
      <c r="AG31" s="24">
        <f t="shared" si="7"/>
        <v>0</v>
      </c>
      <c r="AH31" s="10">
        <f t="shared" si="0"/>
        <v>0</v>
      </c>
      <c r="AI31" s="10">
        <f t="shared" si="0"/>
        <v>0</v>
      </c>
      <c r="AJ31" s="11" t="e">
        <f t="shared" si="8"/>
        <v>#DIV/0!</v>
      </c>
      <c r="AK31" s="11" t="e">
        <f t="shared" si="9"/>
        <v>#DIV/0!</v>
      </c>
      <c r="AL31" s="11" t="e">
        <f t="shared" si="10"/>
        <v>#DIV/0!</v>
      </c>
      <c r="AM31" s="17" t="e">
        <f t="shared" si="19"/>
        <v>#DIV/0!</v>
      </c>
      <c r="AN31" s="17" t="e">
        <f t="shared" si="15"/>
        <v>#DIV/0!</v>
      </c>
      <c r="AO31" s="18" t="e">
        <f t="shared" si="15"/>
        <v>#DIV/0!</v>
      </c>
    </row>
    <row r="32" spans="1:41" x14ac:dyDescent="0.25">
      <c r="A32" s="9">
        <f t="shared" si="11"/>
        <v>41847</v>
      </c>
      <c r="B32" s="24"/>
      <c r="C32" s="10"/>
      <c r="D32" s="10"/>
      <c r="E32" s="11" t="e">
        <f t="shared" si="1"/>
        <v>#DIV/0!</v>
      </c>
      <c r="F32" s="11" t="e">
        <f t="shared" si="2"/>
        <v>#DIV/0!</v>
      </c>
      <c r="G32" s="11" t="e">
        <f t="shared" si="3"/>
        <v>#DIV/0!</v>
      </c>
      <c r="H32" s="17" t="e">
        <f t="shared" si="16"/>
        <v>#DIV/0!</v>
      </c>
      <c r="I32" s="17" t="e">
        <f t="shared" si="16"/>
        <v>#DIV/0!</v>
      </c>
      <c r="J32" s="18" t="e">
        <f t="shared" si="16"/>
        <v>#DIV/0!</v>
      </c>
      <c r="K32" s="24"/>
      <c r="L32" s="10"/>
      <c r="M32" s="10"/>
      <c r="N32" s="11" t="e">
        <f t="shared" si="4"/>
        <v>#DIV/0!</v>
      </c>
      <c r="O32" s="11" t="e">
        <f t="shared" si="5"/>
        <v>#DIV/0!</v>
      </c>
      <c r="P32" s="11" t="e">
        <f t="shared" si="6"/>
        <v>#DIV/0!</v>
      </c>
      <c r="Q32" s="17" t="e">
        <f t="shared" si="17"/>
        <v>#DIV/0!</v>
      </c>
      <c r="R32" s="17" t="e">
        <f t="shared" si="18"/>
        <v>#DIV/0!</v>
      </c>
      <c r="S32" s="18" t="e">
        <f t="shared" si="18"/>
        <v>#DIV/0!</v>
      </c>
      <c r="AG32" s="24">
        <f t="shared" si="7"/>
        <v>0</v>
      </c>
      <c r="AH32" s="10">
        <f t="shared" si="0"/>
        <v>0</v>
      </c>
      <c r="AI32" s="10">
        <f t="shared" si="0"/>
        <v>0</v>
      </c>
      <c r="AJ32" s="11" t="e">
        <f t="shared" si="8"/>
        <v>#DIV/0!</v>
      </c>
      <c r="AK32" s="11" t="e">
        <f t="shared" si="9"/>
        <v>#DIV/0!</v>
      </c>
      <c r="AL32" s="11" t="e">
        <f t="shared" si="10"/>
        <v>#DIV/0!</v>
      </c>
      <c r="AM32" s="17" t="e">
        <f t="shared" si="19"/>
        <v>#DIV/0!</v>
      </c>
      <c r="AN32" s="17" t="e">
        <f t="shared" si="15"/>
        <v>#DIV/0!</v>
      </c>
      <c r="AO32" s="18" t="e">
        <f t="shared" si="15"/>
        <v>#DIV/0!</v>
      </c>
    </row>
    <row r="33" spans="1:41" x14ac:dyDescent="0.25">
      <c r="A33" s="34">
        <f t="shared" si="11"/>
        <v>41848</v>
      </c>
      <c r="B33" s="35"/>
      <c r="C33" s="36"/>
      <c r="D33" s="36"/>
      <c r="E33" s="37" t="e">
        <f t="shared" si="1"/>
        <v>#DIV/0!</v>
      </c>
      <c r="F33" s="37" t="e">
        <f t="shared" si="2"/>
        <v>#DIV/0!</v>
      </c>
      <c r="G33" s="37" t="e">
        <f t="shared" si="3"/>
        <v>#DIV/0!</v>
      </c>
      <c r="H33" s="39" t="e">
        <f t="shared" si="16"/>
        <v>#DIV/0!</v>
      </c>
      <c r="I33" s="39" t="e">
        <f t="shared" si="16"/>
        <v>#DIV/0!</v>
      </c>
      <c r="J33" s="40" t="e">
        <f t="shared" si="16"/>
        <v>#DIV/0!</v>
      </c>
      <c r="K33" s="35"/>
      <c r="L33" s="36"/>
      <c r="M33" s="36"/>
      <c r="N33" s="37" t="e">
        <f t="shared" si="4"/>
        <v>#DIV/0!</v>
      </c>
      <c r="O33" s="37" t="e">
        <f t="shared" si="5"/>
        <v>#DIV/0!</v>
      </c>
      <c r="P33" s="37" t="e">
        <f t="shared" si="6"/>
        <v>#DIV/0!</v>
      </c>
      <c r="Q33" s="39" t="e">
        <f t="shared" si="17"/>
        <v>#DIV/0!</v>
      </c>
      <c r="R33" s="39" t="e">
        <f t="shared" si="18"/>
        <v>#DIV/0!</v>
      </c>
      <c r="S33" s="40" t="e">
        <f t="shared" si="18"/>
        <v>#DIV/0!</v>
      </c>
      <c r="AG33" s="35">
        <f t="shared" si="7"/>
        <v>0</v>
      </c>
      <c r="AH33" s="36">
        <f t="shared" si="0"/>
        <v>0</v>
      </c>
      <c r="AI33" s="36">
        <f t="shared" si="0"/>
        <v>0</v>
      </c>
      <c r="AJ33" s="37" t="e">
        <f t="shared" si="8"/>
        <v>#DIV/0!</v>
      </c>
      <c r="AK33" s="37" t="e">
        <f t="shared" si="9"/>
        <v>#DIV/0!</v>
      </c>
      <c r="AL33" s="37" t="e">
        <f t="shared" si="10"/>
        <v>#DIV/0!</v>
      </c>
      <c r="AM33" s="39" t="e">
        <f t="shared" si="19"/>
        <v>#DIV/0!</v>
      </c>
      <c r="AN33" s="39" t="e">
        <f t="shared" si="15"/>
        <v>#DIV/0!</v>
      </c>
      <c r="AO33" s="40" t="e">
        <f t="shared" si="15"/>
        <v>#DIV/0!</v>
      </c>
    </row>
    <row r="34" spans="1:41" x14ac:dyDescent="0.25">
      <c r="A34" s="34">
        <f t="shared" si="11"/>
        <v>41849</v>
      </c>
      <c r="B34" s="35"/>
      <c r="C34" s="36"/>
      <c r="D34" s="36"/>
      <c r="E34" s="37" t="e">
        <f t="shared" si="1"/>
        <v>#DIV/0!</v>
      </c>
      <c r="F34" s="37" t="e">
        <f t="shared" si="2"/>
        <v>#DIV/0!</v>
      </c>
      <c r="G34" s="37" t="e">
        <f t="shared" si="3"/>
        <v>#DIV/0!</v>
      </c>
      <c r="H34" s="39" t="e">
        <f t="shared" si="16"/>
        <v>#DIV/0!</v>
      </c>
      <c r="I34" s="39" t="e">
        <f t="shared" si="16"/>
        <v>#DIV/0!</v>
      </c>
      <c r="J34" s="40" t="e">
        <f t="shared" si="16"/>
        <v>#DIV/0!</v>
      </c>
      <c r="K34" s="35"/>
      <c r="L34" s="36"/>
      <c r="M34" s="36"/>
      <c r="N34" s="37" t="e">
        <f t="shared" si="4"/>
        <v>#DIV/0!</v>
      </c>
      <c r="O34" s="37" t="e">
        <f t="shared" si="5"/>
        <v>#DIV/0!</v>
      </c>
      <c r="P34" s="37" t="e">
        <f t="shared" si="6"/>
        <v>#DIV/0!</v>
      </c>
      <c r="Q34" s="39" t="e">
        <f t="shared" si="17"/>
        <v>#DIV/0!</v>
      </c>
      <c r="R34" s="39" t="e">
        <f t="shared" si="18"/>
        <v>#DIV/0!</v>
      </c>
      <c r="S34" s="40" t="e">
        <f t="shared" si="18"/>
        <v>#DIV/0!</v>
      </c>
      <c r="AG34" s="35">
        <f t="shared" si="7"/>
        <v>0</v>
      </c>
      <c r="AH34" s="36">
        <f t="shared" si="0"/>
        <v>0</v>
      </c>
      <c r="AI34" s="36">
        <f t="shared" si="0"/>
        <v>0</v>
      </c>
      <c r="AJ34" s="37" t="e">
        <f t="shared" si="8"/>
        <v>#DIV/0!</v>
      </c>
      <c r="AK34" s="37" t="e">
        <f t="shared" si="9"/>
        <v>#DIV/0!</v>
      </c>
      <c r="AL34" s="37" t="e">
        <f t="shared" si="10"/>
        <v>#DIV/0!</v>
      </c>
      <c r="AM34" s="39" t="e">
        <f t="shared" si="19"/>
        <v>#DIV/0!</v>
      </c>
      <c r="AN34" s="39" t="e">
        <f t="shared" si="15"/>
        <v>#DIV/0!</v>
      </c>
      <c r="AO34" s="40" t="e">
        <f t="shared" si="15"/>
        <v>#DIV/0!</v>
      </c>
    </row>
    <row r="35" spans="1:41" x14ac:dyDescent="0.25">
      <c r="A35" s="34">
        <f t="shared" si="11"/>
        <v>41850</v>
      </c>
      <c r="B35" s="35"/>
      <c r="C35" s="36"/>
      <c r="D35" s="36"/>
      <c r="E35" s="37" t="e">
        <f t="shared" si="1"/>
        <v>#DIV/0!</v>
      </c>
      <c r="F35" s="37" t="e">
        <f t="shared" si="2"/>
        <v>#DIV/0!</v>
      </c>
      <c r="G35" s="37" t="e">
        <f t="shared" si="3"/>
        <v>#DIV/0!</v>
      </c>
      <c r="H35" s="39" t="e">
        <f t="shared" si="16"/>
        <v>#DIV/0!</v>
      </c>
      <c r="I35" s="39" t="e">
        <f t="shared" si="16"/>
        <v>#DIV/0!</v>
      </c>
      <c r="J35" s="40" t="e">
        <f t="shared" si="16"/>
        <v>#DIV/0!</v>
      </c>
      <c r="K35" s="35"/>
      <c r="L35" s="36"/>
      <c r="M35" s="36"/>
      <c r="N35" s="37" t="e">
        <f t="shared" si="4"/>
        <v>#DIV/0!</v>
      </c>
      <c r="O35" s="37" t="e">
        <f t="shared" si="5"/>
        <v>#DIV/0!</v>
      </c>
      <c r="P35" s="37" t="e">
        <f t="shared" si="6"/>
        <v>#DIV/0!</v>
      </c>
      <c r="Q35" s="39" t="e">
        <f t="shared" si="17"/>
        <v>#DIV/0!</v>
      </c>
      <c r="R35" s="39" t="e">
        <f t="shared" si="18"/>
        <v>#DIV/0!</v>
      </c>
      <c r="S35" s="40" t="e">
        <f t="shared" si="18"/>
        <v>#DIV/0!</v>
      </c>
      <c r="AG35" s="35">
        <f t="shared" si="7"/>
        <v>0</v>
      </c>
      <c r="AH35" s="36">
        <f t="shared" si="0"/>
        <v>0</v>
      </c>
      <c r="AI35" s="36">
        <f t="shared" si="0"/>
        <v>0</v>
      </c>
      <c r="AJ35" s="37" t="e">
        <f t="shared" si="8"/>
        <v>#DIV/0!</v>
      </c>
      <c r="AK35" s="37" t="e">
        <f t="shared" si="9"/>
        <v>#DIV/0!</v>
      </c>
      <c r="AL35" s="37" t="e">
        <f t="shared" si="10"/>
        <v>#DIV/0!</v>
      </c>
      <c r="AM35" s="39" t="e">
        <f t="shared" si="19"/>
        <v>#DIV/0!</v>
      </c>
      <c r="AN35" s="39" t="e">
        <f t="shared" si="15"/>
        <v>#DIV/0!</v>
      </c>
      <c r="AO35" s="40" t="e">
        <f t="shared" si="15"/>
        <v>#DIV/0!</v>
      </c>
    </row>
    <row r="36" spans="1:41" ht="15.75" thickBot="1" x14ac:dyDescent="0.3">
      <c r="A36" s="41">
        <f t="shared" si="11"/>
        <v>41851</v>
      </c>
      <c r="B36" s="42"/>
      <c r="C36" s="43"/>
      <c r="D36" s="43"/>
      <c r="E36" s="44" t="e">
        <f t="shared" si="1"/>
        <v>#DIV/0!</v>
      </c>
      <c r="F36" s="44" t="e">
        <f t="shared" si="2"/>
        <v>#DIV/0!</v>
      </c>
      <c r="G36" s="44" t="e">
        <f t="shared" si="3"/>
        <v>#DIV/0!</v>
      </c>
      <c r="H36" s="45" t="e">
        <f t="shared" si="16"/>
        <v>#DIV/0!</v>
      </c>
      <c r="I36" s="45" t="e">
        <f t="shared" si="16"/>
        <v>#DIV/0!</v>
      </c>
      <c r="J36" s="46" t="e">
        <f t="shared" si="16"/>
        <v>#DIV/0!</v>
      </c>
      <c r="K36" s="42"/>
      <c r="L36" s="43"/>
      <c r="M36" s="43"/>
      <c r="N36" s="44" t="e">
        <f t="shared" si="4"/>
        <v>#DIV/0!</v>
      </c>
      <c r="O36" s="44" t="e">
        <f t="shared" si="5"/>
        <v>#DIV/0!</v>
      </c>
      <c r="P36" s="44" t="e">
        <f t="shared" si="6"/>
        <v>#DIV/0!</v>
      </c>
      <c r="Q36" s="45" t="e">
        <f t="shared" si="17"/>
        <v>#DIV/0!</v>
      </c>
      <c r="R36" s="45" t="e">
        <f t="shared" si="18"/>
        <v>#DIV/0!</v>
      </c>
      <c r="S36" s="46" t="e">
        <f t="shared" si="18"/>
        <v>#DIV/0!</v>
      </c>
      <c r="AG36" s="42">
        <f t="shared" si="7"/>
        <v>0</v>
      </c>
      <c r="AH36" s="43">
        <f t="shared" si="0"/>
        <v>0</v>
      </c>
      <c r="AI36" s="43">
        <f t="shared" si="0"/>
        <v>0</v>
      </c>
      <c r="AJ36" s="44" t="e">
        <f t="shared" si="8"/>
        <v>#DIV/0!</v>
      </c>
      <c r="AK36" s="44" t="e">
        <f t="shared" si="9"/>
        <v>#DIV/0!</v>
      </c>
      <c r="AL36" s="44" t="e">
        <f t="shared" si="10"/>
        <v>#DIV/0!</v>
      </c>
      <c r="AM36" s="45" t="e">
        <f t="shared" si="19"/>
        <v>#DIV/0!</v>
      </c>
      <c r="AN36" s="45" t="e">
        <f t="shared" si="15"/>
        <v>#DIV/0!</v>
      </c>
      <c r="AO36" s="46" t="e">
        <f t="shared" si="15"/>
        <v>#DIV/0!</v>
      </c>
    </row>
    <row r="37" spans="1:41" ht="15.75" thickBot="1" x14ac:dyDescent="0.3">
      <c r="A37" s="33" t="s">
        <v>17</v>
      </c>
      <c r="B37" s="28"/>
      <c r="C37" s="29">
        <f t="shared" ref="C37:D37" si="20">SUM(C6:C36)</f>
        <v>0</v>
      </c>
      <c r="D37" s="29">
        <f t="shared" si="20"/>
        <v>0</v>
      </c>
      <c r="E37" s="30" t="e">
        <f t="shared" si="1"/>
        <v>#DIV/0!</v>
      </c>
      <c r="F37" s="30" t="e">
        <f t="shared" si="2"/>
        <v>#DIV/0!</v>
      </c>
      <c r="G37" s="30" t="e">
        <f t="shared" si="3"/>
        <v>#DIV/0!</v>
      </c>
      <c r="H37" s="31">
        <f>B37/REP_TELEFONIA_JUNIO!B37</f>
        <v>0</v>
      </c>
      <c r="I37" s="31">
        <f>C37/REP_TELEFONIA_JUNIO!C37</f>
        <v>0</v>
      </c>
      <c r="J37" s="32">
        <f>D37/REP_TELEFONIA_JUNIO!D37</f>
        <v>0</v>
      </c>
      <c r="K37" s="29"/>
      <c r="L37" s="29">
        <f>SUM(L6:L36)</f>
        <v>0</v>
      </c>
      <c r="M37" s="29">
        <f t="shared" ref="M37" si="21">SUM(M6:M36)</f>
        <v>0</v>
      </c>
      <c r="N37" s="30" t="e">
        <f t="shared" si="4"/>
        <v>#DIV/0!</v>
      </c>
      <c r="O37" s="30" t="e">
        <f t="shared" si="5"/>
        <v>#DIV/0!</v>
      </c>
      <c r="P37" s="30" t="e">
        <f t="shared" si="6"/>
        <v>#DIV/0!</v>
      </c>
      <c r="Q37" s="31">
        <f>K37/REP_TELEFONIA_JUNIO!K37</f>
        <v>0</v>
      </c>
      <c r="R37" s="31">
        <f>L37/REP_TELEFONIA_JUNIO!L37</f>
        <v>0</v>
      </c>
      <c r="S37" s="32">
        <f>M37/REP_TELEFONIA_JUNIO!M37</f>
        <v>0</v>
      </c>
      <c r="AG37" s="28">
        <f t="shared" si="7"/>
        <v>0</v>
      </c>
      <c r="AH37" s="29">
        <f t="shared" si="0"/>
        <v>0</v>
      </c>
      <c r="AI37" s="29">
        <f t="shared" si="0"/>
        <v>0</v>
      </c>
      <c r="AJ37" s="30" t="e">
        <f t="shared" si="8"/>
        <v>#DIV/0!</v>
      </c>
      <c r="AK37" s="30" t="e">
        <f t="shared" si="9"/>
        <v>#DIV/0!</v>
      </c>
      <c r="AL37" s="30" t="e">
        <f t="shared" si="10"/>
        <v>#DIV/0!</v>
      </c>
      <c r="AM37" s="31">
        <f>AG37/REP_TELEFONIA_JUNIO!AG37</f>
        <v>0</v>
      </c>
      <c r="AN37" s="31">
        <f>AH37/REP_TELEFONIA_JUNIO!AH37</f>
        <v>0</v>
      </c>
      <c r="AO37" s="32">
        <f>AI37/REP_TELEFONIA_JUNIO!AI37</f>
        <v>0</v>
      </c>
    </row>
    <row r="38" spans="1:41" x14ac:dyDescent="0.25">
      <c r="A38" s="13"/>
      <c r="B38" s="4"/>
      <c r="C38" s="4"/>
      <c r="D38" s="4"/>
      <c r="E38" s="5"/>
      <c r="F38" s="5"/>
      <c r="G38" s="5"/>
      <c r="H38" s="19"/>
      <c r="I38" s="19"/>
      <c r="J38" s="19"/>
      <c r="K38" s="4"/>
      <c r="L38" s="4"/>
      <c r="M38" s="4"/>
      <c r="N38" s="5"/>
      <c r="O38" s="5"/>
      <c r="P38" s="5"/>
      <c r="Q38" s="19"/>
      <c r="R38" s="19"/>
      <c r="S38" s="19"/>
    </row>
    <row r="39" spans="1:41" x14ac:dyDescent="0.25">
      <c r="A39" s="2"/>
      <c r="B39" s="27"/>
      <c r="C39" s="2"/>
      <c r="D39" s="2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</row>
    <row r="40" spans="1:41" x14ac:dyDescent="0.25">
      <c r="A40" s="2"/>
      <c r="B40" s="27"/>
      <c r="C40" s="2"/>
      <c r="D40" s="2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</row>
    <row r="41" spans="1:41" x14ac:dyDescent="0.25">
      <c r="A41" s="2"/>
      <c r="B41" s="27"/>
      <c r="C41" s="2"/>
      <c r="D41" s="2"/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</row>
  </sheetData>
  <mergeCells count="4">
    <mergeCell ref="A4:A5"/>
    <mergeCell ref="B4:J4"/>
    <mergeCell ref="K4:S4"/>
    <mergeCell ref="AG4:AO4"/>
  </mergeCells>
  <conditionalFormatting sqref="H6:J11 H21:J21 H35:J37 H28:J28 H14:J14">
    <cfRule type="cellIs" dxfId="1551" priority="155" operator="greaterThan">
      <formula>1.2</formula>
    </cfRule>
    <cfRule type="cellIs" dxfId="1550" priority="156" operator="lessThan">
      <formula>0.8</formula>
    </cfRule>
  </conditionalFormatting>
  <conditionalFormatting sqref="Q14:S14 Q21:S21 Q35:S36 Q28:S28">
    <cfRule type="cellIs" dxfId="1549" priority="153" operator="greaterThan">
      <formula>1.2</formula>
    </cfRule>
    <cfRule type="cellIs" dxfId="1548" priority="154" operator="lessThan">
      <formula>0.8</formula>
    </cfRule>
  </conditionalFormatting>
  <conditionalFormatting sqref="H15:J16">
    <cfRule type="cellIs" dxfId="1531" priority="135" operator="greaterThan">
      <formula>1.2</formula>
    </cfRule>
    <cfRule type="cellIs" dxfId="1530" priority="136" operator="lessThan">
      <formula>0.8</formula>
    </cfRule>
  </conditionalFormatting>
  <conditionalFormatting sqref="Q15:S16">
    <cfRule type="cellIs" dxfId="1529" priority="133" operator="greaterThan">
      <formula>1.2</formula>
    </cfRule>
    <cfRule type="cellIs" dxfId="1528" priority="134" operator="lessThan">
      <formula>0.8</formula>
    </cfRule>
  </conditionalFormatting>
  <conditionalFormatting sqref="H22:J23">
    <cfRule type="cellIs" dxfId="1527" priority="131" operator="greaterThan">
      <formula>1.2</formula>
    </cfRule>
    <cfRule type="cellIs" dxfId="1526" priority="132" operator="lessThan">
      <formula>0.8</formula>
    </cfRule>
  </conditionalFormatting>
  <conditionalFormatting sqref="Q22:S23">
    <cfRule type="cellIs" dxfId="1525" priority="129" operator="greaterThan">
      <formula>1.2</formula>
    </cfRule>
    <cfRule type="cellIs" dxfId="1524" priority="130" operator="lessThan">
      <formula>0.8</formula>
    </cfRule>
  </conditionalFormatting>
  <conditionalFormatting sqref="H29:J30">
    <cfRule type="cellIs" dxfId="1523" priority="127" operator="greaterThan">
      <formula>1.2</formula>
    </cfRule>
    <cfRule type="cellIs" dxfId="1522" priority="128" operator="lessThan">
      <formula>0.8</formula>
    </cfRule>
  </conditionalFormatting>
  <conditionalFormatting sqref="Q29:S30">
    <cfRule type="cellIs" dxfId="1521" priority="125" operator="greaterThan">
      <formula>1.2</formula>
    </cfRule>
    <cfRule type="cellIs" dxfId="1520" priority="126" operator="lessThan">
      <formula>0.8</formula>
    </cfRule>
  </conditionalFormatting>
  <conditionalFormatting sqref="H12:J12">
    <cfRule type="cellIs" dxfId="1517" priority="121" operator="greaterThan">
      <formula>1.2</formula>
    </cfRule>
    <cfRule type="cellIs" dxfId="1516" priority="122" operator="lessThan">
      <formula>0.8</formula>
    </cfRule>
  </conditionalFormatting>
  <conditionalFormatting sqref="H13:J13">
    <cfRule type="cellIs" dxfId="1513" priority="117" operator="greaterThan">
      <formula>1.2</formula>
    </cfRule>
    <cfRule type="cellIs" dxfId="1512" priority="118" operator="lessThan">
      <formula>0.8</formula>
    </cfRule>
  </conditionalFormatting>
  <conditionalFormatting sqref="H19:J19">
    <cfRule type="cellIs" dxfId="1509" priority="113" operator="greaterThan">
      <formula>1.2</formula>
    </cfRule>
    <cfRule type="cellIs" dxfId="1508" priority="114" operator="lessThan">
      <formula>0.8</formula>
    </cfRule>
  </conditionalFormatting>
  <conditionalFormatting sqref="Q19:S19">
    <cfRule type="cellIs" dxfId="1507" priority="111" operator="greaterThan">
      <formula>1.2</formula>
    </cfRule>
    <cfRule type="cellIs" dxfId="1506" priority="112" operator="lessThan">
      <formula>0.8</formula>
    </cfRule>
  </conditionalFormatting>
  <conditionalFormatting sqref="H20:J20">
    <cfRule type="cellIs" dxfId="1505" priority="109" operator="greaterThan">
      <formula>1.2</formula>
    </cfRule>
    <cfRule type="cellIs" dxfId="1504" priority="110" operator="lessThan">
      <formula>0.8</formula>
    </cfRule>
  </conditionalFormatting>
  <conditionalFormatting sqref="Q20:S20">
    <cfRule type="cellIs" dxfId="1503" priority="107" operator="greaterThan">
      <formula>1.2</formula>
    </cfRule>
    <cfRule type="cellIs" dxfId="1502" priority="108" operator="lessThan">
      <formula>0.8</formula>
    </cfRule>
  </conditionalFormatting>
  <conditionalFormatting sqref="H26:J26">
    <cfRule type="cellIs" dxfId="1501" priority="105" operator="greaterThan">
      <formula>1.2</formula>
    </cfRule>
    <cfRule type="cellIs" dxfId="1500" priority="106" operator="lessThan">
      <formula>0.8</formula>
    </cfRule>
  </conditionalFormatting>
  <conditionalFormatting sqref="Q26:S26">
    <cfRule type="cellIs" dxfId="1499" priority="103" operator="greaterThan">
      <formula>1.2</formula>
    </cfRule>
    <cfRule type="cellIs" dxfId="1498" priority="104" operator="lessThan">
      <formula>0.8</formula>
    </cfRule>
  </conditionalFormatting>
  <conditionalFormatting sqref="H27:J27">
    <cfRule type="cellIs" dxfId="1497" priority="101" operator="greaterThan">
      <formula>1.2</formula>
    </cfRule>
    <cfRule type="cellIs" dxfId="1496" priority="102" operator="lessThan">
      <formula>0.8</formula>
    </cfRule>
  </conditionalFormatting>
  <conditionalFormatting sqref="Q27:S27">
    <cfRule type="cellIs" dxfId="1495" priority="99" operator="greaterThan">
      <formula>1.2</formula>
    </cfRule>
    <cfRule type="cellIs" dxfId="1494" priority="100" operator="lessThan">
      <formula>0.8</formula>
    </cfRule>
  </conditionalFormatting>
  <conditionalFormatting sqref="H33:J33">
    <cfRule type="cellIs" dxfId="1493" priority="97" operator="greaterThan">
      <formula>1.2</formula>
    </cfRule>
    <cfRule type="cellIs" dxfId="1492" priority="98" operator="lessThan">
      <formula>0.8</formula>
    </cfRule>
  </conditionalFormatting>
  <conditionalFormatting sqref="Q33:S33">
    <cfRule type="cellIs" dxfId="1491" priority="95" operator="greaterThan">
      <formula>1.2</formula>
    </cfRule>
    <cfRule type="cellIs" dxfId="1490" priority="96" operator="lessThan">
      <formula>0.8</formula>
    </cfRule>
  </conditionalFormatting>
  <conditionalFormatting sqref="H34:J34">
    <cfRule type="cellIs" dxfId="1489" priority="93" operator="greaterThan">
      <formula>1.2</formula>
    </cfRule>
    <cfRule type="cellIs" dxfId="1488" priority="94" operator="lessThan">
      <formula>0.8</formula>
    </cfRule>
  </conditionalFormatting>
  <conditionalFormatting sqref="Q34:S34">
    <cfRule type="cellIs" dxfId="1487" priority="91" operator="greaterThan">
      <formula>1.2</formula>
    </cfRule>
    <cfRule type="cellIs" dxfId="1486" priority="92" operator="lessThan">
      <formula>0.8</formula>
    </cfRule>
  </conditionalFormatting>
  <conditionalFormatting sqref="Q6:S11">
    <cfRule type="cellIs" dxfId="1453" priority="57" operator="greaterThan">
      <formula>1.2</formula>
    </cfRule>
    <cfRule type="cellIs" dxfId="1452" priority="58" operator="lessThan">
      <formula>0.8</formula>
    </cfRule>
  </conditionalFormatting>
  <conditionalFormatting sqref="Q12:S12">
    <cfRule type="cellIs" dxfId="1451" priority="55" operator="greaterThan">
      <formula>1.2</formula>
    </cfRule>
    <cfRule type="cellIs" dxfId="1450" priority="56" operator="lessThan">
      <formula>0.8</formula>
    </cfRule>
  </conditionalFormatting>
  <conditionalFormatting sqref="Q13:S13">
    <cfRule type="cellIs" dxfId="1449" priority="53" operator="greaterThan">
      <formula>1.2</formula>
    </cfRule>
    <cfRule type="cellIs" dxfId="1448" priority="54" operator="lessThan">
      <formula>0.8</formula>
    </cfRule>
  </conditionalFormatting>
  <conditionalFormatting sqref="H17:J18">
    <cfRule type="cellIs" dxfId="1443" priority="47" operator="greaterThan">
      <formula>1.2</formula>
    </cfRule>
    <cfRule type="cellIs" dxfId="1442" priority="48" operator="lessThan">
      <formula>0.8</formula>
    </cfRule>
  </conditionalFormatting>
  <conditionalFormatting sqref="Q17:S18">
    <cfRule type="cellIs" dxfId="1441" priority="45" operator="greaterThan">
      <formula>1.2</formula>
    </cfRule>
    <cfRule type="cellIs" dxfId="1440" priority="46" operator="lessThan">
      <formula>0.8</formula>
    </cfRule>
  </conditionalFormatting>
  <conditionalFormatting sqref="H24:J25">
    <cfRule type="cellIs" dxfId="1439" priority="43" operator="greaterThan">
      <formula>1.2</formula>
    </cfRule>
    <cfRule type="cellIs" dxfId="1438" priority="44" operator="lessThan">
      <formula>0.8</formula>
    </cfRule>
  </conditionalFormatting>
  <conditionalFormatting sqref="Q24:S25">
    <cfRule type="cellIs" dxfId="1437" priority="41" operator="greaterThan">
      <formula>1.2</formula>
    </cfRule>
    <cfRule type="cellIs" dxfId="1436" priority="42" operator="lessThan">
      <formula>0.8</formula>
    </cfRule>
  </conditionalFormatting>
  <conditionalFormatting sqref="H31:J32">
    <cfRule type="cellIs" dxfId="1435" priority="39" operator="greaterThan">
      <formula>1.2</formula>
    </cfRule>
    <cfRule type="cellIs" dxfId="1434" priority="40" operator="lessThan">
      <formula>0.8</formula>
    </cfRule>
  </conditionalFormatting>
  <conditionalFormatting sqref="Q31:S32">
    <cfRule type="cellIs" dxfId="1433" priority="37" operator="greaterThan">
      <formula>1.2</formula>
    </cfRule>
    <cfRule type="cellIs" dxfId="1432" priority="38" operator="lessThan">
      <formula>0.8</formula>
    </cfRule>
  </conditionalFormatting>
  <conditionalFormatting sqref="AM14:AO14 AM21:AO21 AM35:AO36 AM28:AO28">
    <cfRule type="cellIs" dxfId="1431" priority="35" operator="greaterThan">
      <formula>1.2</formula>
    </cfRule>
    <cfRule type="cellIs" dxfId="1430" priority="36" operator="lessThan">
      <formula>0.8</formula>
    </cfRule>
  </conditionalFormatting>
  <conditionalFormatting sqref="AM15:AO16">
    <cfRule type="cellIs" dxfId="1429" priority="33" operator="greaterThan">
      <formula>1.2</formula>
    </cfRule>
    <cfRule type="cellIs" dxfId="1428" priority="34" operator="lessThan">
      <formula>0.8</formula>
    </cfRule>
  </conditionalFormatting>
  <conditionalFormatting sqref="AM22:AO23">
    <cfRule type="cellIs" dxfId="1427" priority="31" operator="greaterThan">
      <formula>1.2</formula>
    </cfRule>
    <cfRule type="cellIs" dxfId="1426" priority="32" operator="lessThan">
      <formula>0.8</formula>
    </cfRule>
  </conditionalFormatting>
  <conditionalFormatting sqref="AM29:AO30">
    <cfRule type="cellIs" dxfId="1425" priority="29" operator="greaterThan">
      <formula>1.2</formula>
    </cfRule>
    <cfRule type="cellIs" dxfId="1424" priority="30" operator="lessThan">
      <formula>0.8</formula>
    </cfRule>
  </conditionalFormatting>
  <conditionalFormatting sqref="AM19:AO19">
    <cfRule type="cellIs" dxfId="1423" priority="27" operator="greaterThan">
      <formula>1.2</formula>
    </cfRule>
    <cfRule type="cellIs" dxfId="1422" priority="28" operator="lessThan">
      <formula>0.8</formula>
    </cfRule>
  </conditionalFormatting>
  <conditionalFormatting sqref="AM20:AO20">
    <cfRule type="cellIs" dxfId="1421" priority="25" operator="greaterThan">
      <formula>1.2</formula>
    </cfRule>
    <cfRule type="cellIs" dxfId="1420" priority="26" operator="lessThan">
      <formula>0.8</formula>
    </cfRule>
  </conditionalFormatting>
  <conditionalFormatting sqref="AM26:AO26">
    <cfRule type="cellIs" dxfId="1419" priority="23" operator="greaterThan">
      <formula>1.2</formula>
    </cfRule>
    <cfRule type="cellIs" dxfId="1418" priority="24" operator="lessThan">
      <formula>0.8</formula>
    </cfRule>
  </conditionalFormatting>
  <conditionalFormatting sqref="AM27:AO27">
    <cfRule type="cellIs" dxfId="1417" priority="21" operator="greaterThan">
      <formula>1.2</formula>
    </cfRule>
    <cfRule type="cellIs" dxfId="1416" priority="22" operator="lessThan">
      <formula>0.8</formula>
    </cfRule>
  </conditionalFormatting>
  <conditionalFormatting sqref="AM33:AO33">
    <cfRule type="cellIs" dxfId="1415" priority="19" operator="greaterThan">
      <formula>1.2</formula>
    </cfRule>
    <cfRule type="cellIs" dxfId="1414" priority="20" operator="lessThan">
      <formula>0.8</formula>
    </cfRule>
  </conditionalFormatting>
  <conditionalFormatting sqref="AM34:AO34">
    <cfRule type="cellIs" dxfId="1413" priority="17" operator="greaterThan">
      <formula>1.2</formula>
    </cfRule>
    <cfRule type="cellIs" dxfId="1412" priority="18" operator="lessThan">
      <formula>0.8</formula>
    </cfRule>
  </conditionalFormatting>
  <conditionalFormatting sqref="AM6:AO11">
    <cfRule type="cellIs" dxfId="1411" priority="15" operator="greaterThan">
      <formula>1.2</formula>
    </cfRule>
    <cfRule type="cellIs" dxfId="1410" priority="16" operator="lessThan">
      <formula>0.8</formula>
    </cfRule>
  </conditionalFormatting>
  <conditionalFormatting sqref="AM12:AO12">
    <cfRule type="cellIs" dxfId="1409" priority="13" operator="greaterThan">
      <formula>1.2</formula>
    </cfRule>
    <cfRule type="cellIs" dxfId="1408" priority="14" operator="lessThan">
      <formula>0.8</formula>
    </cfRule>
  </conditionalFormatting>
  <conditionalFormatting sqref="AM13:AO13">
    <cfRule type="cellIs" dxfId="1407" priority="11" operator="greaterThan">
      <formula>1.2</formula>
    </cfRule>
    <cfRule type="cellIs" dxfId="1406" priority="12" operator="lessThan">
      <formula>0.8</formula>
    </cfRule>
  </conditionalFormatting>
  <conditionalFormatting sqref="AM17:AO18">
    <cfRule type="cellIs" dxfId="1405" priority="9" operator="greaterThan">
      <formula>1.2</formula>
    </cfRule>
    <cfRule type="cellIs" dxfId="1404" priority="10" operator="lessThan">
      <formula>0.8</formula>
    </cfRule>
  </conditionalFormatting>
  <conditionalFormatting sqref="AM24:AO25">
    <cfRule type="cellIs" dxfId="1403" priority="7" operator="greaterThan">
      <formula>1.2</formula>
    </cfRule>
    <cfRule type="cellIs" dxfId="1402" priority="8" operator="lessThan">
      <formula>0.8</formula>
    </cfRule>
  </conditionalFormatting>
  <conditionalFormatting sqref="AM31:AO32">
    <cfRule type="cellIs" dxfId="1401" priority="5" operator="greaterThan">
      <formula>1.2</formula>
    </cfRule>
    <cfRule type="cellIs" dxfId="1400" priority="6" operator="lessThan">
      <formula>0.8</formula>
    </cfRule>
  </conditionalFormatting>
  <conditionalFormatting sqref="Q37:S37">
    <cfRule type="cellIs" dxfId="1049" priority="3" operator="greaterThan">
      <formula>1.2</formula>
    </cfRule>
    <cfRule type="cellIs" dxfId="1048" priority="4" operator="lessThan">
      <formula>0.8</formula>
    </cfRule>
  </conditionalFormatting>
  <conditionalFormatting sqref="AM37:AO37">
    <cfRule type="cellIs" dxfId="1047" priority="1" operator="greaterThan">
      <formula>1.2</formula>
    </cfRule>
    <cfRule type="cellIs" dxfId="1046" priority="2" operator="lessThan">
      <formula>0.8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workbookViewId="0">
      <pane ySplit="5" topLeftCell="A20" activePane="bottomLeft" state="frozen"/>
      <selection pane="bottomLeft" activeCell="A20" sqref="A20"/>
    </sheetView>
  </sheetViews>
  <sheetFormatPr baseColWidth="10" defaultRowHeight="15" x14ac:dyDescent="0.25"/>
  <cols>
    <col min="1" max="1" bestFit="true" customWidth="true" width="28.7109375" collapsed="true"/>
    <col min="2" max="2" bestFit="true" customWidth="true" style="1" width="8.5703125" collapsed="true"/>
    <col min="3" max="4" bestFit="true" customWidth="true" width="8.85546875" collapsed="true"/>
    <col min="5" max="5" customWidth="true" width="8.28515625" collapsed="true"/>
    <col min="6" max="6" customWidth="true" width="9.0" collapsed="true"/>
    <col min="7" max="7" bestFit="true" customWidth="true" style="1" width="8.5703125" collapsed="true"/>
    <col min="8" max="9" bestFit="true" customWidth="true" width="8.85546875" collapsed="true"/>
  </cols>
  <sheetData>
    <row r="1" spans="1:30" ht="21" customHeight="1" x14ac:dyDescent="0.25"/>
    <row r="2" spans="1:30" ht="26.25" customHeight="1" x14ac:dyDescent="0.25"/>
    <row r="3" spans="1:30" ht="15.75" thickBot="1" x14ac:dyDescent="0.3"/>
    <row r="4" spans="1:30" ht="24" customHeight="1" thickBot="1" x14ac:dyDescent="0.3">
      <c r="A4" s="54" t="s">
        <v>0</v>
      </c>
      <c r="B4" s="56" t="s">
        <v>5</v>
      </c>
      <c r="C4" s="57"/>
      <c r="D4" s="57"/>
      <c r="E4" s="57"/>
      <c r="F4" s="57"/>
      <c r="G4" s="56" t="s">
        <v>6</v>
      </c>
      <c r="H4" s="57"/>
      <c r="I4" s="57"/>
      <c r="J4" s="57"/>
      <c r="K4" s="58"/>
      <c r="Z4" s="56" t="s">
        <v>23</v>
      </c>
      <c r="AA4" s="57"/>
      <c r="AB4" s="57"/>
      <c r="AC4" s="57"/>
      <c r="AD4" s="58"/>
    </row>
    <row r="5" spans="1:30" ht="41.25" customHeight="1" thickBot="1" x14ac:dyDescent="0.3">
      <c r="A5" s="55"/>
      <c r="B5" s="23" t="s">
        <v>1</v>
      </c>
      <c r="C5" s="14" t="s">
        <v>2</v>
      </c>
      <c r="D5" s="15" t="s">
        <v>15</v>
      </c>
      <c r="E5" s="15" t="s">
        <v>10</v>
      </c>
      <c r="F5" s="16" t="s">
        <v>16</v>
      </c>
      <c r="G5" s="23" t="s">
        <v>1</v>
      </c>
      <c r="H5" s="14" t="s">
        <v>2</v>
      </c>
      <c r="I5" s="15" t="s">
        <v>15</v>
      </c>
      <c r="J5" s="15" t="s">
        <v>10</v>
      </c>
      <c r="K5" s="16" t="s">
        <v>16</v>
      </c>
      <c r="Z5" s="23" t="s">
        <v>1</v>
      </c>
      <c r="AA5" s="14" t="s">
        <v>2</v>
      </c>
      <c r="AB5" s="15" t="s">
        <v>15</v>
      </c>
      <c r="AC5" s="15" t="s">
        <v>10</v>
      </c>
      <c r="AD5" s="16" t="s">
        <v>16</v>
      </c>
    </row>
    <row r="6" spans="1:30" x14ac:dyDescent="0.25">
      <c r="A6" s="9">
        <v>41609</v>
      </c>
      <c r="B6" s="24">
        <v>288</v>
      </c>
      <c r="C6" s="10">
        <v>1133</v>
      </c>
      <c r="D6" s="11">
        <f t="shared" ref="D6:D37" si="0">C6/B6</f>
        <v>3.9340277777777777</v>
      </c>
      <c r="E6" s="17"/>
      <c r="F6" s="18"/>
      <c r="G6" s="24">
        <v>957</v>
      </c>
      <c r="H6" s="10">
        <v>3764</v>
      </c>
      <c r="I6" s="11">
        <f t="shared" ref="I6:I37" si="1">H6/G6</f>
        <v>3.9331243469174502</v>
      </c>
      <c r="J6" s="17"/>
      <c r="K6" s="18"/>
      <c r="Z6" s="24">
        <f>B6+G6</f>
        <v>1245</v>
      </c>
      <c r="AA6" s="10">
        <f t="shared" ref="AA6:AA37" si="2">C6+H6</f>
        <v>4897</v>
      </c>
      <c r="AB6" s="11">
        <f t="shared" ref="AB6:AB37" si="3">AA6/Z6</f>
        <v>3.9333333333333331</v>
      </c>
      <c r="AC6" s="17"/>
      <c r="AD6" s="18"/>
    </row>
    <row r="7" spans="1:30" x14ac:dyDescent="0.25">
      <c r="A7" s="34">
        <f>A6+1</f>
        <v>41610</v>
      </c>
      <c r="B7" s="35">
        <v>393</v>
      </c>
      <c r="C7" s="36">
        <v>1439</v>
      </c>
      <c r="D7" s="37">
        <f t="shared" si="0"/>
        <v>3.6615776081424936</v>
      </c>
      <c r="E7" s="39"/>
      <c r="F7" s="40"/>
      <c r="G7" s="35">
        <v>1317</v>
      </c>
      <c r="H7" s="36">
        <v>4864</v>
      </c>
      <c r="I7" s="37">
        <f t="shared" si="1"/>
        <v>3.6932422171602126</v>
      </c>
      <c r="J7" s="39"/>
      <c r="K7" s="40"/>
      <c r="Z7" s="35">
        <f t="shared" ref="Z7:Z37" si="4">B7+G7</f>
        <v>1710</v>
      </c>
      <c r="AA7" s="36">
        <f t="shared" si="2"/>
        <v>6303</v>
      </c>
      <c r="AB7" s="37">
        <f t="shared" si="3"/>
        <v>3.6859649122807019</v>
      </c>
      <c r="AC7" s="39"/>
      <c r="AD7" s="40"/>
    </row>
    <row r="8" spans="1:30" x14ac:dyDescent="0.25">
      <c r="A8" s="34">
        <f t="shared" ref="A8:A36" si="5">A7+1</f>
        <v>41611</v>
      </c>
      <c r="B8" s="35">
        <v>398</v>
      </c>
      <c r="C8" s="36">
        <v>1617</v>
      </c>
      <c r="D8" s="37">
        <f t="shared" si="0"/>
        <v>4.0628140703517586</v>
      </c>
      <c r="E8" s="39"/>
      <c r="F8" s="40"/>
      <c r="G8" s="35">
        <v>1253</v>
      </c>
      <c r="H8" s="36">
        <v>4518</v>
      </c>
      <c r="I8" s="37">
        <f t="shared" si="1"/>
        <v>3.6057462090981645</v>
      </c>
      <c r="J8" s="39"/>
      <c r="K8" s="40"/>
      <c r="Z8" s="35">
        <f t="shared" si="4"/>
        <v>1651</v>
      </c>
      <c r="AA8" s="36">
        <f t="shared" si="2"/>
        <v>6135</v>
      </c>
      <c r="AB8" s="37">
        <f t="shared" si="3"/>
        <v>3.715929739551787</v>
      </c>
      <c r="AC8" s="39"/>
      <c r="AD8" s="40"/>
    </row>
    <row r="9" spans="1:30" x14ac:dyDescent="0.25">
      <c r="A9" s="34">
        <f t="shared" si="5"/>
        <v>41612</v>
      </c>
      <c r="B9" s="35">
        <v>391</v>
      </c>
      <c r="C9" s="36">
        <v>1618</v>
      </c>
      <c r="D9" s="37">
        <f t="shared" si="0"/>
        <v>4.1381074168797953</v>
      </c>
      <c r="E9" s="39"/>
      <c r="F9" s="40"/>
      <c r="G9" s="35">
        <v>1290</v>
      </c>
      <c r="H9" s="36">
        <v>4774</v>
      </c>
      <c r="I9" s="37">
        <f t="shared" si="1"/>
        <v>3.7007751937984494</v>
      </c>
      <c r="J9" s="39"/>
      <c r="K9" s="40"/>
      <c r="Z9" s="35">
        <f t="shared" si="4"/>
        <v>1681</v>
      </c>
      <c r="AA9" s="36">
        <f t="shared" si="2"/>
        <v>6392</v>
      </c>
      <c r="AB9" s="37">
        <f t="shared" si="3"/>
        <v>3.8024985127900059</v>
      </c>
      <c r="AC9" s="39"/>
      <c r="AD9" s="40"/>
    </row>
    <row r="10" spans="1:30" x14ac:dyDescent="0.25">
      <c r="A10" s="34">
        <f t="shared" si="5"/>
        <v>41613</v>
      </c>
      <c r="B10" s="35">
        <v>401</v>
      </c>
      <c r="C10" s="36">
        <v>1489</v>
      </c>
      <c r="D10" s="37">
        <f t="shared" si="0"/>
        <v>3.7132169576059852</v>
      </c>
      <c r="E10" s="39"/>
      <c r="F10" s="40"/>
      <c r="G10" s="35">
        <v>1447</v>
      </c>
      <c r="H10" s="36">
        <v>4734</v>
      </c>
      <c r="I10" s="37">
        <f t="shared" si="1"/>
        <v>3.2715964063579821</v>
      </c>
      <c r="J10" s="39"/>
      <c r="K10" s="40"/>
      <c r="Z10" s="35">
        <f t="shared" si="4"/>
        <v>1848</v>
      </c>
      <c r="AA10" s="36">
        <f t="shared" si="2"/>
        <v>6223</v>
      </c>
      <c r="AB10" s="37">
        <f t="shared" si="3"/>
        <v>3.3674242424242422</v>
      </c>
      <c r="AC10" s="39"/>
      <c r="AD10" s="40"/>
    </row>
    <row r="11" spans="1:30" x14ac:dyDescent="0.25">
      <c r="A11" s="34">
        <f t="shared" si="5"/>
        <v>41614</v>
      </c>
      <c r="B11" s="35">
        <v>382</v>
      </c>
      <c r="C11" s="36">
        <v>1864</v>
      </c>
      <c r="D11" s="37">
        <f t="shared" si="0"/>
        <v>4.8795811518324603</v>
      </c>
      <c r="E11" s="39"/>
      <c r="F11" s="40"/>
      <c r="G11" s="35">
        <v>1288</v>
      </c>
      <c r="H11" s="36">
        <v>4563</v>
      </c>
      <c r="I11" s="37">
        <f t="shared" si="1"/>
        <v>3.5427018633540373</v>
      </c>
      <c r="J11" s="39"/>
      <c r="K11" s="40"/>
      <c r="Z11" s="35">
        <f t="shared" si="4"/>
        <v>1670</v>
      </c>
      <c r="AA11" s="36">
        <f t="shared" si="2"/>
        <v>6427</v>
      </c>
      <c r="AB11" s="37">
        <f t="shared" si="3"/>
        <v>3.8485029940119762</v>
      </c>
      <c r="AC11" s="39"/>
      <c r="AD11" s="40"/>
    </row>
    <row r="12" spans="1:30" x14ac:dyDescent="0.25">
      <c r="A12" s="9">
        <f t="shared" si="5"/>
        <v>41615</v>
      </c>
      <c r="B12" s="24">
        <v>365</v>
      </c>
      <c r="C12" s="10">
        <v>1820</v>
      </c>
      <c r="D12" s="11">
        <f t="shared" si="0"/>
        <v>4.9863013698630141</v>
      </c>
      <c r="E12" s="17"/>
      <c r="F12" s="18"/>
      <c r="G12" s="24">
        <v>1130</v>
      </c>
      <c r="H12" s="10">
        <v>4210</v>
      </c>
      <c r="I12" s="11">
        <f t="shared" si="1"/>
        <v>3.7256637168141591</v>
      </c>
      <c r="J12" s="17"/>
      <c r="K12" s="18"/>
      <c r="Z12" s="24">
        <f t="shared" si="4"/>
        <v>1495</v>
      </c>
      <c r="AA12" s="10">
        <f t="shared" si="2"/>
        <v>6030</v>
      </c>
      <c r="AB12" s="11">
        <f t="shared" si="3"/>
        <v>4.0334448160535121</v>
      </c>
      <c r="AC12" s="17"/>
      <c r="AD12" s="18"/>
    </row>
    <row r="13" spans="1:30" x14ac:dyDescent="0.25">
      <c r="A13" s="9">
        <f t="shared" si="5"/>
        <v>41616</v>
      </c>
      <c r="B13" s="24">
        <v>304</v>
      </c>
      <c r="C13" s="10">
        <v>1780</v>
      </c>
      <c r="D13" s="11">
        <f t="shared" si="0"/>
        <v>5.8552631578947372</v>
      </c>
      <c r="E13" s="17">
        <f t="shared" ref="E13:E36" si="6">B13/B6</f>
        <v>1.0555555555555556</v>
      </c>
      <c r="F13" s="18">
        <f t="shared" ref="F13:F36" si="7">C13/C6</f>
        <v>1.5710503089143866</v>
      </c>
      <c r="G13" s="24">
        <v>1003</v>
      </c>
      <c r="H13" s="10">
        <v>3900</v>
      </c>
      <c r="I13" s="11">
        <f t="shared" si="1"/>
        <v>3.8883349950149553</v>
      </c>
      <c r="J13" s="17">
        <f t="shared" ref="J13:J36" si="8">G13/G6</f>
        <v>1.0480668756530827</v>
      </c>
      <c r="K13" s="18">
        <f t="shared" ref="K13:K36" si="9">H13/H6</f>
        <v>1.0361317747077576</v>
      </c>
      <c r="Z13" s="24">
        <f t="shared" si="4"/>
        <v>1307</v>
      </c>
      <c r="AA13" s="10">
        <f t="shared" si="2"/>
        <v>5680</v>
      </c>
      <c r="AB13" s="11">
        <f t="shared" si="3"/>
        <v>4.345830145371079</v>
      </c>
      <c r="AC13" s="17">
        <f t="shared" ref="AC13:AC36" si="10">Z13/Z6</f>
        <v>1.0497991967871485</v>
      </c>
      <c r="AD13" s="18">
        <f t="shared" ref="AD13:AD36" si="11">AA13/AA6</f>
        <v>1.1598938125382887</v>
      </c>
    </row>
    <row r="14" spans="1:30" x14ac:dyDescent="0.25">
      <c r="A14" s="34">
        <f t="shared" si="5"/>
        <v>41617</v>
      </c>
      <c r="B14" s="35">
        <v>376</v>
      </c>
      <c r="C14" s="36">
        <v>1783</v>
      </c>
      <c r="D14" s="37">
        <f t="shared" si="0"/>
        <v>4.7420212765957448</v>
      </c>
      <c r="E14" s="39">
        <f t="shared" si="6"/>
        <v>0.95674300254452926</v>
      </c>
      <c r="F14" s="40">
        <f t="shared" si="7"/>
        <v>1.2390548992355803</v>
      </c>
      <c r="G14" s="35">
        <v>1328</v>
      </c>
      <c r="H14" s="36">
        <v>4859</v>
      </c>
      <c r="I14" s="37">
        <f t="shared" si="1"/>
        <v>3.6588855421686746</v>
      </c>
      <c r="J14" s="39">
        <f t="shared" si="8"/>
        <v>1.0083523158694001</v>
      </c>
      <c r="K14" s="40">
        <f t="shared" si="9"/>
        <v>0.99897203947368418</v>
      </c>
      <c r="Z14" s="35">
        <f t="shared" si="4"/>
        <v>1704</v>
      </c>
      <c r="AA14" s="36">
        <f t="shared" si="2"/>
        <v>6642</v>
      </c>
      <c r="AB14" s="37">
        <f t="shared" si="3"/>
        <v>3.897887323943662</v>
      </c>
      <c r="AC14" s="39">
        <f t="shared" si="10"/>
        <v>0.99649122807017543</v>
      </c>
      <c r="AD14" s="40">
        <f t="shared" si="11"/>
        <v>1.0537839124226558</v>
      </c>
    </row>
    <row r="15" spans="1:30" x14ac:dyDescent="0.25">
      <c r="A15" s="34">
        <f t="shared" si="5"/>
        <v>41618</v>
      </c>
      <c r="B15" s="35">
        <v>401</v>
      </c>
      <c r="C15" s="36">
        <v>1630</v>
      </c>
      <c r="D15" s="37">
        <f t="shared" si="0"/>
        <v>4.0648379052369075</v>
      </c>
      <c r="E15" s="39">
        <f t="shared" si="6"/>
        <v>1.0075376884422111</v>
      </c>
      <c r="F15" s="40">
        <f t="shared" si="7"/>
        <v>1.0080395794681509</v>
      </c>
      <c r="G15" s="35">
        <v>1341</v>
      </c>
      <c r="H15" s="36">
        <v>4868</v>
      </c>
      <c r="I15" s="37">
        <f t="shared" si="1"/>
        <v>3.6301267710663683</v>
      </c>
      <c r="J15" s="39">
        <f t="shared" si="8"/>
        <v>1.0702314445331205</v>
      </c>
      <c r="K15" s="40">
        <f t="shared" si="9"/>
        <v>1.0774679061531651</v>
      </c>
      <c r="Z15" s="35">
        <f t="shared" si="4"/>
        <v>1742</v>
      </c>
      <c r="AA15" s="36">
        <f t="shared" si="2"/>
        <v>6498</v>
      </c>
      <c r="AB15" s="37">
        <f t="shared" si="3"/>
        <v>3.730195177956372</v>
      </c>
      <c r="AC15" s="39">
        <f t="shared" si="10"/>
        <v>1.0551181102362204</v>
      </c>
      <c r="AD15" s="40">
        <f t="shared" si="11"/>
        <v>1.0591687041564792</v>
      </c>
    </row>
    <row r="16" spans="1:30" x14ac:dyDescent="0.25">
      <c r="A16" s="34">
        <f t="shared" si="5"/>
        <v>41619</v>
      </c>
      <c r="B16" s="35">
        <v>399</v>
      </c>
      <c r="C16" s="36">
        <v>1424</v>
      </c>
      <c r="D16" s="37">
        <f t="shared" si="0"/>
        <v>3.5689223057644108</v>
      </c>
      <c r="E16" s="39">
        <f t="shared" si="6"/>
        <v>1.0204603580562659</v>
      </c>
      <c r="F16" s="40">
        <f t="shared" si="7"/>
        <v>0.88009888751545118</v>
      </c>
      <c r="G16" s="35">
        <v>1407</v>
      </c>
      <c r="H16" s="36">
        <v>5217</v>
      </c>
      <c r="I16" s="37">
        <f t="shared" si="1"/>
        <v>3.7078891257995736</v>
      </c>
      <c r="J16" s="39">
        <f t="shared" si="8"/>
        <v>1.0906976744186045</v>
      </c>
      <c r="K16" s="40">
        <f t="shared" si="9"/>
        <v>1.0927943024717219</v>
      </c>
      <c r="Z16" s="35">
        <f t="shared" si="4"/>
        <v>1806</v>
      </c>
      <c r="AA16" s="36">
        <f t="shared" si="2"/>
        <v>6641</v>
      </c>
      <c r="AB16" s="37">
        <f t="shared" si="3"/>
        <v>3.6771871539313401</v>
      </c>
      <c r="AC16" s="39">
        <f t="shared" si="10"/>
        <v>1.074360499702558</v>
      </c>
      <c r="AD16" s="40">
        <f t="shared" si="11"/>
        <v>1.0389549436795995</v>
      </c>
    </row>
    <row r="17" spans="1:30" x14ac:dyDescent="0.25">
      <c r="A17" s="34">
        <f t="shared" si="5"/>
        <v>41620</v>
      </c>
      <c r="B17" s="35">
        <v>406</v>
      </c>
      <c r="C17" s="36">
        <v>1413</v>
      </c>
      <c r="D17" s="37">
        <f t="shared" si="0"/>
        <v>3.4802955665024631</v>
      </c>
      <c r="E17" s="39">
        <f t="shared" si="6"/>
        <v>1.0124688279301746</v>
      </c>
      <c r="F17" s="40">
        <f t="shared" si="7"/>
        <v>0.948959032907992</v>
      </c>
      <c r="G17" s="35">
        <v>1419</v>
      </c>
      <c r="H17" s="36">
        <v>5126</v>
      </c>
      <c r="I17" s="37">
        <f t="shared" si="1"/>
        <v>3.612403100775194</v>
      </c>
      <c r="J17" s="39">
        <f t="shared" si="8"/>
        <v>0.98064961990324806</v>
      </c>
      <c r="K17" s="40">
        <f t="shared" si="9"/>
        <v>1.0828052386987748</v>
      </c>
      <c r="Z17" s="35">
        <f t="shared" si="4"/>
        <v>1825</v>
      </c>
      <c r="AA17" s="36">
        <f t="shared" si="2"/>
        <v>6539</v>
      </c>
      <c r="AB17" s="37">
        <f t="shared" si="3"/>
        <v>3.5830136986301371</v>
      </c>
      <c r="AC17" s="39">
        <f t="shared" si="10"/>
        <v>0.98755411255411252</v>
      </c>
      <c r="AD17" s="40">
        <f t="shared" si="11"/>
        <v>1.0507793668648562</v>
      </c>
    </row>
    <row r="18" spans="1:30" x14ac:dyDescent="0.25">
      <c r="A18" s="34">
        <f t="shared" si="5"/>
        <v>41621</v>
      </c>
      <c r="B18" s="35">
        <v>417</v>
      </c>
      <c r="C18" s="36">
        <v>1887</v>
      </c>
      <c r="D18" s="37">
        <f t="shared" si="0"/>
        <v>4.5251798561151082</v>
      </c>
      <c r="E18" s="39">
        <f t="shared" si="6"/>
        <v>1.0916230366492146</v>
      </c>
      <c r="F18" s="40">
        <f t="shared" si="7"/>
        <v>1.0123390557939915</v>
      </c>
      <c r="G18" s="35">
        <v>1498</v>
      </c>
      <c r="H18" s="36">
        <v>5333</v>
      </c>
      <c r="I18" s="37">
        <f t="shared" si="1"/>
        <v>3.5600801068090786</v>
      </c>
      <c r="J18" s="39">
        <f t="shared" si="8"/>
        <v>1.1630434782608696</v>
      </c>
      <c r="K18" s="40">
        <f t="shared" si="9"/>
        <v>1.1687486302870917</v>
      </c>
      <c r="Z18" s="35">
        <f t="shared" si="4"/>
        <v>1915</v>
      </c>
      <c r="AA18" s="36">
        <f t="shared" si="2"/>
        <v>7220</v>
      </c>
      <c r="AB18" s="37">
        <f t="shared" si="3"/>
        <v>3.7702349869451699</v>
      </c>
      <c r="AC18" s="39">
        <f t="shared" si="10"/>
        <v>1.1467065868263473</v>
      </c>
      <c r="AD18" s="40">
        <f t="shared" si="11"/>
        <v>1.12338571650848</v>
      </c>
    </row>
    <row r="19" spans="1:30" x14ac:dyDescent="0.25">
      <c r="A19" s="9">
        <f t="shared" si="5"/>
        <v>41622</v>
      </c>
      <c r="B19" s="24">
        <v>415</v>
      </c>
      <c r="C19" s="10">
        <v>1565</v>
      </c>
      <c r="D19" s="11">
        <f t="shared" si="0"/>
        <v>3.7710843373493974</v>
      </c>
      <c r="E19" s="17">
        <f t="shared" si="6"/>
        <v>1.1369863013698631</v>
      </c>
      <c r="F19" s="18">
        <f t="shared" si="7"/>
        <v>0.85989010989010994</v>
      </c>
      <c r="G19" s="24">
        <v>1510</v>
      </c>
      <c r="H19" s="10">
        <v>5961</v>
      </c>
      <c r="I19" s="11">
        <f t="shared" si="1"/>
        <v>3.947682119205298</v>
      </c>
      <c r="J19" s="17">
        <f t="shared" si="8"/>
        <v>1.336283185840708</v>
      </c>
      <c r="K19" s="18">
        <f t="shared" si="9"/>
        <v>1.4159144893111639</v>
      </c>
      <c r="Z19" s="24">
        <f t="shared" si="4"/>
        <v>1925</v>
      </c>
      <c r="AA19" s="10">
        <f t="shared" si="2"/>
        <v>7526</v>
      </c>
      <c r="AB19" s="11">
        <f t="shared" si="3"/>
        <v>3.9096103896103895</v>
      </c>
      <c r="AC19" s="17">
        <f t="shared" si="10"/>
        <v>1.2876254180602007</v>
      </c>
      <c r="AD19" s="18">
        <f t="shared" si="11"/>
        <v>1.2480928689883914</v>
      </c>
    </row>
    <row r="20" spans="1:30" x14ac:dyDescent="0.25">
      <c r="A20" s="9">
        <f t="shared" si="5"/>
        <v>41623</v>
      </c>
      <c r="B20" s="24">
        <v>373</v>
      </c>
      <c r="C20" s="10">
        <v>1644</v>
      </c>
      <c r="D20" s="11">
        <f t="shared" si="0"/>
        <v>4.4075067024128689</v>
      </c>
      <c r="E20" s="17">
        <f t="shared" si="6"/>
        <v>1.2269736842105263</v>
      </c>
      <c r="F20" s="18">
        <f t="shared" si="7"/>
        <v>0.92359550561797754</v>
      </c>
      <c r="G20" s="24">
        <v>1245</v>
      </c>
      <c r="H20" s="10">
        <v>5019</v>
      </c>
      <c r="I20" s="11">
        <f t="shared" si="1"/>
        <v>4.0313253012048191</v>
      </c>
      <c r="J20" s="17">
        <f t="shared" si="8"/>
        <v>1.2412761714855434</v>
      </c>
      <c r="K20" s="18">
        <f t="shared" si="9"/>
        <v>1.2869230769230768</v>
      </c>
      <c r="Z20" s="24">
        <f t="shared" si="4"/>
        <v>1618</v>
      </c>
      <c r="AA20" s="10">
        <f t="shared" si="2"/>
        <v>6663</v>
      </c>
      <c r="AB20" s="11">
        <f t="shared" si="3"/>
        <v>4.1180469715698393</v>
      </c>
      <c r="AC20" s="17">
        <f t="shared" si="10"/>
        <v>1.2379495026778884</v>
      </c>
      <c r="AD20" s="18">
        <f t="shared" si="11"/>
        <v>1.1730633802816901</v>
      </c>
    </row>
    <row r="21" spans="1:30" x14ac:dyDescent="0.25">
      <c r="A21" s="34">
        <f t="shared" si="5"/>
        <v>41624</v>
      </c>
      <c r="B21" s="35">
        <v>423</v>
      </c>
      <c r="C21" s="36">
        <v>1671</v>
      </c>
      <c r="D21" s="37">
        <f t="shared" si="0"/>
        <v>3.9503546099290778</v>
      </c>
      <c r="E21" s="39">
        <f t="shared" si="6"/>
        <v>1.125</v>
      </c>
      <c r="F21" s="40">
        <f t="shared" si="7"/>
        <v>0.93718452047111611</v>
      </c>
      <c r="G21" s="35">
        <v>1466</v>
      </c>
      <c r="H21" s="36">
        <v>5543</v>
      </c>
      <c r="I21" s="37">
        <f t="shared" si="1"/>
        <v>3.7810368349249659</v>
      </c>
      <c r="J21" s="39">
        <f t="shared" si="8"/>
        <v>1.1039156626506024</v>
      </c>
      <c r="K21" s="40">
        <f t="shared" si="9"/>
        <v>1.1407697057007615</v>
      </c>
      <c r="Z21" s="35">
        <f t="shared" si="4"/>
        <v>1889</v>
      </c>
      <c r="AA21" s="36">
        <f t="shared" si="2"/>
        <v>7214</v>
      </c>
      <c r="AB21" s="37">
        <f t="shared" si="3"/>
        <v>3.818951826363155</v>
      </c>
      <c r="AC21" s="39">
        <f t="shared" si="10"/>
        <v>1.108568075117371</v>
      </c>
      <c r="AD21" s="40">
        <f t="shared" si="11"/>
        <v>1.0861186389641675</v>
      </c>
    </row>
    <row r="22" spans="1:30" x14ac:dyDescent="0.25">
      <c r="A22" s="34">
        <f t="shared" si="5"/>
        <v>41625</v>
      </c>
      <c r="B22" s="35">
        <v>426</v>
      </c>
      <c r="C22" s="36">
        <v>1606</v>
      </c>
      <c r="D22" s="37">
        <f t="shared" si="0"/>
        <v>3.7699530516431925</v>
      </c>
      <c r="E22" s="39">
        <f t="shared" si="6"/>
        <v>1.0623441396508728</v>
      </c>
      <c r="F22" s="40">
        <f t="shared" si="7"/>
        <v>0.98527607361963188</v>
      </c>
      <c r="G22" s="35">
        <v>1520</v>
      </c>
      <c r="H22" s="36">
        <v>5482</v>
      </c>
      <c r="I22" s="37">
        <f t="shared" si="1"/>
        <v>3.6065789473684209</v>
      </c>
      <c r="J22" s="39">
        <f t="shared" si="8"/>
        <v>1.1334824757643549</v>
      </c>
      <c r="K22" s="40">
        <f t="shared" si="9"/>
        <v>1.1261298274445357</v>
      </c>
      <c r="Z22" s="35">
        <f t="shared" si="4"/>
        <v>1946</v>
      </c>
      <c r="AA22" s="36">
        <f t="shared" si="2"/>
        <v>7088</v>
      </c>
      <c r="AB22" s="37">
        <f t="shared" si="3"/>
        <v>3.6423432682425489</v>
      </c>
      <c r="AC22" s="39">
        <f t="shared" si="10"/>
        <v>1.1171067738231917</v>
      </c>
      <c r="AD22" s="40">
        <f t="shared" si="11"/>
        <v>1.0907971683594953</v>
      </c>
    </row>
    <row r="23" spans="1:30" x14ac:dyDescent="0.25">
      <c r="A23" s="34">
        <f t="shared" si="5"/>
        <v>41626</v>
      </c>
      <c r="B23" s="35">
        <v>457</v>
      </c>
      <c r="C23" s="36">
        <v>1761</v>
      </c>
      <c r="D23" s="37">
        <f t="shared" si="0"/>
        <v>3.8533916849015317</v>
      </c>
      <c r="E23" s="39">
        <f t="shared" si="6"/>
        <v>1.1453634085213034</v>
      </c>
      <c r="F23" s="40">
        <f t="shared" si="7"/>
        <v>1.2366573033707866</v>
      </c>
      <c r="G23" s="35">
        <v>1584</v>
      </c>
      <c r="H23" s="36">
        <v>5991</v>
      </c>
      <c r="I23" s="37">
        <f t="shared" si="1"/>
        <v>3.7821969696969697</v>
      </c>
      <c r="J23" s="39">
        <f t="shared" si="8"/>
        <v>1.1257995735607675</v>
      </c>
      <c r="K23" s="40">
        <f t="shared" si="9"/>
        <v>1.1483611270845313</v>
      </c>
      <c r="Z23" s="35">
        <f t="shared" si="4"/>
        <v>2041</v>
      </c>
      <c r="AA23" s="36">
        <f t="shared" si="2"/>
        <v>7752</v>
      </c>
      <c r="AB23" s="37">
        <f t="shared" si="3"/>
        <v>3.7981381675649191</v>
      </c>
      <c r="AC23" s="39">
        <f t="shared" si="10"/>
        <v>1.1301218161683277</v>
      </c>
      <c r="AD23" s="40">
        <f t="shared" si="11"/>
        <v>1.1672940822165336</v>
      </c>
    </row>
    <row r="24" spans="1:30" x14ac:dyDescent="0.25">
      <c r="A24" s="34">
        <f t="shared" si="5"/>
        <v>41627</v>
      </c>
      <c r="B24" s="35">
        <v>469</v>
      </c>
      <c r="C24" s="36">
        <v>1966</v>
      </c>
      <c r="D24" s="37">
        <f t="shared" si="0"/>
        <v>4.1918976545842215</v>
      </c>
      <c r="E24" s="39">
        <f t="shared" si="6"/>
        <v>1.1551724137931034</v>
      </c>
      <c r="F24" s="40">
        <f t="shared" si="7"/>
        <v>1.3913658881811748</v>
      </c>
      <c r="G24" s="35">
        <v>1676</v>
      </c>
      <c r="H24" s="36">
        <v>6129</v>
      </c>
      <c r="I24" s="37">
        <f t="shared" si="1"/>
        <v>3.6569212410501195</v>
      </c>
      <c r="J24" s="39">
        <f t="shared" si="8"/>
        <v>1.1811134601832276</v>
      </c>
      <c r="K24" s="40">
        <f t="shared" si="9"/>
        <v>1.1956691377292237</v>
      </c>
      <c r="Z24" s="35">
        <f t="shared" si="4"/>
        <v>2145</v>
      </c>
      <c r="AA24" s="36">
        <f t="shared" si="2"/>
        <v>8095</v>
      </c>
      <c r="AB24" s="37">
        <f t="shared" si="3"/>
        <v>3.7738927738927739</v>
      </c>
      <c r="AC24" s="39">
        <f t="shared" si="10"/>
        <v>1.1753424657534246</v>
      </c>
      <c r="AD24" s="40">
        <f t="shared" si="11"/>
        <v>1.2379568741397766</v>
      </c>
    </row>
    <row r="25" spans="1:30" x14ac:dyDescent="0.25">
      <c r="A25" s="34">
        <f t="shared" si="5"/>
        <v>41628</v>
      </c>
      <c r="B25" s="35">
        <v>507</v>
      </c>
      <c r="C25" s="36">
        <v>2146</v>
      </c>
      <c r="D25" s="37">
        <f t="shared" si="0"/>
        <v>4.2327416173570018</v>
      </c>
      <c r="E25" s="39">
        <f t="shared" si="6"/>
        <v>1.2158273381294964</v>
      </c>
      <c r="F25" s="40">
        <f t="shared" si="7"/>
        <v>1.1372549019607843</v>
      </c>
      <c r="G25" s="35">
        <v>1788</v>
      </c>
      <c r="H25" s="36">
        <v>6312</v>
      </c>
      <c r="I25" s="37">
        <f t="shared" si="1"/>
        <v>3.5302013422818792</v>
      </c>
      <c r="J25" s="39">
        <f t="shared" si="8"/>
        <v>1.1935914552736984</v>
      </c>
      <c r="K25" s="40">
        <f t="shared" si="9"/>
        <v>1.1835739733733359</v>
      </c>
      <c r="Z25" s="35">
        <f t="shared" si="4"/>
        <v>2295</v>
      </c>
      <c r="AA25" s="36">
        <f t="shared" si="2"/>
        <v>8458</v>
      </c>
      <c r="AB25" s="37">
        <f t="shared" si="3"/>
        <v>3.6854030501089325</v>
      </c>
      <c r="AC25" s="39">
        <f t="shared" si="10"/>
        <v>1.1984334203655354</v>
      </c>
      <c r="AD25" s="40">
        <f t="shared" si="11"/>
        <v>1.1714681440443213</v>
      </c>
    </row>
    <row r="26" spans="1:30" x14ac:dyDescent="0.25">
      <c r="A26" s="9">
        <f t="shared" si="5"/>
        <v>41629</v>
      </c>
      <c r="B26" s="24">
        <v>504</v>
      </c>
      <c r="C26" s="10">
        <v>2226</v>
      </c>
      <c r="D26" s="11">
        <f t="shared" si="0"/>
        <v>4.416666666666667</v>
      </c>
      <c r="E26" s="17">
        <f t="shared" si="6"/>
        <v>1.2144578313253012</v>
      </c>
      <c r="F26" s="18">
        <f t="shared" si="7"/>
        <v>1.4223642172523963</v>
      </c>
      <c r="G26" s="24">
        <v>1742</v>
      </c>
      <c r="H26" s="10">
        <v>6763</v>
      </c>
      <c r="I26" s="11">
        <f t="shared" si="1"/>
        <v>3.8823191733639493</v>
      </c>
      <c r="J26" s="17">
        <f t="shared" si="8"/>
        <v>1.1536423841059602</v>
      </c>
      <c r="K26" s="18">
        <f t="shared" si="9"/>
        <v>1.1345411843650395</v>
      </c>
      <c r="Z26" s="24">
        <f t="shared" si="4"/>
        <v>2246</v>
      </c>
      <c r="AA26" s="10">
        <f t="shared" si="2"/>
        <v>8989</v>
      </c>
      <c r="AB26" s="11">
        <f t="shared" si="3"/>
        <v>4.0022261798753336</v>
      </c>
      <c r="AC26" s="17">
        <f t="shared" si="10"/>
        <v>1.1667532467532467</v>
      </c>
      <c r="AD26" s="18">
        <f t="shared" si="11"/>
        <v>1.1943927717246878</v>
      </c>
    </row>
    <row r="27" spans="1:30" x14ac:dyDescent="0.25">
      <c r="A27" s="9">
        <f t="shared" si="5"/>
        <v>41630</v>
      </c>
      <c r="B27" s="24">
        <v>436</v>
      </c>
      <c r="C27" s="10">
        <v>1769</v>
      </c>
      <c r="D27" s="11">
        <f t="shared" si="0"/>
        <v>4.057339449541284</v>
      </c>
      <c r="E27" s="17">
        <f t="shared" si="6"/>
        <v>1.1689008042895441</v>
      </c>
      <c r="F27" s="18">
        <f t="shared" si="7"/>
        <v>1.0760340632603407</v>
      </c>
      <c r="G27" s="24">
        <v>1481</v>
      </c>
      <c r="H27" s="10">
        <v>6045</v>
      </c>
      <c r="I27" s="11">
        <f t="shared" si="1"/>
        <v>4.0817015530047263</v>
      </c>
      <c r="J27" s="17">
        <f t="shared" si="8"/>
        <v>1.1895582329317269</v>
      </c>
      <c r="K27" s="18">
        <f t="shared" si="9"/>
        <v>1.2044231918708905</v>
      </c>
      <c r="Z27" s="24">
        <f t="shared" si="4"/>
        <v>1917</v>
      </c>
      <c r="AA27" s="10">
        <f t="shared" si="2"/>
        <v>7814</v>
      </c>
      <c r="AB27" s="11">
        <f t="shared" si="3"/>
        <v>4.0761606677099635</v>
      </c>
      <c r="AC27" s="17">
        <f t="shared" si="10"/>
        <v>1.1847960444993819</v>
      </c>
      <c r="AD27" s="18">
        <f t="shared" si="11"/>
        <v>1.1727450097553656</v>
      </c>
    </row>
    <row r="28" spans="1:30" x14ac:dyDescent="0.25">
      <c r="A28" s="34">
        <f t="shared" si="5"/>
        <v>41631</v>
      </c>
      <c r="B28" s="35">
        <v>557</v>
      </c>
      <c r="C28" s="36">
        <v>2500</v>
      </c>
      <c r="D28" s="37">
        <f t="shared" si="0"/>
        <v>4.4883303411131061</v>
      </c>
      <c r="E28" s="39">
        <f t="shared" si="6"/>
        <v>1.3167848699763594</v>
      </c>
      <c r="F28" s="40">
        <f t="shared" si="7"/>
        <v>1.4961101137043686</v>
      </c>
      <c r="G28" s="35">
        <v>1786</v>
      </c>
      <c r="H28" s="36">
        <v>6478</v>
      </c>
      <c r="I28" s="37">
        <f t="shared" si="1"/>
        <v>3.6270996640537514</v>
      </c>
      <c r="J28" s="39">
        <f t="shared" si="8"/>
        <v>1.2182810368349251</v>
      </c>
      <c r="K28" s="40">
        <f t="shared" si="9"/>
        <v>1.1686812195561971</v>
      </c>
      <c r="Z28" s="35">
        <f t="shared" si="4"/>
        <v>2343</v>
      </c>
      <c r="AA28" s="36">
        <f t="shared" si="2"/>
        <v>8978</v>
      </c>
      <c r="AB28" s="37">
        <f t="shared" si="3"/>
        <v>3.8318395219803669</v>
      </c>
      <c r="AC28" s="39">
        <f t="shared" si="10"/>
        <v>1.2403388035997882</v>
      </c>
      <c r="AD28" s="40">
        <f t="shared" si="11"/>
        <v>1.2445245356251733</v>
      </c>
    </row>
    <row r="29" spans="1:30" x14ac:dyDescent="0.25">
      <c r="A29" s="34">
        <f t="shared" si="5"/>
        <v>41632</v>
      </c>
      <c r="B29" s="35">
        <v>432</v>
      </c>
      <c r="C29" s="36">
        <v>2086</v>
      </c>
      <c r="D29" s="37">
        <f t="shared" si="0"/>
        <v>4.8287037037037033</v>
      </c>
      <c r="E29" s="39">
        <f t="shared" si="6"/>
        <v>1.0140845070422535</v>
      </c>
      <c r="F29" s="40">
        <f t="shared" si="7"/>
        <v>1.2988792029887921</v>
      </c>
      <c r="G29" s="35">
        <v>1368</v>
      </c>
      <c r="H29" s="36">
        <v>5023</v>
      </c>
      <c r="I29" s="37">
        <f t="shared" si="1"/>
        <v>3.6717836257309941</v>
      </c>
      <c r="J29" s="39">
        <f t="shared" si="8"/>
        <v>0.9</v>
      </c>
      <c r="K29" s="40">
        <f t="shared" si="9"/>
        <v>0.91627143378329079</v>
      </c>
      <c r="Z29" s="35">
        <f t="shared" si="4"/>
        <v>1800</v>
      </c>
      <c r="AA29" s="36">
        <f t="shared" si="2"/>
        <v>7109</v>
      </c>
      <c r="AB29" s="37">
        <f t="shared" si="3"/>
        <v>3.9494444444444445</v>
      </c>
      <c r="AC29" s="39">
        <f t="shared" si="10"/>
        <v>0.92497430626927035</v>
      </c>
      <c r="AD29" s="40">
        <f t="shared" si="11"/>
        <v>1.0029627539503385</v>
      </c>
    </row>
    <row r="30" spans="1:30" x14ac:dyDescent="0.25">
      <c r="A30" s="34">
        <f t="shared" si="5"/>
        <v>41633</v>
      </c>
      <c r="B30" s="35">
        <v>267</v>
      </c>
      <c r="C30" s="36">
        <v>1132</v>
      </c>
      <c r="D30" s="37">
        <f t="shared" si="0"/>
        <v>4.2397003745318349</v>
      </c>
      <c r="E30" s="39">
        <f t="shared" si="6"/>
        <v>0.58424507658643321</v>
      </c>
      <c r="F30" s="40">
        <f t="shared" si="7"/>
        <v>0.64281658148779108</v>
      </c>
      <c r="G30" s="35">
        <v>895</v>
      </c>
      <c r="H30" s="36">
        <v>3389</v>
      </c>
      <c r="I30" s="37">
        <f t="shared" si="1"/>
        <v>3.7865921787709498</v>
      </c>
      <c r="J30" s="39">
        <f t="shared" si="8"/>
        <v>0.56502525252525249</v>
      </c>
      <c r="K30" s="40">
        <f t="shared" si="9"/>
        <v>0.56568185611750965</v>
      </c>
      <c r="Z30" s="35">
        <f t="shared" si="4"/>
        <v>1162</v>
      </c>
      <c r="AA30" s="36">
        <f t="shared" si="2"/>
        <v>4521</v>
      </c>
      <c r="AB30" s="37">
        <f t="shared" si="3"/>
        <v>3.8907056798623065</v>
      </c>
      <c r="AC30" s="39">
        <f t="shared" si="10"/>
        <v>0.569328760411563</v>
      </c>
      <c r="AD30" s="40">
        <f t="shared" si="11"/>
        <v>0.58320433436532504</v>
      </c>
    </row>
    <row r="31" spans="1:30" x14ac:dyDescent="0.25">
      <c r="A31" s="34">
        <f t="shared" si="5"/>
        <v>41634</v>
      </c>
      <c r="B31" s="35">
        <v>432</v>
      </c>
      <c r="C31" s="36">
        <v>1936</v>
      </c>
      <c r="D31" s="37">
        <f t="shared" si="0"/>
        <v>4.4814814814814818</v>
      </c>
      <c r="E31" s="39">
        <f t="shared" si="6"/>
        <v>0.9211087420042644</v>
      </c>
      <c r="F31" s="40">
        <f t="shared" si="7"/>
        <v>0.98474059003051884</v>
      </c>
      <c r="G31" s="35">
        <v>1330</v>
      </c>
      <c r="H31" s="36">
        <v>5004</v>
      </c>
      <c r="I31" s="37">
        <f t="shared" si="1"/>
        <v>3.7624060150375942</v>
      </c>
      <c r="J31" s="39">
        <f t="shared" si="8"/>
        <v>0.7935560859188544</v>
      </c>
      <c r="K31" s="40">
        <f t="shared" si="9"/>
        <v>0.81644640234948607</v>
      </c>
      <c r="Z31" s="35">
        <f t="shared" si="4"/>
        <v>1762</v>
      </c>
      <c r="AA31" s="36">
        <f t="shared" si="2"/>
        <v>6940</v>
      </c>
      <c r="AB31" s="37">
        <f t="shared" si="3"/>
        <v>3.9387060158910328</v>
      </c>
      <c r="AC31" s="39">
        <f t="shared" si="10"/>
        <v>0.82144522144522147</v>
      </c>
      <c r="AD31" s="40">
        <f t="shared" si="11"/>
        <v>0.85731933292155649</v>
      </c>
    </row>
    <row r="32" spans="1:30" x14ac:dyDescent="0.25">
      <c r="A32" s="34">
        <f t="shared" si="5"/>
        <v>41635</v>
      </c>
      <c r="B32" s="35">
        <v>480</v>
      </c>
      <c r="C32" s="36">
        <v>2120</v>
      </c>
      <c r="D32" s="37">
        <f t="shared" si="0"/>
        <v>4.416666666666667</v>
      </c>
      <c r="E32" s="39">
        <f t="shared" si="6"/>
        <v>0.94674556213017746</v>
      </c>
      <c r="F32" s="40">
        <f t="shared" si="7"/>
        <v>0.9878844361602982</v>
      </c>
      <c r="G32" s="35">
        <v>1622</v>
      </c>
      <c r="H32" s="36">
        <v>6170</v>
      </c>
      <c r="I32" s="37">
        <f t="shared" si="1"/>
        <v>3.8039457459926016</v>
      </c>
      <c r="J32" s="39">
        <f t="shared" si="8"/>
        <v>0.90715883668903807</v>
      </c>
      <c r="K32" s="40">
        <f t="shared" si="9"/>
        <v>0.97750316856780739</v>
      </c>
      <c r="Z32" s="35">
        <f t="shared" si="4"/>
        <v>2102</v>
      </c>
      <c r="AA32" s="36">
        <f t="shared" si="2"/>
        <v>8290</v>
      </c>
      <c r="AB32" s="37">
        <f t="shared" si="3"/>
        <v>3.943862987630828</v>
      </c>
      <c r="AC32" s="39">
        <f t="shared" si="10"/>
        <v>0.9159041394335512</v>
      </c>
      <c r="AD32" s="40">
        <f t="shared" si="11"/>
        <v>0.98013714826200049</v>
      </c>
    </row>
    <row r="33" spans="1:30" x14ac:dyDescent="0.25">
      <c r="A33" s="9">
        <f t="shared" si="5"/>
        <v>41636</v>
      </c>
      <c r="B33" s="24">
        <v>430</v>
      </c>
      <c r="C33" s="10">
        <v>1967</v>
      </c>
      <c r="D33" s="11">
        <f t="shared" si="0"/>
        <v>4.5744186046511626</v>
      </c>
      <c r="E33" s="17">
        <f t="shared" si="6"/>
        <v>0.85317460317460314</v>
      </c>
      <c r="F33" s="18">
        <f t="shared" si="7"/>
        <v>0.88364779874213839</v>
      </c>
      <c r="G33" s="24">
        <v>1456</v>
      </c>
      <c r="H33" s="10">
        <v>5949</v>
      </c>
      <c r="I33" s="11">
        <f t="shared" si="1"/>
        <v>4.0858516483516487</v>
      </c>
      <c r="J33" s="17">
        <f t="shared" si="8"/>
        <v>0.83582089552238803</v>
      </c>
      <c r="K33" s="18">
        <f t="shared" si="9"/>
        <v>0.87963921336684903</v>
      </c>
      <c r="Z33" s="24">
        <f t="shared" si="4"/>
        <v>1886</v>
      </c>
      <c r="AA33" s="10">
        <f t="shared" si="2"/>
        <v>7916</v>
      </c>
      <c r="AB33" s="11">
        <f t="shared" si="3"/>
        <v>4.1972428419936376</v>
      </c>
      <c r="AC33" s="17">
        <f t="shared" si="10"/>
        <v>0.83971504897595728</v>
      </c>
      <c r="AD33" s="18">
        <f t="shared" si="11"/>
        <v>0.88063188341306042</v>
      </c>
    </row>
    <row r="34" spans="1:30" x14ac:dyDescent="0.25">
      <c r="A34" s="9">
        <f t="shared" si="5"/>
        <v>41637</v>
      </c>
      <c r="B34" s="24">
        <v>391</v>
      </c>
      <c r="C34" s="10">
        <v>1907</v>
      </c>
      <c r="D34" s="11">
        <f t="shared" si="0"/>
        <v>4.8772378516624038</v>
      </c>
      <c r="E34" s="17">
        <f t="shared" si="6"/>
        <v>0.89678899082568808</v>
      </c>
      <c r="F34" s="18">
        <f t="shared" si="7"/>
        <v>1.0780101752402487</v>
      </c>
      <c r="G34" s="24">
        <v>1221</v>
      </c>
      <c r="H34" s="10">
        <v>5079</v>
      </c>
      <c r="I34" s="11">
        <f t="shared" si="1"/>
        <v>4.15970515970516</v>
      </c>
      <c r="J34" s="17">
        <f t="shared" si="8"/>
        <v>0.82444294395678597</v>
      </c>
      <c r="K34" s="18">
        <f t="shared" si="9"/>
        <v>0.8401985111662531</v>
      </c>
      <c r="Z34" s="24">
        <f t="shared" si="4"/>
        <v>1612</v>
      </c>
      <c r="AA34" s="10">
        <f t="shared" si="2"/>
        <v>6986</v>
      </c>
      <c r="AB34" s="11">
        <f t="shared" si="3"/>
        <v>4.3337468982630272</v>
      </c>
      <c r="AC34" s="17">
        <f t="shared" si="10"/>
        <v>0.84089723526343241</v>
      </c>
      <c r="AD34" s="18">
        <f t="shared" si="11"/>
        <v>0.89403634502175577</v>
      </c>
    </row>
    <row r="35" spans="1:30" x14ac:dyDescent="0.25">
      <c r="A35" s="34">
        <f t="shared" si="5"/>
        <v>41638</v>
      </c>
      <c r="B35" s="35">
        <v>468</v>
      </c>
      <c r="C35" s="36">
        <v>2008</v>
      </c>
      <c r="D35" s="37">
        <f t="shared" si="0"/>
        <v>4.2905982905982905</v>
      </c>
      <c r="E35" s="39">
        <f t="shared" si="6"/>
        <v>0.84021543985637348</v>
      </c>
      <c r="F35" s="40">
        <f t="shared" si="7"/>
        <v>0.80320000000000003</v>
      </c>
      <c r="G35" s="35">
        <v>1592</v>
      </c>
      <c r="H35" s="36">
        <v>6457</v>
      </c>
      <c r="I35" s="37">
        <f t="shared" si="1"/>
        <v>4.0559045226130657</v>
      </c>
      <c r="J35" s="39">
        <f t="shared" si="8"/>
        <v>0.89137737961926089</v>
      </c>
      <c r="K35" s="40">
        <f t="shared" si="9"/>
        <v>0.99675825872182777</v>
      </c>
      <c r="Z35" s="35">
        <f t="shared" si="4"/>
        <v>2060</v>
      </c>
      <c r="AA35" s="36">
        <f t="shared" si="2"/>
        <v>8465</v>
      </c>
      <c r="AB35" s="37">
        <f t="shared" si="3"/>
        <v>4.1092233009708741</v>
      </c>
      <c r="AC35" s="39">
        <f t="shared" si="10"/>
        <v>0.87921468203158348</v>
      </c>
      <c r="AD35" s="40">
        <f t="shared" si="11"/>
        <v>0.94286032523947427</v>
      </c>
    </row>
    <row r="36" spans="1:30" ht="15.75" thickBot="1" x14ac:dyDescent="0.3">
      <c r="A36" s="41">
        <f t="shared" si="5"/>
        <v>41639</v>
      </c>
      <c r="B36" s="42">
        <v>473</v>
      </c>
      <c r="C36" s="43">
        <v>2193</v>
      </c>
      <c r="D36" s="44">
        <f t="shared" si="0"/>
        <v>4.6363636363636367</v>
      </c>
      <c r="E36" s="45">
        <f t="shared" si="6"/>
        <v>1.0949074074074074</v>
      </c>
      <c r="F36" s="46">
        <f t="shared" si="7"/>
        <v>1.0512943432406521</v>
      </c>
      <c r="G36" s="42">
        <v>1473</v>
      </c>
      <c r="H36" s="43">
        <v>6851</v>
      </c>
      <c r="I36" s="44">
        <f t="shared" si="1"/>
        <v>4.6510522742701967</v>
      </c>
      <c r="J36" s="45">
        <f t="shared" si="8"/>
        <v>1.0767543859649122</v>
      </c>
      <c r="K36" s="46">
        <f t="shared" si="9"/>
        <v>1.3639259406729047</v>
      </c>
      <c r="Z36" s="42">
        <f t="shared" si="4"/>
        <v>1946</v>
      </c>
      <c r="AA36" s="43">
        <f t="shared" si="2"/>
        <v>9044</v>
      </c>
      <c r="AB36" s="44">
        <f t="shared" si="3"/>
        <v>4.6474820143884896</v>
      </c>
      <c r="AC36" s="45">
        <f t="shared" si="10"/>
        <v>1.0811111111111111</v>
      </c>
      <c r="AD36" s="46">
        <f t="shared" si="11"/>
        <v>1.2721901814601211</v>
      </c>
    </row>
    <row r="37" spans="1:30" ht="15.75" thickBot="1" x14ac:dyDescent="0.3">
      <c r="A37" s="33" t="s">
        <v>17</v>
      </c>
      <c r="B37" s="28">
        <v>5829</v>
      </c>
      <c r="C37" s="29">
        <f>SUM(C6:C36)</f>
        <v>55100</v>
      </c>
      <c r="D37" s="30">
        <f t="shared" si="0"/>
        <v>9.4527363184079594</v>
      </c>
      <c r="E37" s="31"/>
      <c r="F37" s="32"/>
      <c r="G37" s="28">
        <v>21191</v>
      </c>
      <c r="H37" s="29">
        <f>SUM(H6:H36)</f>
        <v>164375</v>
      </c>
      <c r="I37" s="30">
        <f t="shared" si="1"/>
        <v>7.7568307300268984</v>
      </c>
      <c r="J37" s="31"/>
      <c r="K37" s="32"/>
      <c r="Z37" s="28">
        <f t="shared" si="4"/>
        <v>27020</v>
      </c>
      <c r="AA37" s="29">
        <f t="shared" si="2"/>
        <v>219475</v>
      </c>
      <c r="AB37" s="30">
        <f t="shared" si="3"/>
        <v>8.1226868985936349</v>
      </c>
      <c r="AC37" s="31"/>
      <c r="AD37" s="32"/>
    </row>
    <row r="38" spans="1:30" x14ac:dyDescent="0.25">
      <c r="A38" s="13"/>
      <c r="B38" s="4"/>
      <c r="C38" s="4"/>
      <c r="D38" s="5"/>
      <c r="E38" s="19"/>
      <c r="F38" s="19"/>
      <c r="G38" s="4"/>
      <c r="H38" s="4"/>
      <c r="I38" s="5"/>
      <c r="J38" s="19"/>
      <c r="K38" s="19"/>
    </row>
    <row r="39" spans="1:30" x14ac:dyDescent="0.25">
      <c r="A39" s="2"/>
      <c r="B39" s="27"/>
      <c r="C39" s="2"/>
      <c r="D39" s="2"/>
      <c r="E39" s="2"/>
      <c r="F39" s="2"/>
      <c r="G39" s="27"/>
      <c r="H39" s="2"/>
      <c r="I39" s="2"/>
    </row>
    <row r="40" spans="1:30" x14ac:dyDescent="0.25">
      <c r="A40" s="2"/>
      <c r="B40" s="27"/>
      <c r="C40" s="2"/>
      <c r="D40" s="2"/>
      <c r="E40" s="2"/>
      <c r="F40" s="2"/>
      <c r="G40" s="27"/>
      <c r="H40" s="2"/>
      <c r="I40" s="2"/>
    </row>
    <row r="41" spans="1:30" x14ac:dyDescent="0.25">
      <c r="A41" s="2"/>
      <c r="B41" s="27"/>
      <c r="C41" s="2"/>
      <c r="D41" s="2"/>
      <c r="E41" s="2"/>
      <c r="F41" s="2"/>
      <c r="G41" s="27"/>
      <c r="H41" s="2"/>
      <c r="I41" s="2"/>
    </row>
  </sheetData>
  <mergeCells count="4">
    <mergeCell ref="A4:A5"/>
    <mergeCell ref="B4:F4"/>
    <mergeCell ref="G4:K4"/>
    <mergeCell ref="Z4:AD4"/>
  </mergeCells>
  <conditionalFormatting sqref="E13:F16 E21:F23 E35:F36 E28:F30">
    <cfRule type="cellIs" dxfId="2571" priority="95" operator="greaterThan">
      <formula>1.2</formula>
    </cfRule>
    <cfRule type="cellIs" dxfId="2570" priority="96" operator="lessThan">
      <formula>0.8</formula>
    </cfRule>
  </conditionalFormatting>
  <conditionalFormatting sqref="E6:F12">
    <cfRule type="cellIs" dxfId="2569" priority="93" operator="greaterThan">
      <formula>1.2</formula>
    </cfRule>
    <cfRule type="cellIs" dxfId="2568" priority="94" operator="lessThan">
      <formula>0.8</formula>
    </cfRule>
  </conditionalFormatting>
  <conditionalFormatting sqref="E17:F18">
    <cfRule type="cellIs" dxfId="2567" priority="91" operator="greaterThan">
      <formula>1.2</formula>
    </cfRule>
    <cfRule type="cellIs" dxfId="2566" priority="92" operator="lessThan">
      <formula>0.8</formula>
    </cfRule>
  </conditionalFormatting>
  <conditionalFormatting sqref="E31:F32">
    <cfRule type="cellIs" dxfId="2565" priority="89" operator="greaterThan">
      <formula>1.2</formula>
    </cfRule>
    <cfRule type="cellIs" dxfId="2564" priority="90" operator="lessThan">
      <formula>0.8</formula>
    </cfRule>
  </conditionalFormatting>
  <conditionalFormatting sqref="E24:F25">
    <cfRule type="cellIs" dxfId="2563" priority="87" operator="greaterThan">
      <formula>1.2</formula>
    </cfRule>
    <cfRule type="cellIs" dxfId="2562" priority="88" operator="lessThan">
      <formula>0.8</formula>
    </cfRule>
  </conditionalFormatting>
  <conditionalFormatting sqref="E37:F37">
    <cfRule type="cellIs" dxfId="2561" priority="85" operator="greaterThan">
      <formula>1.2</formula>
    </cfRule>
    <cfRule type="cellIs" dxfId="2560" priority="86" operator="lessThan">
      <formula>0.8</formula>
    </cfRule>
  </conditionalFormatting>
  <conditionalFormatting sqref="E20:F20">
    <cfRule type="cellIs" dxfId="2559" priority="59" operator="greaterThan">
      <formula>1.2</formula>
    </cfRule>
    <cfRule type="cellIs" dxfId="2558" priority="60" operator="lessThan">
      <formula>0.8</formula>
    </cfRule>
  </conditionalFormatting>
  <conditionalFormatting sqref="E19:F19">
    <cfRule type="cellIs" dxfId="2557" priority="57" operator="greaterThan">
      <formula>1.2</formula>
    </cfRule>
    <cfRule type="cellIs" dxfId="2556" priority="58" operator="lessThan">
      <formula>0.8</formula>
    </cfRule>
  </conditionalFormatting>
  <conditionalFormatting sqref="E27:F27">
    <cfRule type="cellIs" dxfId="2555" priority="55" operator="greaterThan">
      <formula>1.2</formula>
    </cfRule>
    <cfRule type="cellIs" dxfId="2554" priority="56" operator="lessThan">
      <formula>0.8</formula>
    </cfRule>
  </conditionalFormatting>
  <conditionalFormatting sqref="E26:F26">
    <cfRule type="cellIs" dxfId="2553" priority="53" operator="greaterThan">
      <formula>1.2</formula>
    </cfRule>
    <cfRule type="cellIs" dxfId="2552" priority="54" operator="lessThan">
      <formula>0.8</formula>
    </cfRule>
  </conditionalFormatting>
  <conditionalFormatting sqref="E34:F34">
    <cfRule type="cellIs" dxfId="2551" priority="51" operator="greaterThan">
      <formula>1.2</formula>
    </cfRule>
    <cfRule type="cellIs" dxfId="2550" priority="52" operator="lessThan">
      <formula>0.8</formula>
    </cfRule>
  </conditionalFormatting>
  <conditionalFormatting sqref="E33:F33">
    <cfRule type="cellIs" dxfId="2549" priority="49" operator="greaterThan">
      <formula>1.2</formula>
    </cfRule>
    <cfRule type="cellIs" dxfId="2548" priority="50" operator="lessThan">
      <formula>0.8</formula>
    </cfRule>
  </conditionalFormatting>
  <conditionalFormatting sqref="J13:K16 J21:K23 J35:K36 J28:K30">
    <cfRule type="cellIs" dxfId="2547" priority="47" operator="greaterThan">
      <formula>1.2</formula>
    </cfRule>
    <cfRule type="cellIs" dxfId="2546" priority="48" operator="lessThan">
      <formula>0.8</formula>
    </cfRule>
  </conditionalFormatting>
  <conditionalFormatting sqref="J6:K12">
    <cfRule type="cellIs" dxfId="2545" priority="45" operator="greaterThan">
      <formula>1.2</formula>
    </cfRule>
    <cfRule type="cellIs" dxfId="2544" priority="46" operator="lessThan">
      <formula>0.8</formula>
    </cfRule>
  </conditionalFormatting>
  <conditionalFormatting sqref="J17:K18">
    <cfRule type="cellIs" dxfId="2543" priority="43" operator="greaterThan">
      <formula>1.2</formula>
    </cfRule>
    <cfRule type="cellIs" dxfId="2542" priority="44" operator="lessThan">
      <formula>0.8</formula>
    </cfRule>
  </conditionalFormatting>
  <conditionalFormatting sqref="J31:K32">
    <cfRule type="cellIs" dxfId="2541" priority="41" operator="greaterThan">
      <formula>1.2</formula>
    </cfRule>
    <cfRule type="cellIs" dxfId="2540" priority="42" operator="lessThan">
      <formula>0.8</formula>
    </cfRule>
  </conditionalFormatting>
  <conditionalFormatting sqref="J24:K25">
    <cfRule type="cellIs" dxfId="2539" priority="39" operator="greaterThan">
      <formula>1.2</formula>
    </cfRule>
    <cfRule type="cellIs" dxfId="2538" priority="40" operator="lessThan">
      <formula>0.8</formula>
    </cfRule>
  </conditionalFormatting>
  <conditionalFormatting sqref="J37:K37">
    <cfRule type="cellIs" dxfId="2537" priority="37" operator="greaterThan">
      <formula>1.2</formula>
    </cfRule>
    <cfRule type="cellIs" dxfId="2536" priority="38" operator="lessThan">
      <formula>0.8</formula>
    </cfRule>
  </conditionalFormatting>
  <conditionalFormatting sqref="J20:K20">
    <cfRule type="cellIs" dxfId="2535" priority="35" operator="greaterThan">
      <formula>1.2</formula>
    </cfRule>
    <cfRule type="cellIs" dxfId="2534" priority="36" operator="lessThan">
      <formula>0.8</formula>
    </cfRule>
  </conditionalFormatting>
  <conditionalFormatting sqref="J19:K19">
    <cfRule type="cellIs" dxfId="2533" priority="33" operator="greaterThan">
      <formula>1.2</formula>
    </cfRule>
    <cfRule type="cellIs" dxfId="2532" priority="34" operator="lessThan">
      <formula>0.8</formula>
    </cfRule>
  </conditionalFormatting>
  <conditionalFormatting sqref="J27:K27">
    <cfRule type="cellIs" dxfId="2531" priority="31" operator="greaterThan">
      <formula>1.2</formula>
    </cfRule>
    <cfRule type="cellIs" dxfId="2530" priority="32" operator="lessThan">
      <formula>0.8</formula>
    </cfRule>
  </conditionalFormatting>
  <conditionalFormatting sqref="J26:K26">
    <cfRule type="cellIs" dxfId="2529" priority="29" operator="greaterThan">
      <formula>1.2</formula>
    </cfRule>
    <cfRule type="cellIs" dxfId="2528" priority="30" operator="lessThan">
      <formula>0.8</formula>
    </cfRule>
  </conditionalFormatting>
  <conditionalFormatting sqref="J34:K34">
    <cfRule type="cellIs" dxfId="2527" priority="27" operator="greaterThan">
      <formula>1.2</formula>
    </cfRule>
    <cfRule type="cellIs" dxfId="2526" priority="28" operator="lessThan">
      <formula>0.8</formula>
    </cfRule>
  </conditionalFormatting>
  <conditionalFormatting sqref="J33:K33">
    <cfRule type="cellIs" dxfId="2525" priority="25" operator="greaterThan">
      <formula>1.2</formula>
    </cfRule>
    <cfRule type="cellIs" dxfId="2524" priority="26" operator="lessThan">
      <formula>0.8</formula>
    </cfRule>
  </conditionalFormatting>
  <conditionalFormatting sqref="AC13:AD16 AC21:AD23 AC35:AD36 AC28:AD30">
    <cfRule type="cellIs" dxfId="2523" priority="23" operator="greaterThan">
      <formula>1.2</formula>
    </cfRule>
    <cfRule type="cellIs" dxfId="2522" priority="24" operator="lessThan">
      <formula>0.8</formula>
    </cfRule>
  </conditionalFormatting>
  <conditionalFormatting sqref="AC6:AD12">
    <cfRule type="cellIs" dxfId="2521" priority="21" operator="greaterThan">
      <formula>1.2</formula>
    </cfRule>
    <cfRule type="cellIs" dxfId="2520" priority="22" operator="lessThan">
      <formula>0.8</formula>
    </cfRule>
  </conditionalFormatting>
  <conditionalFormatting sqref="AC17:AD18">
    <cfRule type="cellIs" dxfId="2519" priority="19" operator="greaterThan">
      <formula>1.2</formula>
    </cfRule>
    <cfRule type="cellIs" dxfId="2518" priority="20" operator="lessThan">
      <formula>0.8</formula>
    </cfRule>
  </conditionalFormatting>
  <conditionalFormatting sqref="AC31:AD32">
    <cfRule type="cellIs" dxfId="2517" priority="17" operator="greaterThan">
      <formula>1.2</formula>
    </cfRule>
    <cfRule type="cellIs" dxfId="2516" priority="18" operator="lessThan">
      <formula>0.8</formula>
    </cfRule>
  </conditionalFormatting>
  <conditionalFormatting sqref="AC24:AD25">
    <cfRule type="cellIs" dxfId="2515" priority="15" operator="greaterThan">
      <formula>1.2</formula>
    </cfRule>
    <cfRule type="cellIs" dxfId="2514" priority="16" operator="lessThan">
      <formula>0.8</formula>
    </cfRule>
  </conditionalFormatting>
  <conditionalFormatting sqref="AC37:AD37">
    <cfRule type="cellIs" dxfId="2513" priority="13" operator="greaterThan">
      <formula>1.2</formula>
    </cfRule>
    <cfRule type="cellIs" dxfId="2512" priority="14" operator="lessThan">
      <formula>0.8</formula>
    </cfRule>
  </conditionalFormatting>
  <conditionalFormatting sqref="AC20:AD20">
    <cfRule type="cellIs" dxfId="2511" priority="11" operator="greaterThan">
      <formula>1.2</formula>
    </cfRule>
    <cfRule type="cellIs" dxfId="2510" priority="12" operator="lessThan">
      <formula>0.8</formula>
    </cfRule>
  </conditionalFormatting>
  <conditionalFormatting sqref="AC19:AD19">
    <cfRule type="cellIs" dxfId="2509" priority="9" operator="greaterThan">
      <formula>1.2</formula>
    </cfRule>
    <cfRule type="cellIs" dxfId="2508" priority="10" operator="lessThan">
      <formula>0.8</formula>
    </cfRule>
  </conditionalFormatting>
  <conditionalFormatting sqref="AC27:AD27">
    <cfRule type="cellIs" dxfId="2507" priority="7" operator="greaterThan">
      <formula>1.2</formula>
    </cfRule>
    <cfRule type="cellIs" dxfId="2506" priority="8" operator="lessThan">
      <formula>0.8</formula>
    </cfRule>
  </conditionalFormatting>
  <conditionalFormatting sqref="AC26:AD26">
    <cfRule type="cellIs" dxfId="2505" priority="5" operator="greaterThan">
      <formula>1.2</formula>
    </cfRule>
    <cfRule type="cellIs" dxfId="2504" priority="6" operator="lessThan">
      <formula>0.8</formula>
    </cfRule>
  </conditionalFormatting>
  <conditionalFormatting sqref="AC34:AD34">
    <cfRule type="cellIs" dxfId="2503" priority="3" operator="greaterThan">
      <formula>1.2</formula>
    </cfRule>
    <cfRule type="cellIs" dxfId="2502" priority="4" operator="lessThan">
      <formula>0.8</formula>
    </cfRule>
  </conditionalFormatting>
  <conditionalFormatting sqref="AC33:AD33">
    <cfRule type="cellIs" dxfId="2501" priority="1" operator="greaterThan">
      <formula>1.2</formula>
    </cfRule>
    <cfRule type="cellIs" dxfId="2500" priority="2" operator="lessThan">
      <formula>0.8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41</vt:i4>
      </vt:variant>
    </vt:vector>
  </HeadingPairs>
  <TitlesOfParts>
    <vt:vector size="41" baseType="lpstr">
      <vt:lpstr>REP_TELEFONIA_DIC13</vt:lpstr>
      <vt:lpstr>REP_TELEFONIA_ENERO</vt:lpstr>
      <vt:lpstr>REP_TELEFONIA_FEBRERO</vt:lpstr>
      <vt:lpstr>REP_TELEFONIA_MARZO</vt:lpstr>
      <vt:lpstr>REP_TELEFONIA_ABRIL</vt:lpstr>
      <vt:lpstr>REP_TELEFONIA_MAYO</vt:lpstr>
      <vt:lpstr>REP_TELEFONIA_JUNIO</vt:lpstr>
      <vt:lpstr>REP_TELEFONIA_JULIO</vt:lpstr>
      <vt:lpstr>REP_SMS_DICIEMBRE13</vt:lpstr>
      <vt:lpstr>REP_SMS_ENERO</vt:lpstr>
      <vt:lpstr>REP_SMS_FEBRERO</vt:lpstr>
      <vt:lpstr>REP_SMS_MARZO</vt:lpstr>
      <vt:lpstr>REP_SMS_ABRIL</vt:lpstr>
      <vt:lpstr>REP_SMS_MAYO</vt:lpstr>
      <vt:lpstr>REP_SMS_JUNIO</vt:lpstr>
      <vt:lpstr>REP_SMS_JULIO</vt:lpstr>
      <vt:lpstr>REP_DATOS_DICIEMBRE13</vt:lpstr>
      <vt:lpstr>REP_DATOS_ENERO</vt:lpstr>
      <vt:lpstr>REP_DATOS_FEBRERO</vt:lpstr>
      <vt:lpstr>REP_DATOS_MARZO</vt:lpstr>
      <vt:lpstr>REP_DATOS_ABRIL</vt:lpstr>
      <vt:lpstr>REP_DATOS_MAYO</vt:lpstr>
      <vt:lpstr>REP_DATOS_JUNIO</vt:lpstr>
      <vt:lpstr>REP_DATOS_JULIO</vt:lpstr>
      <vt:lpstr>REP_MMS_DICIEMBRE13</vt:lpstr>
      <vt:lpstr>REP_MMS_ENERO</vt:lpstr>
      <vt:lpstr>REP_MMS_FEBRERO</vt:lpstr>
      <vt:lpstr>REP_MMS_MARZO</vt:lpstr>
      <vt:lpstr>REP_MMS_ABRIL</vt:lpstr>
      <vt:lpstr>REP_MMS_MAYO</vt:lpstr>
      <vt:lpstr>REP_MMS_JUNIO</vt:lpstr>
      <vt:lpstr>REP_MMS_JULIO</vt:lpstr>
      <vt:lpstr>REP_HPPTT_DICIEMBRE13</vt:lpstr>
      <vt:lpstr>REP_HPPTT_ENERO</vt:lpstr>
      <vt:lpstr>REP_HPPTT_FEBRERO</vt:lpstr>
      <vt:lpstr>REP_HPPTT_MARZO</vt:lpstr>
      <vt:lpstr>REP_HPPTT_ABRIL</vt:lpstr>
      <vt:lpstr>REP_HPPTT_MAYO</vt:lpstr>
      <vt:lpstr>REP_HPPTT_JUNIO</vt:lpstr>
      <vt:lpstr>REP_HPPTT_JULIO</vt:lpstr>
      <vt:lpstr>RESUMEN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2014-04-10T14:31:05Z</dcterms:created>
  <dc:creator>Windows User</dc:creator>
  <lastModifiedBy>Windows User</lastModifiedBy>
  <dcterms:modified xsi:type="dcterms:W3CDTF">2014-06-18T13:34:12Z</dcterms:modified>
</coreProperties>
</file>