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/>
  </bookViews>
  <sheets>
    <sheet name="შსს 10" sheetId="1" r:id="rId1"/>
    <sheet name="2025შსს" sheetId="2" r:id="rId2"/>
    <sheet name="კომპლექტი" sheetId="3" r:id="rId3"/>
    <sheet name="ვალები" sheetId="4" r:id="rId4"/>
    <sheet name="ჩამოწერა" sheetId="5" r:id="rId5"/>
    <sheet name="დამატებითი" sheetId="6" r:id="rId6"/>
    <sheet name="ჩამოსაწერები" sheetId="7" r:id="rId7"/>
    <sheet name="ჩამოწერაა" sheetId="8" r:id="rId8"/>
    <sheet name="ლალი წერეთელთან" sheetId="9" r:id="rId9"/>
    <sheet name="112" sheetId="10" r:id="rId10"/>
    <sheet name="შსს-112" sheetId="11" r:id="rId11"/>
    <sheet name="NOTEBOOK" sheetId="12" r:id="rId12"/>
  </sheets>
  <definedNames>
    <definedName name="_xlnm._FilterDatabase" localSheetId="3" hidden="1">ვალები!$A$1:$J$1</definedName>
    <definedName name="_xlnm._FilterDatabase" localSheetId="8" hidden="1">'ლალი წერეთელთან'!$A$1:$D$1</definedName>
    <definedName name="_xlnm._FilterDatabase" localSheetId="0" hidden="1">'შსს 10'!$A$1:$BA$307</definedName>
    <definedName name="_xlnm._FilterDatabase" localSheetId="10" hidden="1">'შსს-112'!$A$1:$G$51</definedName>
    <definedName name="_xlnm._FilterDatabase" localSheetId="6" hidden="1">ჩამოსაწერები!$A$1:$S$35</definedName>
    <definedName name="_xlnm._FilterDatabase" localSheetId="4" hidden="1">ჩამოწერა!$A$1:$O$1</definedName>
  </definedNames>
  <calcPr calcId="145621"/>
</workbook>
</file>

<file path=xl/calcChain.xml><?xml version="1.0" encoding="utf-8"?>
<calcChain xmlns="http://schemas.openxmlformats.org/spreadsheetml/2006/main">
  <c r="G64" i="10" l="1"/>
  <c r="F64" i="10"/>
  <c r="F63" i="10"/>
  <c r="F62" i="10"/>
  <c r="F61" i="10"/>
  <c r="F59" i="10"/>
  <c r="F57" i="10"/>
  <c r="I24" i="10"/>
  <c r="I23" i="10"/>
  <c r="I22" i="10"/>
  <c r="I21" i="10"/>
  <c r="I20" i="10"/>
  <c r="I19" i="10"/>
  <c r="I18" i="10"/>
  <c r="I17" i="10"/>
  <c r="I14" i="10"/>
  <c r="J13" i="10"/>
  <c r="I11" i="10"/>
  <c r="L5" i="10"/>
  <c r="I2" i="10"/>
  <c r="J1" i="10"/>
  <c r="K1" i="10" s="1"/>
  <c r="I1" i="10"/>
  <c r="I3" i="10" s="1"/>
  <c r="E7" i="3"/>
  <c r="E6" i="3"/>
  <c r="E5" i="3"/>
  <c r="E4" i="3"/>
  <c r="E3" i="3"/>
  <c r="E2" i="3"/>
  <c r="I4" i="10" l="1"/>
  <c r="H15" i="10"/>
  <c r="H12" i="10" l="1"/>
  <c r="I5" i="10"/>
</calcChain>
</file>

<file path=xl/comments1.xml><?xml version="1.0" encoding="utf-8"?>
<comments xmlns="http://schemas.openxmlformats.org/spreadsheetml/2006/main">
  <authors>
    <author/>
  </authors>
  <commentList>
    <comment ref="AH2" authorId="0">
      <text>
        <r>
          <rPr>
            <sz val="11"/>
            <color theme="1"/>
            <rFont val="Calibri"/>
            <scheme val="minor"/>
          </rPr>
          <t>6988 ძველი მაგიდა ჩამოსაწერია .</t>
        </r>
      </text>
    </comment>
    <comment ref="A11" authorId="0">
      <text>
        <r>
          <rPr>
            <sz val="11"/>
            <color theme="1"/>
            <rFont val="Calibri"/>
            <scheme val="minor"/>
          </rPr>
          <t xml:space="preserve">
</t>
        </r>
      </text>
    </comment>
    <comment ref="C11" authorId="0">
      <text>
        <r>
          <rPr>
            <sz val="11"/>
            <color theme="1"/>
            <rFont val="Calibri"/>
            <scheme val="minor"/>
          </rPr>
          <t>01017001824</t>
        </r>
      </text>
    </comment>
    <comment ref="C12" authorId="0">
      <text>
        <r>
          <rPr>
            <sz val="11"/>
            <color theme="1"/>
            <rFont val="Calibri"/>
            <scheme val="minor"/>
          </rPr>
          <t xml:space="preserve">01030044679
</t>
        </r>
      </text>
    </comment>
    <comment ref="C14" authorId="0">
      <text>
        <r>
          <rPr>
            <sz val="11"/>
            <color theme="1"/>
            <rFont val="Calibri"/>
            <scheme val="minor"/>
          </rPr>
          <t xml:space="preserve">01001032686
</t>
        </r>
      </text>
    </comment>
    <comment ref="C15" authorId="0">
      <text>
        <r>
          <rPr>
            <sz val="11"/>
            <color theme="1"/>
            <rFont val="Calibri"/>
            <scheme val="minor"/>
          </rPr>
          <t>35001003657</t>
        </r>
      </text>
    </comment>
    <comment ref="C17" authorId="0">
      <text>
        <r>
          <rPr>
            <sz val="11"/>
            <color theme="1"/>
            <rFont val="Calibri"/>
            <scheme val="minor"/>
          </rPr>
          <t xml:space="preserve">01005041665
</t>
        </r>
      </text>
    </comment>
    <comment ref="C18" authorId="0">
      <text>
        <r>
          <rPr>
            <sz val="11"/>
            <color theme="1"/>
            <rFont val="Calibri"/>
            <scheme val="minor"/>
          </rPr>
          <t>01003011904</t>
        </r>
      </text>
    </comment>
    <comment ref="J18" authorId="0">
      <text>
        <r>
          <rPr>
            <sz val="11"/>
            <color theme="1"/>
            <rFont val="Calibri"/>
            <scheme val="minor"/>
          </rPr>
          <t>78148 კეისიდან თავისი DDR3 4 GB RAM ამოღებული იქნა და ჩაუდგამ 78794 კეისში გაგა გიორგაძეს</t>
        </r>
      </text>
    </comment>
    <comment ref="A20" authorId="0">
      <text>
        <r>
          <rPr>
            <sz val="11"/>
            <color theme="1"/>
            <rFont val="Calibri"/>
            <scheme val="minor"/>
          </rPr>
          <t xml:space="preserve">
</t>
        </r>
      </text>
    </comment>
    <comment ref="C20" authorId="0">
      <text>
        <r>
          <rPr>
            <sz val="11"/>
            <color theme="1"/>
            <rFont val="Calibri"/>
            <scheme val="minor"/>
          </rPr>
          <t>46001001504</t>
        </r>
      </text>
    </comment>
    <comment ref="AD20" authorId="0">
      <text>
        <r>
          <rPr>
            <sz val="11"/>
            <color theme="1"/>
            <rFont val="Calibri"/>
            <scheme val="minor"/>
          </rPr>
          <t xml:space="preserve">i-Sensys LBP 6030 B
</t>
        </r>
      </text>
    </comment>
    <comment ref="J25" authorId="0">
      <text>
        <r>
          <rPr>
            <sz val="11"/>
            <color theme="1"/>
            <rFont val="Calibri"/>
            <scheme val="minor"/>
          </rPr>
          <t>იყენებს (57) ნინო გვენცაძე</t>
        </r>
      </text>
    </comment>
    <comment ref="M25" authorId="0">
      <text>
        <r>
          <rPr>
            <sz val="11"/>
            <color theme="1"/>
            <rFont val="Calibri"/>
            <scheme val="minor"/>
          </rPr>
          <t>შაშიაშვილი ნინო იყენებს ( 6 )</t>
        </r>
      </text>
    </comment>
    <comment ref="A26" authorId="0">
      <text>
        <r>
          <rPr>
            <sz val="11"/>
            <color theme="1"/>
            <rFont val="Calibri"/>
            <scheme val="minor"/>
          </rPr>
          <t xml:space="preserve">
</t>
        </r>
      </text>
    </comment>
    <comment ref="Q28" authorId="0">
      <text>
        <r>
          <rPr>
            <sz val="11"/>
            <color theme="1"/>
            <rFont val="Calibri"/>
            <scheme val="minor"/>
          </rPr>
          <t>13.12.2017 წელს ახალი დაიდგა</t>
        </r>
      </text>
    </comment>
    <comment ref="S31" authorId="0">
      <text>
        <r>
          <rPr>
            <sz val="11"/>
            <color theme="1"/>
            <rFont val="Calibri"/>
            <scheme val="minor"/>
          </rPr>
          <t xml:space="preserve">2 TB - 45BZZSTTS TZ5
</t>
        </r>
      </text>
    </comment>
    <comment ref="D32" authorId="0">
      <text>
        <r>
          <rPr>
            <sz val="11"/>
            <color theme="1"/>
            <rFont val="Calibri"/>
            <scheme val="minor"/>
          </rPr>
          <t>01007007491</t>
        </r>
      </text>
    </comment>
    <comment ref="C35" authorId="0">
      <text>
        <r>
          <rPr>
            <sz val="11"/>
            <color theme="1"/>
            <rFont val="Calibri"/>
            <scheme val="minor"/>
          </rPr>
          <t xml:space="preserve">01024032268
</t>
        </r>
      </text>
    </comment>
    <comment ref="C38" authorId="0">
      <text>
        <r>
          <rPr>
            <sz val="11"/>
            <color theme="1"/>
            <rFont val="Calibri"/>
            <scheme val="minor"/>
          </rPr>
          <t xml:space="preserve">ალეკო
</t>
        </r>
      </text>
    </comment>
    <comment ref="U46" authorId="0">
      <text>
        <r>
          <rPr>
            <sz val="11"/>
            <color theme="1"/>
            <rFont val="Calibri"/>
            <scheme val="minor"/>
          </rPr>
          <t xml:space="preserve">დავამატე ერთი ცალი DDR3 - 4 GB
</t>
        </r>
      </text>
    </comment>
    <comment ref="W46" authorId="0">
      <text>
        <r>
          <rPr>
            <sz val="11"/>
            <color theme="1"/>
            <rFont val="Calibri"/>
            <scheme val="minor"/>
          </rPr>
          <t xml:space="preserve">DDR3-4 GB + DDR3-4 GB = DDR3-6GB
</t>
        </r>
      </text>
    </comment>
    <comment ref="I49" authorId="0">
      <text>
        <r>
          <rPr>
            <sz val="11"/>
            <color theme="1"/>
            <rFont val="Calibri"/>
            <scheme val="minor"/>
          </rPr>
          <t xml:space="preserve">დაქტილოსთვის ჩავუდგი 2 TB HDD </t>
        </r>
      </text>
    </comment>
    <comment ref="S49" authorId="0">
      <text>
        <r>
          <rPr>
            <sz val="11"/>
            <color theme="1"/>
            <rFont val="Calibri"/>
            <scheme val="minor"/>
          </rPr>
          <t xml:space="preserve">2 TB - 45BZYDBTS TZ5 APR-2015
კეისშია - 20703 </t>
        </r>
      </text>
    </comment>
    <comment ref="A52" authorId="0">
      <text>
        <r>
          <rPr>
            <sz val="11"/>
            <color theme="1"/>
            <rFont val="Calibri"/>
            <scheme val="minor"/>
          </rPr>
          <t xml:space="preserve">
</t>
        </r>
      </text>
    </comment>
    <comment ref="U52" authorId="0">
      <text>
        <r>
          <rPr>
            <sz val="11"/>
            <color theme="1"/>
            <rFont val="Calibri"/>
            <scheme val="minor"/>
          </rPr>
          <t xml:space="preserve">დავამატე ერთი ცალი 2 GB-იანი </t>
        </r>
      </text>
    </comment>
    <comment ref="W52" authorId="0">
      <text>
        <r>
          <rPr>
            <sz val="11"/>
            <color theme="1"/>
            <rFont val="Calibri"/>
            <scheme val="minor"/>
          </rPr>
          <t>DDR3 - 4GB + DDR3 - 2 GB = DDR3-6GB</t>
        </r>
      </text>
    </comment>
    <comment ref="AF52" authorId="0">
      <text>
        <r>
          <rPr>
            <sz val="11"/>
            <color theme="1"/>
            <rFont val="Calibri"/>
            <scheme val="minor"/>
          </rPr>
          <t xml:space="preserve">
</t>
        </r>
      </text>
    </comment>
    <comment ref="A54" authorId="0">
      <text>
        <r>
          <rPr>
            <sz val="11"/>
            <color theme="1"/>
            <rFont val="Calibri"/>
            <scheme val="minor"/>
          </rPr>
          <t xml:space="preserve">
</t>
        </r>
      </text>
    </comment>
    <comment ref="D55" authorId="0">
      <text>
        <r>
          <rPr>
            <sz val="11"/>
            <color theme="1"/>
            <rFont val="Calibri"/>
            <scheme val="minor"/>
          </rPr>
          <t>01027021645 
მუშაობდა 112-ში.</t>
        </r>
      </text>
    </comment>
    <comment ref="K55" authorId="0">
      <text>
        <r>
          <rPr>
            <sz val="11"/>
            <color theme="1"/>
            <rFont val="Calibri"/>
            <scheme val="minor"/>
          </rPr>
          <t>დაზიანებულია</t>
        </r>
      </text>
    </comment>
    <comment ref="D56" authorId="0">
      <text>
        <r>
          <rPr>
            <sz val="11"/>
            <color theme="1"/>
            <rFont val="Calibri"/>
            <scheme val="minor"/>
          </rPr>
          <t>54001055273</t>
        </r>
      </text>
    </comment>
    <comment ref="M56" authorId="0">
      <text>
        <r>
          <rPr>
            <sz val="11"/>
            <color theme="1"/>
            <rFont val="Calibri"/>
            <scheme val="minor"/>
          </rPr>
          <t>გადაიწერა დავით აბულაშვილმა პროგრამისტმა 3-ე სართულზეა 76</t>
        </r>
      </text>
    </comment>
    <comment ref="D57" authorId="0">
      <text>
        <r>
          <rPr>
            <sz val="11"/>
            <color theme="1"/>
            <rFont val="Calibri"/>
            <scheme val="minor"/>
          </rPr>
          <t>35001099785</t>
        </r>
      </text>
    </comment>
    <comment ref="D58" authorId="0">
      <text>
        <r>
          <rPr>
            <sz val="11"/>
            <color theme="1"/>
            <rFont val="Calibri"/>
            <scheme val="minor"/>
          </rPr>
          <t xml:space="preserve">01005013898
</t>
        </r>
      </text>
    </comment>
    <comment ref="I58" authorId="0">
      <text>
        <r>
          <rPr>
            <sz val="11"/>
            <color theme="1"/>
            <rFont val="Calibri"/>
            <scheme val="minor"/>
          </rPr>
          <t xml:space="preserve">(24) ზურა ყაველაშვილის კეისი დაიდგა </t>
        </r>
      </text>
    </comment>
    <comment ref="K58" authorId="0">
      <text>
        <r>
          <rPr>
            <sz val="11"/>
            <color theme="1"/>
            <rFont val="Calibri"/>
            <scheme val="minor"/>
          </rPr>
          <t>19 სექტემბერი 2017. დაუზიანდა 500 GB და 20 სექტემბერს ჩავუყენეთ მეორადი 160 GB . მონაცემები : Intel®Core™i3-2100 CPU@ 3.10 GHz</t>
        </r>
      </text>
    </comment>
    <comment ref="P60" authorId="0">
      <text>
        <r>
          <rPr>
            <sz val="11"/>
            <color theme="1"/>
            <rFont val="Calibri"/>
            <scheme val="minor"/>
          </rPr>
          <t>ახალი დაიდგა 2017წლის 13 დეკემბერს</t>
        </r>
      </text>
    </comment>
    <comment ref="Q60" authorId="0">
      <text>
        <r>
          <rPr>
            <sz val="11"/>
            <color theme="1"/>
            <rFont val="Calibri"/>
            <scheme val="minor"/>
          </rPr>
          <t xml:space="preserve">აკუმულატორი არ ვარგა
</t>
        </r>
      </text>
    </comment>
    <comment ref="J63" authorId="0">
      <text>
        <r>
          <rPr>
            <sz val="11"/>
            <color theme="1"/>
            <rFont val="Calibri"/>
            <scheme val="minor"/>
          </rPr>
          <t xml:space="preserve">ამ კეისშია ჩადებული იმ კეისიდან 78067 ამოღებული DDR-3 4 GB-იანი RAM-ი 
</t>
        </r>
      </text>
    </comment>
    <comment ref="W63" authorId="0">
      <text>
        <r>
          <rPr>
            <sz val="11"/>
            <color theme="1"/>
            <rFont val="Calibri"/>
            <scheme val="minor"/>
          </rPr>
          <t>დაიმატა 1 ცალი 4 GB DDR-3 . ამოღებულია 78067 კეისიდან რომელიც დაზიანებულია</t>
        </r>
      </text>
    </comment>
    <comment ref="M64" authorId="0">
      <text>
        <r>
          <rPr>
            <sz val="11"/>
            <color theme="1"/>
            <rFont val="Calibri"/>
            <scheme val="minor"/>
          </rPr>
          <t xml:space="preserve">მე-3 სართულზეა გიორგი ზოტიკაშვილი იყენებს
</t>
        </r>
      </text>
    </comment>
    <comment ref="J67" authorId="0">
      <text>
        <r>
          <rPr>
            <sz val="11"/>
            <color theme="1"/>
            <rFont val="Calibri"/>
            <scheme val="minor"/>
          </rPr>
          <t xml:space="preserve">HP
</t>
        </r>
      </text>
    </comment>
    <comment ref="K67" authorId="0">
      <text>
        <r>
          <rPr>
            <sz val="11"/>
            <color theme="1"/>
            <rFont val="Calibri"/>
            <scheme val="minor"/>
          </rPr>
          <t>Core i3 . შსს . კლონირება 70271-ში</t>
        </r>
      </text>
    </comment>
    <comment ref="Q72" authorId="0">
      <text>
        <r>
          <rPr>
            <sz val="11"/>
            <color theme="1"/>
            <rFont val="Calibri"/>
            <scheme val="minor"/>
          </rPr>
          <t xml:space="preserve">2 აკუმულატორიანი UPS. Back-UPS RS 1000
</t>
        </r>
      </text>
    </comment>
    <comment ref="AD72" authorId="0">
      <text>
        <r>
          <rPr>
            <sz val="11"/>
            <color theme="1"/>
            <rFont val="Calibri"/>
            <scheme val="minor"/>
          </rPr>
          <t xml:space="preserve">Canon LBP 6030B
</t>
        </r>
      </text>
    </comment>
    <comment ref="C73" authorId="0">
      <text>
        <r>
          <rPr>
            <sz val="11"/>
            <color theme="1"/>
            <rFont val="Calibri"/>
            <scheme val="minor"/>
          </rPr>
          <t>01010004652</t>
        </r>
      </text>
    </comment>
    <comment ref="C74" authorId="0">
      <text>
        <r>
          <rPr>
            <sz val="11"/>
            <color theme="1"/>
            <rFont val="Calibri"/>
            <scheme val="minor"/>
          </rPr>
          <t xml:space="preserve">45001002751
</t>
        </r>
      </text>
    </comment>
    <comment ref="J74" authorId="0">
      <text>
        <r>
          <rPr>
            <sz val="11"/>
            <color theme="1"/>
            <rFont val="Calibri"/>
            <scheme val="minor"/>
          </rPr>
          <t xml:space="preserve">i3 
</t>
        </r>
      </text>
    </comment>
    <comment ref="C75" authorId="0">
      <text>
        <r>
          <rPr>
            <sz val="11"/>
            <color theme="1"/>
            <rFont val="Calibri"/>
            <scheme val="minor"/>
          </rPr>
          <t>16001030329</t>
        </r>
      </text>
    </comment>
    <comment ref="C76" authorId="0">
      <text>
        <r>
          <rPr>
            <sz val="11"/>
            <color theme="1"/>
            <rFont val="Calibri"/>
            <scheme val="minor"/>
          </rPr>
          <t>01003019140
თბილისი, მუხიანი მე-4ბ 30კ. ბინა7.</t>
        </r>
      </text>
    </comment>
    <comment ref="J76" authorId="0">
      <text>
        <r>
          <rPr>
            <sz val="11"/>
            <color theme="1"/>
            <rFont val="Calibri"/>
            <scheme val="minor"/>
          </rPr>
          <t>გაგა გიორგაძემ 78148 კეისიდან ამოიღო DDR 3 RAM 4GB - და ჩაიყენა თავის 78794 კეისში</t>
        </r>
      </text>
    </comment>
    <comment ref="N76" authorId="0">
      <text>
        <r>
          <rPr>
            <sz val="11"/>
            <color theme="1"/>
            <rFont val="Calibri"/>
            <scheme val="minor"/>
          </rPr>
          <t>ეს იყო 9 სართულზე დირექტორის კაბინეტში</t>
        </r>
      </text>
    </comment>
    <comment ref="C77" authorId="0">
      <text>
        <r>
          <rPr>
            <sz val="11"/>
            <color theme="1"/>
            <rFont val="Calibri"/>
            <scheme val="minor"/>
          </rPr>
          <t xml:space="preserve">35001120043
ქ.რუსთავი ლეონიძის ქ. 30-36
</t>
        </r>
      </text>
    </comment>
    <comment ref="AF78" authorId="0">
      <text>
        <r>
          <rPr>
            <sz val="11"/>
            <color theme="1"/>
            <rFont val="Calibri"/>
            <scheme val="minor"/>
          </rPr>
          <t xml:space="preserve">სწრაფი სკანერი
</t>
        </r>
      </text>
    </comment>
    <comment ref="P79" authorId="0">
      <text>
        <r>
          <rPr>
            <sz val="11"/>
            <color theme="1"/>
            <rFont val="Calibri"/>
            <scheme val="minor"/>
          </rPr>
          <t xml:space="preserve">დაზიანებულია
</t>
        </r>
      </text>
    </comment>
    <comment ref="Q79" authorId="0">
      <text>
        <r>
          <rPr>
            <sz val="11"/>
            <color theme="1"/>
            <rFont val="Calibri"/>
            <scheme val="minor"/>
          </rPr>
          <t>ახალი მიიღო</t>
        </r>
      </text>
    </comment>
    <comment ref="C81" authorId="0">
      <text>
        <r>
          <rPr>
            <sz val="11"/>
            <color theme="1"/>
            <rFont val="Calibri"/>
            <scheme val="minor"/>
          </rPr>
          <t>29001007628</t>
        </r>
      </text>
    </comment>
    <comment ref="K81" authorId="0">
      <text>
        <r>
          <rPr>
            <sz val="11"/>
            <color theme="1"/>
            <rFont val="Calibri"/>
            <scheme val="minor"/>
          </rPr>
          <t>Pentium® Dual-Core CPU E6600 @ 3.06 GHz ( RAM 3GB )</t>
        </r>
      </text>
    </comment>
    <comment ref="C86" authorId="0">
      <text>
        <r>
          <rPr>
            <sz val="11"/>
            <color theme="1"/>
            <rFont val="Calibri"/>
            <scheme val="minor"/>
          </rPr>
          <t>1014418</t>
        </r>
      </text>
    </comment>
    <comment ref="S87" authorId="0">
      <text>
        <r>
          <rPr>
            <sz val="11"/>
            <color theme="1"/>
            <rFont val="Calibri"/>
            <scheme val="minor"/>
          </rPr>
          <t>1 TB -85H49V7MS WK7</t>
        </r>
      </text>
    </comment>
    <comment ref="C88" authorId="0">
      <text>
        <r>
          <rPr>
            <sz val="11"/>
            <color theme="1"/>
            <rFont val="Calibri"/>
            <scheme val="minor"/>
          </rPr>
          <t xml:space="preserve">31001028565
</t>
        </r>
      </text>
    </comment>
    <comment ref="C89" authorId="0">
      <text>
        <r>
          <rPr>
            <sz val="11"/>
            <color theme="1"/>
            <rFont val="Calibri"/>
            <scheme val="minor"/>
          </rPr>
          <t>01013020259</t>
        </r>
      </text>
    </comment>
    <comment ref="C90" authorId="0">
      <text>
        <r>
          <rPr>
            <sz val="11"/>
            <color theme="1"/>
            <rFont val="Calibri"/>
            <scheme val="minor"/>
          </rPr>
          <t xml:space="preserve">01024075270
</t>
        </r>
      </text>
    </comment>
    <comment ref="C91" authorId="0">
      <text>
        <r>
          <rPr>
            <sz val="11"/>
            <color theme="1"/>
            <rFont val="Calibri"/>
            <scheme val="minor"/>
          </rPr>
          <t xml:space="preserve">53001058996
</t>
        </r>
      </text>
    </comment>
    <comment ref="C92" authorId="0">
      <text>
        <r>
          <rPr>
            <sz val="11"/>
            <color theme="1"/>
            <rFont val="Calibri"/>
            <scheme val="minor"/>
          </rPr>
          <t>42001035889</t>
        </r>
      </text>
    </comment>
    <comment ref="K92" authorId="0">
      <text>
        <r>
          <rPr>
            <sz val="11"/>
            <color theme="1"/>
            <rFont val="Calibri"/>
            <scheme val="minor"/>
          </rPr>
          <t xml:space="preserve">დაზიანებულია HDD
</t>
        </r>
      </text>
    </comment>
    <comment ref="C93" authorId="0">
      <text>
        <r>
          <rPr>
            <sz val="11"/>
            <color theme="1"/>
            <rFont val="Calibri"/>
            <scheme val="minor"/>
          </rPr>
          <t>19001109735</t>
        </r>
      </text>
    </comment>
    <comment ref="C95" authorId="0">
      <text>
        <r>
          <rPr>
            <sz val="11"/>
            <color theme="1"/>
            <rFont val="Calibri"/>
            <scheme val="minor"/>
          </rPr>
          <t xml:space="preserve">62004004480
</t>
        </r>
      </text>
    </comment>
    <comment ref="E95" authorId="0">
      <text>
        <r>
          <rPr>
            <sz val="11"/>
            <color theme="1"/>
            <rFont val="Calibri"/>
            <scheme val="minor"/>
          </rPr>
          <t xml:space="preserve">599 85 05 22
</t>
        </r>
      </text>
    </comment>
    <comment ref="J95" authorId="0">
      <text>
        <r>
          <rPr>
            <sz val="11"/>
            <color theme="1"/>
            <rFont val="Calibri"/>
            <scheme val="minor"/>
          </rPr>
          <t>i3 Lenovo</t>
        </r>
      </text>
    </comment>
    <comment ref="C96" authorId="0">
      <text>
        <r>
          <rPr>
            <sz val="11"/>
            <color theme="1"/>
            <rFont val="Calibri"/>
            <scheme val="minor"/>
          </rPr>
          <t xml:space="preserve">1014799
</t>
        </r>
      </text>
    </comment>
    <comment ref="K96" authorId="0">
      <text>
        <r>
          <rPr>
            <sz val="11"/>
            <color theme="1"/>
            <rFont val="Calibri"/>
            <scheme val="minor"/>
          </rPr>
          <t xml:space="preserve">დაზიანებულია 500 GB HDD i3 lenovo RAM 4GB DDR-III.
</t>
        </r>
      </text>
    </comment>
    <comment ref="C99" authorId="0">
      <text>
        <r>
          <rPr>
            <sz val="11"/>
            <color theme="1"/>
            <rFont val="Calibri"/>
            <scheme val="minor"/>
          </rPr>
          <t xml:space="preserve">01027065111
</t>
        </r>
      </text>
    </comment>
    <comment ref="C100" authorId="0">
      <text>
        <r>
          <rPr>
            <sz val="11"/>
            <color theme="1"/>
            <rFont val="Calibri"/>
            <scheme val="minor"/>
          </rPr>
          <t xml:space="preserve">01017043624
</t>
        </r>
      </text>
    </comment>
    <comment ref="K100" authorId="0">
      <text>
        <r>
          <rPr>
            <sz val="11"/>
            <color theme="1"/>
            <rFont val="Calibri"/>
            <scheme val="minor"/>
          </rPr>
          <t xml:space="preserve">Dell მონიტორიანი კეისი - 4 სართულზეა
</t>
        </r>
      </text>
    </comment>
    <comment ref="R102" authorId="0">
      <text>
        <r>
          <rPr>
            <sz val="11"/>
            <color theme="1"/>
            <rFont val="Calibri"/>
            <scheme val="minor"/>
          </rPr>
          <t>1-TB Seagate HDD 24Y1MTJJ</t>
        </r>
      </text>
    </comment>
    <comment ref="A103" authorId="0">
      <text>
        <r>
          <rPr>
            <sz val="11"/>
            <color theme="1"/>
            <rFont val="Calibri"/>
            <scheme val="minor"/>
          </rPr>
          <t xml:space="preserve">
</t>
        </r>
      </text>
    </comment>
    <comment ref="A104" authorId="0">
      <text>
        <r>
          <rPr>
            <sz val="11"/>
            <color theme="1"/>
            <rFont val="Calibri"/>
            <scheme val="minor"/>
          </rPr>
          <t xml:space="preserve">
</t>
        </r>
      </text>
    </comment>
    <comment ref="J104" authorId="0">
      <text>
        <r>
          <rPr>
            <sz val="11"/>
            <color theme="1"/>
            <rFont val="Calibri"/>
            <scheme val="minor"/>
          </rPr>
          <t>i3 lenovo</t>
        </r>
      </text>
    </comment>
    <comment ref="A105" authorId="0">
      <text>
        <r>
          <rPr>
            <sz val="11"/>
            <color theme="1"/>
            <rFont val="Calibri"/>
            <scheme val="minor"/>
          </rPr>
          <t xml:space="preserve">
</t>
        </r>
      </text>
    </comment>
    <comment ref="C106" authorId="0">
      <text>
        <r>
          <rPr>
            <sz val="11"/>
            <color theme="1"/>
            <rFont val="Calibri"/>
            <scheme val="minor"/>
          </rPr>
          <t xml:space="preserve">1025642
</t>
        </r>
      </text>
    </comment>
    <comment ref="A107" authorId="0">
      <text>
        <r>
          <rPr>
            <sz val="11"/>
            <color theme="1"/>
            <rFont val="Calibri"/>
            <scheme val="minor"/>
          </rPr>
          <t xml:space="preserve">
</t>
        </r>
      </text>
    </comment>
    <comment ref="C107" authorId="0">
      <text>
        <r>
          <rPr>
            <sz val="11"/>
            <color theme="1"/>
            <rFont val="Calibri"/>
            <scheme val="minor"/>
          </rPr>
          <t xml:space="preserve">22001018455
</t>
        </r>
      </text>
    </comment>
    <comment ref="C109" authorId="0">
      <text>
        <r>
          <rPr>
            <sz val="11"/>
            <color theme="1"/>
            <rFont val="Calibri"/>
            <scheme val="minor"/>
          </rPr>
          <t xml:space="preserve">33001039356
</t>
        </r>
      </text>
    </comment>
    <comment ref="C110" authorId="0">
      <text>
        <r>
          <rPr>
            <sz val="11"/>
            <color theme="1"/>
            <rFont val="Calibri"/>
            <scheme val="minor"/>
          </rPr>
          <t xml:space="preserve">20001010528
</t>
        </r>
      </text>
    </comment>
    <comment ref="C111" authorId="0">
      <text>
        <r>
          <rPr>
            <sz val="11"/>
            <color theme="1"/>
            <rFont val="Calibri"/>
            <scheme val="minor"/>
          </rPr>
          <t xml:space="preserve">01008007867
</t>
        </r>
      </text>
    </comment>
    <comment ref="AD111" authorId="0">
      <text>
        <r>
          <rPr>
            <sz val="11"/>
            <color theme="1"/>
            <rFont val="Calibri"/>
            <scheme val="minor"/>
          </rPr>
          <t>ფერადი</t>
        </r>
      </text>
    </comment>
    <comment ref="C112" authorId="0">
      <text>
        <r>
          <rPr>
            <sz val="11"/>
            <color theme="1"/>
            <rFont val="Calibri"/>
            <scheme val="minor"/>
          </rPr>
          <t>01006008982</t>
        </r>
      </text>
    </comment>
    <comment ref="C113" authorId="0">
      <text>
        <r>
          <rPr>
            <sz val="11"/>
            <color theme="1"/>
            <rFont val="Calibri"/>
            <scheme val="minor"/>
          </rPr>
          <t>62007014096</t>
        </r>
      </text>
    </comment>
    <comment ref="C114" authorId="0">
      <text>
        <r>
          <rPr>
            <sz val="11"/>
            <color theme="1"/>
            <rFont val="Calibri"/>
            <scheme val="minor"/>
          </rPr>
          <t>01017003604</t>
        </r>
      </text>
    </comment>
    <comment ref="L119" authorId="0">
      <text>
        <r>
          <rPr>
            <sz val="11"/>
            <color theme="1"/>
            <rFont val="Calibri"/>
            <scheme val="minor"/>
          </rPr>
          <t>ყუთებშია</t>
        </r>
      </text>
    </comment>
    <comment ref="K138" authorId="0">
      <text>
        <r>
          <rPr>
            <sz val="11"/>
            <color theme="1"/>
            <rFont val="Calibri"/>
            <scheme val="minor"/>
          </rPr>
          <t>RAM 1GB DDR2 და HDD 160 GB</t>
        </r>
      </text>
    </comment>
    <comment ref="A148" authorId="0">
      <text>
        <r>
          <rPr>
            <sz val="11"/>
            <color theme="1"/>
            <rFont val="Calibri"/>
            <scheme val="minor"/>
          </rPr>
          <t xml:space="preserve">
</t>
        </r>
      </text>
    </comment>
    <comment ref="A185" authorId="0">
      <text>
        <r>
          <rPr>
            <sz val="11"/>
            <color theme="1"/>
            <rFont val="Calibri"/>
            <scheme val="minor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2" authorId="0">
      <text>
        <r>
          <rPr>
            <sz val="11"/>
            <color theme="1"/>
            <rFont val="Calibri"/>
            <scheme val="minor"/>
          </rPr>
          <t xml:space="preserve">26 სექტემბერს ამოჩლილი იყო დანომრილი თოფურიას კომპიუტერი . ჩაიბარა სოსო აღწერამ .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" authorId="0">
      <text>
        <r>
          <rPr>
            <sz val="11"/>
            <color theme="1"/>
            <rFont val="Calibri"/>
            <scheme val="minor"/>
          </rPr>
          <t xml:space="preserve">დაზიანებულია და ამოღებულია DDR-3 4GB-იანი და ჩადებულია 78148 კეისში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8" authorId="0">
      <text>
        <r>
          <rPr>
            <sz val="11"/>
            <color theme="1"/>
            <rFont val="Calibri"/>
            <scheme val="minor"/>
          </rPr>
          <t xml:space="preserve">21169 იყო თოფურიასი იგი ამოხეული აღმოჩნდა ინვენტარის ნომერი, 26 სექტემბერს. ეს 21169 შეიცვალა მიაკუთვნა ამ ინვეტარით კოდით 16651 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2" authorId="0">
      <text>
        <r>
          <rPr>
            <sz val="11"/>
            <color theme="1"/>
            <rFont val="Calibri"/>
            <scheme val="minor"/>
          </rPr>
          <t xml:space="preserve">ჩამოიწერა 20 / 11 /2018 წელს ნუნუ წერეთელმა </t>
        </r>
      </text>
    </comment>
    <comment ref="D9" authorId="0">
      <text>
        <r>
          <rPr>
            <sz val="11"/>
            <color theme="1"/>
            <rFont val="Calibri"/>
            <scheme val="minor"/>
          </rPr>
          <t>ნინო ჩაჩხიანი</t>
        </r>
      </text>
    </comment>
    <comment ref="D13" authorId="0">
      <text>
        <r>
          <rPr>
            <sz val="11"/>
            <color theme="1"/>
            <rFont val="Calibri"/>
            <scheme val="minor"/>
          </rPr>
          <t>ჩამოიწერა 20 / 11 /2018 წელს ნუნუ წერეთელმა</t>
        </r>
      </text>
    </comment>
  </commentList>
</comments>
</file>

<file path=xl/sharedStrings.xml><?xml version="1.0" encoding="utf-8"?>
<sst xmlns="http://schemas.openxmlformats.org/spreadsheetml/2006/main" count="2560" uniqueCount="1560">
  <si>
    <t>N</t>
  </si>
  <si>
    <t>ID</t>
  </si>
  <si>
    <t>სახელი</t>
  </si>
  <si>
    <t>გვარი</t>
  </si>
  <si>
    <t>საკონტაქტო</t>
  </si>
  <si>
    <t>VoIp-reg</t>
  </si>
  <si>
    <t>VOIP</t>
  </si>
  <si>
    <t>კეისი სუს</t>
  </si>
  <si>
    <t>დამატ-კეისი შსს</t>
  </si>
  <si>
    <t>კეისი შსს</t>
  </si>
  <si>
    <t>გაუქმებული კეისი</t>
  </si>
  <si>
    <t>დამატ-მონიტორი</t>
  </si>
  <si>
    <t>მონიტორი</t>
  </si>
  <si>
    <t>2მონიტორი</t>
  </si>
  <si>
    <t>გაუქმებული მონიტორი</t>
  </si>
  <si>
    <t>UPS-2</t>
  </si>
  <si>
    <t>UPS</t>
  </si>
  <si>
    <t>HDD+1</t>
  </si>
  <si>
    <t>HDD</t>
  </si>
  <si>
    <t>SSD</t>
  </si>
  <si>
    <t>Per_DDR</t>
  </si>
  <si>
    <t>DDR</t>
  </si>
  <si>
    <t>RAM</t>
  </si>
  <si>
    <t>გარე-ვინჩესტერი SSD</t>
  </si>
  <si>
    <t>გარე-ვინჩესტერი HDD</t>
  </si>
  <si>
    <t>DVD-CD-ROM</t>
  </si>
  <si>
    <t>MAC</t>
  </si>
  <si>
    <t>IP</t>
  </si>
  <si>
    <t>პრინტერის დასახელება</t>
  </si>
  <si>
    <t>პრინტერი</t>
  </si>
  <si>
    <t>გაუქმებული პრინტერი</t>
  </si>
  <si>
    <t>სკანერი</t>
  </si>
  <si>
    <t>სკამი</t>
  </si>
  <si>
    <t>მაგიდა</t>
  </si>
  <si>
    <t>სართული</t>
  </si>
  <si>
    <t>ისტორია</t>
  </si>
  <si>
    <t>თარიღი</t>
  </si>
  <si>
    <t>პროცესორი</t>
  </si>
  <si>
    <t>გრძელი მაგიდა</t>
  </si>
  <si>
    <t>სეიფი</t>
  </si>
  <si>
    <t>WINDOWS</t>
  </si>
  <si>
    <t>დაზიანება</t>
  </si>
  <si>
    <t>Wi-Fi</t>
  </si>
  <si>
    <t>ვიდეოკარტა</t>
  </si>
  <si>
    <t>NOTEBOOK</t>
  </si>
  <si>
    <t>TV</t>
  </si>
  <si>
    <t>კეისის დასახელება</t>
  </si>
  <si>
    <t>1-მონიტორის დასახელება</t>
  </si>
  <si>
    <t>2-მონიტორის დასახელება</t>
  </si>
  <si>
    <t>3-მონიტორის დასახელება</t>
  </si>
  <si>
    <t>სისტემური ისტორიის მონაცემები</t>
  </si>
  <si>
    <t>ჩამოწერილია</t>
  </si>
  <si>
    <t>01003010693</t>
  </si>
  <si>
    <t>ივანე</t>
  </si>
  <si>
    <t>სუჯაშვილი</t>
  </si>
  <si>
    <t>(23780 - 23779 ჩამოიწერა),78875</t>
  </si>
  <si>
    <t>21164 - მეტობაშია, 90852</t>
  </si>
  <si>
    <t>22740</t>
  </si>
  <si>
    <t xml:space="preserve">21653, 70077, 70162, 90851, 90875 </t>
  </si>
  <si>
    <t>78042-ჩამოწერილია.</t>
  </si>
  <si>
    <t>კი</t>
  </si>
  <si>
    <t>50-E5-49-85-6A-15</t>
  </si>
  <si>
    <t>10.28.7.13</t>
  </si>
  <si>
    <t>(11167-საწყობშია)</t>
  </si>
  <si>
    <t>(21107-ჩამოიწერა.) 90988</t>
  </si>
  <si>
    <t>(78009-6988. ჩამოიწერა) 90986</t>
  </si>
  <si>
    <t>(21164-კეისში დევს "Godegen 600w" დანომრილი- 90811 ) და ( 21162-კეისიდან ამოღებული 90810-კვების წყარო ჩაიდო 20703-კეისში დაქტილოს განყოფილებაშია )</t>
  </si>
  <si>
    <t>90851-90852 (112)</t>
  </si>
  <si>
    <t>(3192-TV ტუმბო)</t>
  </si>
  <si>
    <t>სტუმბო-90987. 70242-სეიფი რკინა.</t>
  </si>
  <si>
    <t xml:space="preserve">78042-UPS. 23779 - 23780 კომპ. 78935-სავარძელი. 3686-მონიტორ.  </t>
  </si>
  <si>
    <t>მედეა</t>
  </si>
  <si>
    <t>კაპანაძე</t>
  </si>
  <si>
    <t>21664</t>
  </si>
  <si>
    <t>20797-UPS</t>
  </si>
  <si>
    <t>მიხეილ</t>
  </si>
  <si>
    <t>ოშხერელი</t>
  </si>
  <si>
    <t>თინათინ</t>
  </si>
  <si>
    <t>ავალიანი</t>
  </si>
  <si>
    <t>არა</t>
  </si>
  <si>
    <t>HP / 285 G 2 Microtower</t>
  </si>
  <si>
    <t>78098-78012 კომპლექტი</t>
  </si>
  <si>
    <t>01003018179</t>
  </si>
  <si>
    <t>ნინო</t>
  </si>
  <si>
    <t>ჩახნაშვილი</t>
  </si>
  <si>
    <t>21374 (ჩავამატე 78148 კეისიდან ამოღებული DDR3 2GB)</t>
  </si>
  <si>
    <t>1 TB(0108147)</t>
  </si>
  <si>
    <t>74-27-EA-A3-DE-18</t>
  </si>
  <si>
    <t>0108147 1 TB დავამატე 21374 კეისში</t>
  </si>
  <si>
    <t>შაშიაშვილი</t>
  </si>
  <si>
    <t>5925-ეს თადუმაძის იყო.</t>
  </si>
  <si>
    <t>(70499-მონ და 70500 უდგას ბერიძე ირაკლის მე5 სართულზე ლიფტების უკან ბოლოს მარსხენა კარი)</t>
  </si>
  <si>
    <t>01021013335</t>
  </si>
  <si>
    <t>პიპინაშვილი</t>
  </si>
  <si>
    <t>109215</t>
  </si>
  <si>
    <t>90880-1205-112</t>
  </si>
  <si>
    <t>Canon LBP6000B i-sensys</t>
  </si>
  <si>
    <t>01005024071</t>
  </si>
  <si>
    <t>მარიამ</t>
  </si>
  <si>
    <t>ესვანძია</t>
  </si>
  <si>
    <t>21212</t>
  </si>
  <si>
    <t>21323</t>
  </si>
  <si>
    <t>20582</t>
  </si>
  <si>
    <t>3.40GHz</t>
  </si>
  <si>
    <t>01029017577</t>
  </si>
  <si>
    <t>ირინა</t>
  </si>
  <si>
    <t>მოდებაძე</t>
  </si>
  <si>
    <t>90844</t>
  </si>
  <si>
    <t>21777</t>
  </si>
  <si>
    <t>acer-112</t>
  </si>
  <si>
    <t>01017001824</t>
  </si>
  <si>
    <t>ნანა</t>
  </si>
  <si>
    <t>ძაგანია</t>
  </si>
  <si>
    <t>01030044679</t>
  </si>
  <si>
    <t>თამარ</t>
  </si>
  <si>
    <t>კიკალეიშვილი</t>
  </si>
  <si>
    <t>62001010021</t>
  </si>
  <si>
    <t>მარიკა</t>
  </si>
  <si>
    <t>გახოკია</t>
  </si>
  <si>
    <t>203167 i5, 90840-0256-112 ჩადებულია 2 TB HDD</t>
  </si>
  <si>
    <t>22746</t>
  </si>
  <si>
    <t>106960, 106961, 90507, 107052</t>
  </si>
  <si>
    <t>0900-112, 100162</t>
  </si>
  <si>
    <t>LaserJet Pro MFP 4103 dw</t>
  </si>
  <si>
    <t>105934, 105939, 105949, 105948, 105950, 105943</t>
  </si>
  <si>
    <t>30/04/2020</t>
  </si>
  <si>
    <t>01001032686</t>
  </si>
  <si>
    <t>ბურძგლა</t>
  </si>
  <si>
    <t>90838</t>
  </si>
  <si>
    <t>5921</t>
  </si>
  <si>
    <t>LBP6030B</t>
  </si>
  <si>
    <t>თავისი 5921 HDD-დაზიანებულია და ჩავდე სხვა -HDD -20594-ის კეისში 5921</t>
  </si>
  <si>
    <t>35001003657</t>
  </si>
  <si>
    <t>გოგრიჭიანი</t>
  </si>
  <si>
    <t>ბუბუნაური</t>
  </si>
  <si>
    <t>(20724 - დაზიანებულია)</t>
  </si>
  <si>
    <t>intel® Core™ i3-3240 CPU@3.40 GHz</t>
  </si>
  <si>
    <t>01005041665</t>
  </si>
  <si>
    <t>ანა</t>
  </si>
  <si>
    <t>100189</t>
  </si>
  <si>
    <t>3824, 78144</t>
  </si>
  <si>
    <t>90879-1224-112</t>
  </si>
  <si>
    <t>78145</t>
  </si>
  <si>
    <t>DC-4A-3E-71-68-67</t>
  </si>
  <si>
    <t xml:space="preserve">AMD A8 PRO-7600B R7, 10 Compute Core 4C+6G 3.10GHz </t>
  </si>
  <si>
    <t>01003011904</t>
  </si>
  <si>
    <t>ზეინაბ</t>
  </si>
  <si>
    <t>კობაიძე</t>
  </si>
  <si>
    <t>21323-კეისში ჩაიდო SSD 1TB. (0108146)</t>
  </si>
  <si>
    <t>5816, 78148</t>
  </si>
  <si>
    <t>1TB-(0108146)</t>
  </si>
  <si>
    <t>(DVD DH16AAL ATA)</t>
  </si>
  <si>
    <t>74-27-EA-A3-DC-50</t>
  </si>
  <si>
    <t>10.80.6.11</t>
  </si>
  <si>
    <t>Canon LBP 6000 B</t>
  </si>
  <si>
    <t>გაგა გიორგაძემ 78148 კეისიდან ამოიღო DDR 3 RAM 4GB - და ჩაიყენა თავის 78794 კეისში. 70132-კეისიდან DDR3-4G ჩაიდო - 21323-კეისში.</t>
  </si>
  <si>
    <t>Intel®Core™i3-3240 CPU@3.40GHz.</t>
  </si>
  <si>
    <t>78148-78149 კომპლექტი</t>
  </si>
  <si>
    <t>01011017356</t>
  </si>
  <si>
    <t>მაზური</t>
  </si>
  <si>
    <t>Hp ProDisplay p223</t>
  </si>
  <si>
    <t>46001001504</t>
  </si>
  <si>
    <t>ბერძენიშვილი</t>
  </si>
  <si>
    <t>21404-ჩამოწერილია</t>
  </si>
  <si>
    <t>მერი</t>
  </si>
  <si>
    <t>ჭიჭინაძე</t>
  </si>
  <si>
    <t>გიორგი</t>
  </si>
  <si>
    <t>ჟიჟიაშვილი</t>
  </si>
  <si>
    <t>00-0F-FE-C0-6B-32</t>
  </si>
  <si>
    <t>10.28.7.14 ძველი</t>
  </si>
  <si>
    <t xml:space="preserve">კეისი საერთოა </t>
  </si>
  <si>
    <t>INTel®Core™2Duo CPU E8400@3.00GHz</t>
  </si>
  <si>
    <t>01030018407</t>
  </si>
  <si>
    <t>ქეთევან</t>
  </si>
  <si>
    <t>მელაშვილი</t>
  </si>
  <si>
    <t>78059-78060 კომპლექტი</t>
  </si>
  <si>
    <t>მაია</t>
  </si>
  <si>
    <t>ტუღუში</t>
  </si>
  <si>
    <t>70269 -( მისი კომპლექტი არის 70270 მონიტ და უდგას ჭოხონელიძე გურამს)</t>
  </si>
  <si>
    <t>90877-1226-112</t>
  </si>
  <si>
    <t>(მონ-70268-70267-კეისი არის თადუმაძესთან)</t>
  </si>
  <si>
    <t>48-0F-CF-44-B3-CE</t>
  </si>
  <si>
    <t>AMD A8 PRO-7600B R7,10 compute cores 4C+6G 3,10 GHz</t>
  </si>
  <si>
    <t>ზურაბ</t>
  </si>
  <si>
    <t>ყაველაშვილი</t>
  </si>
  <si>
    <t>41001007064</t>
  </si>
  <si>
    <t>სალომე</t>
  </si>
  <si>
    <t>გოგელაშვილი</t>
  </si>
  <si>
    <t>90891-0177-112</t>
  </si>
  <si>
    <t>78048. 70116-მიგრიაული იყენებდა.</t>
  </si>
  <si>
    <t>გახოკიასთან</t>
  </si>
  <si>
    <t>თეონა</t>
  </si>
  <si>
    <t>გუბელაძე</t>
  </si>
  <si>
    <t>48-0F-CF-4A-23-D6</t>
  </si>
  <si>
    <t>223.250.250.235</t>
  </si>
  <si>
    <t>AMD A8-7600 Radeon R7,10 compute cores 4c+6G 3,10 GHz</t>
  </si>
  <si>
    <t>78065-78046 კომპლექტი</t>
  </si>
  <si>
    <t>შორენა</t>
  </si>
  <si>
    <t>გაბესკირია</t>
  </si>
  <si>
    <t>78047-78056 კომპლექტი</t>
  </si>
  <si>
    <t>ლუიზა</t>
  </si>
  <si>
    <t>ჩუბინიძე</t>
  </si>
  <si>
    <t>ნათია</t>
  </si>
  <si>
    <t>ჩიჩუა</t>
  </si>
  <si>
    <t>ლევან</t>
  </si>
  <si>
    <t>კაკაურიძე</t>
  </si>
  <si>
    <t>3025-ჩამოწერილია.</t>
  </si>
  <si>
    <t>78827</t>
  </si>
  <si>
    <t xml:space="preserve">78841, 78839, </t>
  </si>
  <si>
    <t>2 TB</t>
  </si>
  <si>
    <t>78885 -(1 TB verbatin)</t>
  </si>
  <si>
    <t>10.28.7.14</t>
  </si>
  <si>
    <t xml:space="preserve">101391 - (ფერადი hp m181), </t>
  </si>
  <si>
    <t xml:space="preserve">(დივანი), 105928. 21752, </t>
  </si>
  <si>
    <t xml:space="preserve">3289, </t>
  </si>
  <si>
    <t>70147 - სავარძელს  მიხეილ ჭელიძე იყენებდა.</t>
  </si>
  <si>
    <t xml:space="preserve">101079, 21085, </t>
  </si>
  <si>
    <t>(3025-კეისი. 78111 - 78112 - 78113 - 78114 და ორი დაუნომრავი სერვერი. ჩამოწერილია). 21715-(მაცივარი Bosch),</t>
  </si>
  <si>
    <t xml:space="preserve">3025-კეისი. 78111 - 78112 - 78113 - 78114 და ორი დაუნომრავი სერვერი. </t>
  </si>
  <si>
    <t>01007007491</t>
  </si>
  <si>
    <t>ლაშა</t>
  </si>
  <si>
    <t>ვერულავა</t>
  </si>
  <si>
    <t>42104 სუს / 39671 შსს</t>
  </si>
  <si>
    <t>42104 სუს / 39671 შსს (კეისი) ჩავუტანე მ-2 სართულზე ოტოს ოფისშია</t>
  </si>
  <si>
    <t>ზაზა</t>
  </si>
  <si>
    <t>ბუხრაშვილი</t>
  </si>
  <si>
    <t>ირაკლი</t>
  </si>
  <si>
    <t>ჯიქია</t>
  </si>
  <si>
    <t>01024032268</t>
  </si>
  <si>
    <t>სერგო</t>
  </si>
  <si>
    <t>თურმანიძე</t>
  </si>
  <si>
    <t>1 TB</t>
  </si>
  <si>
    <t>2-ცოტნეს მხარე</t>
  </si>
  <si>
    <t>(103967 საინვენტარო ნომერი-HDD 1 TB 25 JAN 2021) ჩაიდო 21224-კეისში. 18.04.2022/( 21865 VoIP ტელეფონი 28.06.2024 სოსო მაისურაძისი)</t>
  </si>
  <si>
    <t>კახა</t>
  </si>
  <si>
    <t>კიღურაძე</t>
  </si>
  <si>
    <t>01008018740</t>
  </si>
  <si>
    <t>ალექსანდრე</t>
  </si>
  <si>
    <t>ონოფრიშვილი</t>
  </si>
  <si>
    <t>14001001459</t>
  </si>
  <si>
    <t>მიგრიაული</t>
  </si>
  <si>
    <t>21226-i7 ჩამოიწერა</t>
  </si>
  <si>
    <t>78008,203022-i7, 78838-i7</t>
  </si>
  <si>
    <t xml:space="preserve">(22740-ჩამოწერილია). </t>
  </si>
  <si>
    <t xml:space="preserve"> 78829, 78050, 203020, 203021</t>
  </si>
  <si>
    <t>10.28.7.5</t>
  </si>
  <si>
    <t>(ჩამოწერილია: 21472. 70166. 70304. 21116.), 90991</t>
  </si>
  <si>
    <t>(5011-ჩამოიწერა). 90989</t>
  </si>
  <si>
    <t>კომპლექსი-70165 კეი. 70116 მონ. კომპლექსია-70159 კეის მე-5 სარ. და 70148 მონ. მიგრიაულს. კომპლექსია-78008 კეი. 78050 მონ.</t>
  </si>
  <si>
    <t>სტუმბო-90990</t>
  </si>
  <si>
    <t>10 და Linux</t>
  </si>
  <si>
    <t>78092-ჩამოწერილია.</t>
  </si>
  <si>
    <t>78008-78050 კომპლექტი</t>
  </si>
  <si>
    <t>01030019257</t>
  </si>
  <si>
    <t>დავითაია</t>
  </si>
  <si>
    <t>c4-34-6b-65-eb-e1</t>
  </si>
  <si>
    <t>10.0.4.37</t>
  </si>
  <si>
    <t>LaserJet Ultra M106w</t>
  </si>
  <si>
    <t>21635 HP 1005</t>
  </si>
  <si>
    <t>კარტრიჯის ნომერი 33A HP LaserJet M106</t>
  </si>
  <si>
    <t>3160-TV-ჩამოიწერა.</t>
  </si>
  <si>
    <t>01003013652</t>
  </si>
  <si>
    <t>კობახიძე</t>
  </si>
  <si>
    <t>(კეისი -&gt;70110-კომპლ( 70111 მონიტორი)).( 77069-დაზიანდა ჩამოწერილია).</t>
  </si>
  <si>
    <t>ვახტანგ</t>
  </si>
  <si>
    <t>კალანდია</t>
  </si>
  <si>
    <t>c4-34-6b-65-ef-d2</t>
  </si>
  <si>
    <t>10.0.7.222</t>
  </si>
  <si>
    <t>14001021420</t>
  </si>
  <si>
    <t>არგო</t>
  </si>
  <si>
    <t>რაფაელდი</t>
  </si>
  <si>
    <t>5006 -დაზიანებულია, 3198 მონიტორს აუქმებს,</t>
  </si>
  <si>
    <t>00-0f-fe-c0-4c-0e</t>
  </si>
  <si>
    <t>10.0.2.224</t>
  </si>
  <si>
    <t>5006 მონიტორი დაზიანდა 5 დეკ 2018.</t>
  </si>
  <si>
    <t>ზედგენიძე</t>
  </si>
  <si>
    <t>მამუკა</t>
  </si>
  <si>
    <t>ნათიძე</t>
  </si>
  <si>
    <t>105927, 105940, 105932. (დივანი)</t>
  </si>
  <si>
    <t>105655, 105915</t>
  </si>
  <si>
    <t>ფარჯიკია</t>
  </si>
  <si>
    <t>22723 ინახება სეიფში რადგან დაზიანებულია დედაპლატა</t>
  </si>
  <si>
    <t xml:space="preserve">დაზიანდა დედაპლატა 22723-კეისი. ნათიძემ გამოუტანა 70255 კეისი და მასში ჩაიდო ორი ცალი DDR3-4 GB x 4GB. </t>
  </si>
  <si>
    <t>01002009125</t>
  </si>
  <si>
    <t>მარინა</t>
  </si>
  <si>
    <t>ჭითავა</t>
  </si>
  <si>
    <t>109490 ჩადებულია 512 NVMe.</t>
  </si>
  <si>
    <t>22786</t>
  </si>
  <si>
    <t>512-NVMe</t>
  </si>
  <si>
    <t>78081 ScanSnap iX 500</t>
  </si>
  <si>
    <t xml:space="preserve">კომლექტი 70162-70161 </t>
  </si>
  <si>
    <t>109490-იდან ამოღებული იქნა თავისი 240 GB NVMe და ჩაიდო 512 NVMe.</t>
  </si>
  <si>
    <t>74-27-ea-a2-cb-63</t>
  </si>
  <si>
    <t>10.0.7.253</t>
  </si>
  <si>
    <t>01030038042</t>
  </si>
  <si>
    <t>გუდაძე</t>
  </si>
  <si>
    <t>20703 (დევს 2 TB HDD და ჩადებულია კვების წყარო 90810 ).</t>
  </si>
  <si>
    <t>c4-34-6b-6b-ef-58</t>
  </si>
  <si>
    <t>10.0.2.171</t>
  </si>
  <si>
    <t>105945, 105944, 105938, 105947, 105933-დაქტ, 105930-დაქტ. (დივანი)</t>
  </si>
  <si>
    <t>(მტვერსასრუტი A ტიპის 100489 ). ( Beko მაცივარ-105920) ( 21162 კეისიდან კვების წყარო 90810 ჩაიდო 20703 კეისში და 20703 კეისიდან დაზიანებული კვების წყარო ჩაიდო 21162 კეისში)</t>
  </si>
  <si>
    <t>დიდი - TV….?</t>
  </si>
  <si>
    <t>100480 მტვერსასრუტი.</t>
  </si>
  <si>
    <t>მარიანა</t>
  </si>
  <si>
    <t>ელაშვილი</t>
  </si>
  <si>
    <t>დავით</t>
  </si>
  <si>
    <t>გეწაძე</t>
  </si>
  <si>
    <t>ნიკოლოზ</t>
  </si>
  <si>
    <t>ნადარეიშვილი</t>
  </si>
  <si>
    <t>dc-4a-3e-77-be-38</t>
  </si>
  <si>
    <t>10.0.2.117</t>
  </si>
  <si>
    <t>დაზიანდა 21660 კეისი HDD 500GB</t>
  </si>
  <si>
    <t>HDD 500 GB</t>
  </si>
  <si>
    <t>დაამატა 1 GB 12/10/2017</t>
  </si>
  <si>
    <t>ტაბაღუა</t>
  </si>
  <si>
    <t>01019031808</t>
  </si>
  <si>
    <t>მარინე</t>
  </si>
  <si>
    <t>წიკლაური</t>
  </si>
  <si>
    <t>781 55</t>
  </si>
  <si>
    <t>c4-34-6b-65-e9-da</t>
  </si>
  <si>
    <t>10.0.8.102</t>
  </si>
  <si>
    <t>AMD A8-6500B APU with Radeon™ HD Graphics 3.50 GHz</t>
  </si>
  <si>
    <t>HDD 500 GB- 70209</t>
  </si>
  <si>
    <t>20590-პრინტ. 20578-კეისი. 4047-კეისი.</t>
  </si>
  <si>
    <t xml:space="preserve">01027021645 </t>
  </si>
  <si>
    <t>კეკელიძე</t>
  </si>
  <si>
    <t>3132-UPS.</t>
  </si>
  <si>
    <t>54001055273</t>
  </si>
  <si>
    <t>გველესიანი</t>
  </si>
  <si>
    <t>70093-ჩამოიწერა</t>
  </si>
  <si>
    <t>35001099785</t>
  </si>
  <si>
    <t>მიქავა</t>
  </si>
  <si>
    <t>70119 - 32-შია</t>
  </si>
  <si>
    <t>01005013898</t>
  </si>
  <si>
    <t>გვენცაძე</t>
  </si>
  <si>
    <t>4957-დაზიანდა. 21796</t>
  </si>
  <si>
    <t>10.0.8.116</t>
  </si>
  <si>
    <t>(21164 კეისი დაზიანდა 500 GB HDD და ჩავუდგი HDD 160 GB) დაიდგა სხვა კეისი 78057</t>
  </si>
  <si>
    <t>Intel®Core™i3-2100 CPU@ 3.10 GHz</t>
  </si>
  <si>
    <t>3739-მონ. 3046-TV მაგიდა. 78246-დისპენს.</t>
  </si>
  <si>
    <t>ვერულიძე</t>
  </si>
  <si>
    <t>17444, 78069-აუქმებს,</t>
  </si>
  <si>
    <t>98-ee-cb-9a-a0-c0</t>
  </si>
  <si>
    <t>10.0.7.137</t>
  </si>
  <si>
    <t>დაზიანდა 17444 კეისის კვების ბლოკი</t>
  </si>
  <si>
    <t>კვების ბლოკი</t>
  </si>
  <si>
    <t>დაიდგა ახალი კეისი - 10113 და მონიტორი - 101139 ათხოვა ნიკოლოზ ნადარეიშვილს(51).</t>
  </si>
  <si>
    <t>21894-კეისი. 22709-მონ. 22717-მონ.</t>
  </si>
  <si>
    <t>ანდრიაძე</t>
  </si>
  <si>
    <t>70165 კვების ბლოკის გადაიწვა და სხვა დაზიანებული კომპიუტერიდან 78067-დან ამოვუღე.</t>
  </si>
  <si>
    <t>3701-ჩამოიწერა</t>
  </si>
  <si>
    <t>70165 - 70166. 70267 - 70268. 100173 - 100174. 22716-კეისი. 22708-კეისი. 3701-მაგიდა</t>
  </si>
  <si>
    <t>01017039900</t>
  </si>
  <si>
    <t>ცოტნე</t>
  </si>
  <si>
    <t>ღუტიშვილი</t>
  </si>
  <si>
    <t>78830 -i7</t>
  </si>
  <si>
    <t>78831, 78832, 78834</t>
  </si>
  <si>
    <t>10.28.7.30</t>
  </si>
  <si>
    <t>100044-სავარძელი</t>
  </si>
  <si>
    <t>ვალერიან</t>
  </si>
  <si>
    <t>ბერიძე</t>
  </si>
  <si>
    <t>60001146938</t>
  </si>
  <si>
    <t>გურეშიძე</t>
  </si>
  <si>
    <t>დამატებითი!B4</t>
  </si>
  <si>
    <t>01013020185</t>
  </si>
  <si>
    <t>ოსაძე</t>
  </si>
  <si>
    <t>'შსს 10'!M50</t>
  </si>
  <si>
    <t>01030029542</t>
  </si>
  <si>
    <t>ნატო</t>
  </si>
  <si>
    <t>ბაიაძე</t>
  </si>
  <si>
    <t>90771-i5</t>
  </si>
  <si>
    <t>78794-ჩამოიწერა</t>
  </si>
  <si>
    <t>90769, 90770, 90771</t>
  </si>
  <si>
    <t>90781, 78795-ჩამოიწერა.</t>
  </si>
  <si>
    <t>dc-4a-3e-71-68-67</t>
  </si>
  <si>
    <t>10.28.7.35</t>
  </si>
  <si>
    <t>(5012 , 21116, 4081 ) 70127</t>
  </si>
  <si>
    <t>(3100-ჩამოიწერა). 203025</t>
  </si>
  <si>
    <t>i5 10400F</t>
  </si>
  <si>
    <t>სტუმბო-203026 და 90978</t>
  </si>
  <si>
    <t>3100-მაგიდა. 5062-მაგიდა</t>
  </si>
  <si>
    <t>53001059297</t>
  </si>
  <si>
    <t>თეკლა</t>
  </si>
  <si>
    <t>ყავლაშვილი</t>
  </si>
  <si>
    <t>90614, 90613</t>
  </si>
  <si>
    <t>01007006482</t>
  </si>
  <si>
    <t>გურამ</t>
  </si>
  <si>
    <t>ჭოხონელიძე</t>
  </si>
  <si>
    <t>01024085903</t>
  </si>
  <si>
    <t>დიმიტრი</t>
  </si>
  <si>
    <t>ღუჭაშვილი</t>
  </si>
  <si>
    <t>70162 - 70148</t>
  </si>
  <si>
    <t>(70159-კეისი და 70148-მონი. კომპლ)</t>
  </si>
  <si>
    <t>01026017129</t>
  </si>
  <si>
    <t>ხატიაშვილი</t>
  </si>
  <si>
    <t>D0-27-88-8E-FB-98</t>
  </si>
  <si>
    <t>10.0.8.128</t>
  </si>
  <si>
    <t>01008047047</t>
  </si>
  <si>
    <t>ცხადაძე</t>
  </si>
  <si>
    <t xml:space="preserve"> </t>
  </si>
  <si>
    <t>48-0f-cf-4a-23-e9</t>
  </si>
  <si>
    <t>20326-მონ. 3115-კეისი.</t>
  </si>
  <si>
    <t>01001091624</t>
  </si>
  <si>
    <t>შენგელია</t>
  </si>
  <si>
    <t>10.28.7.8 და 10.28.7.5</t>
  </si>
  <si>
    <t>11167 საწყობშია</t>
  </si>
  <si>
    <t>17027, 20043-(სავარძელი დაზიანდა და ჩამოწერილია)</t>
  </si>
  <si>
    <t>20043 დაზიანებული სკამი ჩამოწერლია .</t>
  </si>
  <si>
    <t>(SERVER: 3030, 3029, 21173, 78100.)</t>
  </si>
  <si>
    <t>01017015219</t>
  </si>
  <si>
    <t xml:space="preserve">ნათია </t>
  </si>
  <si>
    <t>გომელაური</t>
  </si>
  <si>
    <t>c4-34-6b-65-ee-42</t>
  </si>
  <si>
    <t>10.0.3.51</t>
  </si>
  <si>
    <t>Canon LBP 6030B</t>
  </si>
  <si>
    <t xml:space="preserve">AMD A8-6500B APU with Radeon ™ HD Graphics 3.50 GHz. </t>
  </si>
  <si>
    <t>01010004652</t>
  </si>
  <si>
    <t>ქავთარაძე</t>
  </si>
  <si>
    <t>45001002751</t>
  </si>
  <si>
    <t>პაკატოშვილი</t>
  </si>
  <si>
    <t>74-27-ea-a3-dd-15</t>
  </si>
  <si>
    <t>10.0.3.87</t>
  </si>
  <si>
    <t>16001030329</t>
  </si>
  <si>
    <t>ზოტიკიშვილი</t>
  </si>
  <si>
    <t>90508-i7 შეხვედრის ოთახშია</t>
  </si>
  <si>
    <t>70112 (კეისი 70112 ლევან კაკაურიძესთან შენახულია.  8 GB RAM). 21220</t>
  </si>
  <si>
    <t>70077, 70116</t>
  </si>
  <si>
    <t>107070 შეხვედრის ოთახშია</t>
  </si>
  <si>
    <t>18-C0-4D-94-F6-C6</t>
  </si>
  <si>
    <t>10.28.7.19</t>
  </si>
  <si>
    <t>(78166-ჩამოიწერა). 90979</t>
  </si>
  <si>
    <t>(24980-ჩამოიწერა). 90977 სოფიკო ჭანტურია იყენებ</t>
  </si>
  <si>
    <t xml:space="preserve"> Lenovo 90BG0024RK-ში  /  HP 70209 კეისიდან RAM DDR3  4 GB ამოღებული და ჩადებულია 70112-ში.( Lenovo 70112 კეისი და 70113 მონიტორი მე V სართულზეა კოჩაძესთან კომპპლექტი ბუღალტრულად აწერია ჩახნაშვილი გიორგის. )</t>
  </si>
  <si>
    <t>i7 10700KF</t>
  </si>
  <si>
    <t>სტუმბო-90978 ბაიაძე იყენებ</t>
  </si>
  <si>
    <t>Kubuntu</t>
  </si>
  <si>
    <t>20868 – სავარძელი დაზიანებულია.</t>
  </si>
  <si>
    <t>107070 შეხვდერის ოთახშია</t>
  </si>
  <si>
    <t>კი ASUS დავამატე</t>
  </si>
  <si>
    <t xml:space="preserve">კეისი-(22009, 78144, 78051, 3824). მონ-(22008, 78145, 78052 ). დაფა-90598. 24980-მაგიდა. </t>
  </si>
  <si>
    <t>01003019140</t>
  </si>
  <si>
    <t>გაგა</t>
  </si>
  <si>
    <t>გიორგაძე</t>
  </si>
  <si>
    <t>გაგა გიორგაძემ 78148 კეისიდან ამოიღო DDR 3 RAM 4GB - და ჩაიყენა თავის 78794 კეისში</t>
  </si>
  <si>
    <t>35001120043</t>
  </si>
  <si>
    <t>აბულაშვილი</t>
  </si>
  <si>
    <t>'შსს 10'!I56</t>
  </si>
  <si>
    <t>ბენდელიანი</t>
  </si>
  <si>
    <t>90836</t>
  </si>
  <si>
    <t>5922-დაზიანდა.</t>
  </si>
  <si>
    <t>C0-3F-D5-BB-1D-40</t>
  </si>
  <si>
    <t>10.0.2.191</t>
  </si>
  <si>
    <t>5922-მონიტორი დაზიანდა გამოსახულება და დავუდგი 20415 მონიტორი. 6 მაისს 2021.</t>
  </si>
  <si>
    <t>01030040113</t>
  </si>
  <si>
    <t>თეა</t>
  </si>
  <si>
    <t>ბურდილაძე</t>
  </si>
  <si>
    <t>109494</t>
  </si>
  <si>
    <t>70071</t>
  </si>
  <si>
    <t>პატარაია</t>
  </si>
  <si>
    <t>29001007628</t>
  </si>
  <si>
    <t>თამილა</t>
  </si>
  <si>
    <t>dc-4a-3e-70-be-aa</t>
  </si>
  <si>
    <t>10.0.9.208</t>
  </si>
  <si>
    <t>01001065231</t>
  </si>
  <si>
    <t>ხათუნა</t>
  </si>
  <si>
    <t>ქარსელაძე</t>
  </si>
  <si>
    <t>3038, (70142 დან ამოღებულია DDR3 4 GB და ჩადებულია 21662-კეისში )</t>
  </si>
  <si>
    <t>(70142-დევს hdd-160)</t>
  </si>
  <si>
    <t>c4-34-6b-6b-f1-f8</t>
  </si>
  <si>
    <t>10.0.2.134</t>
  </si>
  <si>
    <t>21662-კეისში ჩამატებულია 70142-კეისიდან ამოღებული ddr-3 4 GB. ).</t>
  </si>
  <si>
    <t>(70142-კეისის-500 GB HDD - დაზიანდა და ჩავუდგი 160 GB HDD)</t>
  </si>
  <si>
    <t>01019036780</t>
  </si>
  <si>
    <t>ბერუაშვილი</t>
  </si>
  <si>
    <t>90846</t>
  </si>
  <si>
    <t>78123</t>
  </si>
  <si>
    <t>48-0f-cf-4b-0d-2f</t>
  </si>
  <si>
    <t>10.0.2.102</t>
  </si>
  <si>
    <t>ციციშვილი</t>
  </si>
  <si>
    <t>90848</t>
  </si>
  <si>
    <t>78051</t>
  </si>
  <si>
    <t>რამაზ</t>
  </si>
  <si>
    <t>ადეიშვილი</t>
  </si>
  <si>
    <t>01010014871</t>
  </si>
  <si>
    <t>ხაჩიძე</t>
  </si>
  <si>
    <t>109488</t>
  </si>
  <si>
    <t>70097</t>
  </si>
  <si>
    <t>70098</t>
  </si>
  <si>
    <t>108020-HDD-1TB ჩადებულია 109488-კეისში.</t>
  </si>
  <si>
    <t>იოსებ</t>
  </si>
  <si>
    <t>მაისურაძე</t>
  </si>
  <si>
    <t>21865 -გოგა ყაველაშვილთან არის</t>
  </si>
  <si>
    <t>70092-ჩამოიწერა</t>
  </si>
  <si>
    <t xml:space="preserve"> 5946 და 3773</t>
  </si>
  <si>
    <t>(შიდა  HDD -1 TB ჩავუდგი 70092 კეისში) ჩამოიწერა</t>
  </si>
  <si>
    <t>31001028565</t>
  </si>
  <si>
    <t>გულბათაშვილი</t>
  </si>
  <si>
    <t>01013020259</t>
  </si>
  <si>
    <t>ზაქუტაშვილი</t>
  </si>
  <si>
    <t>01024075270</t>
  </si>
  <si>
    <t>ნუნუ</t>
  </si>
  <si>
    <t>უკლება</t>
  </si>
  <si>
    <t>53001058996</t>
  </si>
  <si>
    <t>ფაჩუაშვილი</t>
  </si>
  <si>
    <t>42001035889</t>
  </si>
  <si>
    <t>კეჭაღმაძე</t>
  </si>
  <si>
    <t>HDD 17292</t>
  </si>
  <si>
    <t>19001109735</t>
  </si>
  <si>
    <t>იზორია</t>
  </si>
  <si>
    <t>მღებრიშვილი</t>
  </si>
  <si>
    <t>21039-32შია</t>
  </si>
  <si>
    <t>62004004480</t>
  </si>
  <si>
    <t>ნაჭყებია</t>
  </si>
  <si>
    <t>591081203 599850522</t>
  </si>
  <si>
    <t>21660 - ჩამოიწერა</t>
  </si>
  <si>
    <t>3052 Phaser</t>
  </si>
  <si>
    <t>21660-Lenovo</t>
  </si>
  <si>
    <t>1014799</t>
  </si>
  <si>
    <t>ციცინო</t>
  </si>
  <si>
    <t>მოსიძე-გორგასლიძე</t>
  </si>
  <si>
    <t>c0-3f-d5-bb-1e-d6</t>
  </si>
  <si>
    <t>10.80.6.130</t>
  </si>
  <si>
    <t>ლალი წერეთელთან</t>
  </si>
  <si>
    <t>სარსევანიძე</t>
  </si>
  <si>
    <t>10.0.6.64</t>
  </si>
  <si>
    <t>LaserJet 1010</t>
  </si>
  <si>
    <t>3854-ჩამოწერილია</t>
  </si>
  <si>
    <t>AMD Athlon™ Dual Core Processor 4450B 2.30 GH</t>
  </si>
  <si>
    <t>3854-პრინტერი</t>
  </si>
  <si>
    <t>01006014384</t>
  </si>
  <si>
    <t>კახაბერ</t>
  </si>
  <si>
    <t>ქემოკლიძე</t>
  </si>
  <si>
    <t>01027065111</t>
  </si>
  <si>
    <t>პაპაშვილი</t>
  </si>
  <si>
    <t>(17993-კეისი და 20322-მონიტორი არის მე-5 სართულზე. მომხმარებელი შსს-დან წავიდა. 1/09/2018)</t>
  </si>
  <si>
    <t>01017043624</t>
  </si>
  <si>
    <t>დაუშვილი</t>
  </si>
  <si>
    <t>HP LaserJet M1522nf</t>
  </si>
  <si>
    <t xml:space="preserve"> (22740 - ჩამოწერილია)</t>
  </si>
  <si>
    <t>ჭელიძე</t>
  </si>
  <si>
    <t>21118-ჩამოწერილია.</t>
  </si>
  <si>
    <t>70147 -სავარძელი დაზიანებულია</t>
  </si>
  <si>
    <t>2118 UPS.</t>
  </si>
  <si>
    <t>ალავერდაშვილი</t>
  </si>
  <si>
    <t>78148 კეისიდან ამოვიღე DDR 3 RAM 4 GB ჩავუდგი 21286 კეისში და მხოლოდ 78148 ჩავუდგი ერთი 1 GB RAM და ერთი 2 GB RAM DDR3-მები. დავამატე 1 TB - 24Y1MTJJ 21286 კეისშია დამატებული. ( 78836 - კეისიდან ამოღებულ იქნა ვიდეო-კარტა და ჩაიდგა 21286 - კეისში.).</t>
  </si>
  <si>
    <t xml:space="preserve">(11.01.2022 წელს დავით ალავერდაშვილს დავუკავშირდი SMS მიმოწერით. როგორც თავად მომწერა რომ HDD 1 TB 24Y1MTJJ აქვს წაღებული. 21286 - კეისიდან ამოვიღეთ ვიდეო კარტა  და მონიავას გადავეცი. და ცალკე 4 GB-DDR3 რომელიც ეკუთვნით 78148 კეისს. 78148-კეისში აყენია 2 ცალი 1 GB + 2 GB DDR3.) </t>
  </si>
  <si>
    <t>(პრინტ:21346, 21431.) (კეისი: 20723, 17292, 20327). (UPS: 78789, 21787, 21781, 21830, 3113, 20547). მონ:3781.</t>
  </si>
  <si>
    <t>01007009926</t>
  </si>
  <si>
    <t>სოფიო</t>
  </si>
  <si>
    <t>ძულიაშვილი</t>
  </si>
  <si>
    <t xml:space="preserve">203168 (i5-10400f) </t>
  </si>
  <si>
    <t>78043-კეისი HP ცალკე ოთახშიშეინახა(DC-4A-3E-79-92-2F).</t>
  </si>
  <si>
    <t>78865, 90506</t>
  </si>
  <si>
    <t>23777</t>
  </si>
  <si>
    <t>d8-5e-d3-19-59-e7</t>
  </si>
  <si>
    <t>10.80.6.82</t>
  </si>
  <si>
    <t>M6550NW</t>
  </si>
  <si>
    <t>23778-კეისი შალვა ჯაფარიძესთან არის და 23777 მონიტორი სოფიო ძულიაშვილთან</t>
  </si>
  <si>
    <t>intel®Core™ i5-10400F CPU@ 2.90GHz</t>
  </si>
  <si>
    <t>თავად სოფოს უდგას კეისი-78043-78079-მონიტორი საბა ბაზლიძესთან არის. 3676-კარტოტეკა.</t>
  </si>
  <si>
    <t>01024089819</t>
  </si>
  <si>
    <t>გოგა</t>
  </si>
  <si>
    <t>ქემერტელიძე</t>
  </si>
  <si>
    <t>Canon LBP6030B i-sensys</t>
  </si>
  <si>
    <t>14001007304</t>
  </si>
  <si>
    <t>გოჩა</t>
  </si>
  <si>
    <t>პოპიაშვილი</t>
  </si>
  <si>
    <t>C0-3F-D5-BB-DD-3E</t>
  </si>
  <si>
    <t>Canon LBP6020 i-sensys</t>
  </si>
  <si>
    <t>3488-ჩამოიწერა</t>
  </si>
  <si>
    <t>21032-RAM-DDR3-2GB ჩავუდგი 21887-კეისში სულ 6 GB გხდა</t>
  </si>
  <si>
    <t>Intel® Core™ i3-4150 CPU @ 3.50 GHz</t>
  </si>
  <si>
    <t>3488-მაგიდა</t>
  </si>
  <si>
    <t>1025642</t>
  </si>
  <si>
    <t>მაღრაძე</t>
  </si>
  <si>
    <t>Canon MF4450 i-sensys</t>
  </si>
  <si>
    <t>Intel® Core™ i3-3240 CPU @ 3.40 GHz</t>
  </si>
  <si>
    <t>22001018455</t>
  </si>
  <si>
    <t>შალვა</t>
  </si>
  <si>
    <t>კენკებაშვილი</t>
  </si>
  <si>
    <t>მონიავა</t>
  </si>
  <si>
    <t>78836-i7</t>
  </si>
  <si>
    <t>78844, 78835</t>
  </si>
  <si>
    <t>(21115-ჩამოიწერა). 203033</t>
  </si>
  <si>
    <t>78836 - კეისიდან ვიდეოკარტა ამოღებულია და ჩადებულია 21286 - კეისში.</t>
  </si>
  <si>
    <t>სტუმბო-203032</t>
  </si>
  <si>
    <t>UBUNTU</t>
  </si>
  <si>
    <t>33001039356</t>
  </si>
  <si>
    <t>ღლონტი</t>
  </si>
  <si>
    <t>20001010528</t>
  </si>
  <si>
    <t>იობაშვილი</t>
  </si>
  <si>
    <t>01008007867</t>
  </si>
  <si>
    <t>ოთარ</t>
  </si>
  <si>
    <t>Intel® Core™ i7-2600 CPU @ 3.40 GHz</t>
  </si>
  <si>
    <t>01006008982</t>
  </si>
  <si>
    <t>რობაქიძე</t>
  </si>
  <si>
    <t>VoIP-18965-ჩამოწერილია. პრინ:(78227, 78230, 100222)-32შია. პრინტ-4944-ჩამოიწერა.</t>
  </si>
  <si>
    <t>62007014096</t>
  </si>
  <si>
    <t>მარკოზაშვილი</t>
  </si>
  <si>
    <t>01017003604</t>
  </si>
  <si>
    <t>ჯავახიშვილი</t>
  </si>
  <si>
    <t>21045-მეტობ -32-შია</t>
  </si>
  <si>
    <t>21045-UPS-32შია</t>
  </si>
  <si>
    <t>38001042912</t>
  </si>
  <si>
    <t>ჯემალ</t>
  </si>
  <si>
    <t>გრძელიშვილი</t>
  </si>
  <si>
    <t>დაზიანდა-75172</t>
  </si>
  <si>
    <t>(დაზიანდა 19980-HDD და ჩავუდე 70112 კეისიდან  ამოღებული 70112-HDD ჩავუდგი 19980-კეისში)</t>
  </si>
  <si>
    <t>ურუშაძე</t>
  </si>
  <si>
    <t>AMD A8-7600 Radeon R7, 10 Computer Core 4C+6G 3.10 GHz</t>
  </si>
  <si>
    <t>ბანცაძე</t>
  </si>
  <si>
    <t>90785</t>
  </si>
  <si>
    <t>70165</t>
  </si>
  <si>
    <t>90786, 90787</t>
  </si>
  <si>
    <t>3 TB / 1TB</t>
  </si>
  <si>
    <t>10.28.7.16</t>
  </si>
  <si>
    <t>203046 და 203050</t>
  </si>
  <si>
    <t>17441 კეისან ამოვიღე 4GB DDR3 ჩავუყენე 21166 კეისში. ასევე დამატებულია კიდევ 4 GB DDR3 VS -იც.</t>
  </si>
  <si>
    <t>i7 10700KF (ამოღებულია 3TB HDD ლევან კაკაურიძესთან არის).</t>
  </si>
  <si>
    <t>70165-70166 კომპლექტი</t>
  </si>
  <si>
    <t>მე-3</t>
  </si>
  <si>
    <t>3937-ნარკო</t>
  </si>
  <si>
    <t>კაკაურიძესთან</t>
  </si>
  <si>
    <t>5816 , 5945, 70235,</t>
  </si>
  <si>
    <t xml:space="preserve">  70160,   70132 ,  21230-დოლიძის კეისი.</t>
  </si>
  <si>
    <t xml:space="preserve">  78839,  20595,   78149,</t>
  </si>
  <si>
    <t xml:space="preserve"> 78046 , 78149 , 78145</t>
  </si>
  <si>
    <t>70130, 78844, 21655, 21650</t>
  </si>
  <si>
    <t>78166, 203609, 203608, 203058</t>
  </si>
  <si>
    <t>(21230-კეისი ვანო დოლიძის ამოღებულ იქნა 128GB SSD და ჩადებულ იყო 70132 კეისში ჩემი ძიების დროს არ აღმოჩნდა 70132 კეისში SSD.15/09/2021 წელს )</t>
  </si>
  <si>
    <t>(21230 დოლიძის კეისი ლევანისთან არის - 21229 კომპლექტია და მონიტორი უდგას ოთარ ჭელიძეს.)</t>
  </si>
  <si>
    <t>(UPS-(3013, 3035, 3036, 3018, 3200, 3086)-12.08.2020 წელს)</t>
  </si>
  <si>
    <t>პირ-1</t>
  </si>
  <si>
    <t>75195 ,  19982 , 75212</t>
  </si>
  <si>
    <t xml:space="preserve">3861 , 77078 , 17266 , 17369 , 17293 , 17359 </t>
  </si>
  <si>
    <t>(UPS: 78070, 20995, 20764, 20558, 3146, 20751, 78889)</t>
  </si>
  <si>
    <t>სინაურიძე</t>
  </si>
  <si>
    <t>ყიყიშვილი</t>
  </si>
  <si>
    <t>ბიწაძე</t>
  </si>
  <si>
    <t>შოთა</t>
  </si>
  <si>
    <t>ახვლედიანი</t>
  </si>
  <si>
    <t>ინგა</t>
  </si>
  <si>
    <t>კოპლატაძე</t>
  </si>
  <si>
    <t>ხუნძაყიშვილი</t>
  </si>
  <si>
    <t>დევიძე</t>
  </si>
  <si>
    <t>სააგენტო</t>
  </si>
  <si>
    <t>C8-0A-A9-9E-FC-BB</t>
  </si>
  <si>
    <t>Intel ® Core ™ i3 CPU 530@2.93GHz</t>
  </si>
  <si>
    <t>01019078630</t>
  </si>
  <si>
    <t>მელიქიძე</t>
  </si>
  <si>
    <t>01027020804</t>
  </si>
  <si>
    <t>ჯული</t>
  </si>
  <si>
    <t>სანამაშვილი</t>
  </si>
  <si>
    <t>i3-212CPU</t>
  </si>
  <si>
    <t>57301062167</t>
  </si>
  <si>
    <t>გუცო</t>
  </si>
  <si>
    <t>ზენაშვილი</t>
  </si>
  <si>
    <t>წასულია</t>
  </si>
  <si>
    <t>მე-5</t>
  </si>
  <si>
    <t>ათაბეგაშვილი</t>
  </si>
  <si>
    <t>78838 - მუმლაძე ნინო იყენებდა</t>
  </si>
  <si>
    <t>24 აგვისტოს 2018 წელს დაიკარგა 3390 კეისი და ორი ცალი DDR4 -16 GB.</t>
  </si>
  <si>
    <t>01024082348</t>
  </si>
  <si>
    <t>ტარიელ</t>
  </si>
  <si>
    <t>თოფურია</t>
  </si>
  <si>
    <t>იასეშვილი</t>
  </si>
  <si>
    <t>პროგრამისტები</t>
  </si>
  <si>
    <t>21770-M1522nf.</t>
  </si>
  <si>
    <t>70209-დან ამოღებულია DDR 3 4GB და ჩადებულია 70112-ში</t>
  </si>
  <si>
    <t>მონიტორები იმყოფება –&gt; 70272,  78149, 21215, 21213. კაკაურიძესთან.</t>
  </si>
  <si>
    <t>მონიტორ-(70131, 21778, 21403, 78259, 78874). კეისი-(77069, 78875).</t>
  </si>
  <si>
    <t>01001079228</t>
  </si>
  <si>
    <t>ჯიქურიძე</t>
  </si>
  <si>
    <t>ბექას კომპიუტერი იყო 3-სართულზე და ავიტანე 5 სართულზე</t>
  </si>
  <si>
    <t>01019035500</t>
  </si>
  <si>
    <t>ჭკუასელი</t>
  </si>
  <si>
    <t>109492</t>
  </si>
  <si>
    <t>108019 კეისში 1-TB ჩადებულია.</t>
  </si>
  <si>
    <t>108019-HDD 1 TB ჩამატებულია 109492-კეისში.</t>
  </si>
  <si>
    <t>01030048981</t>
  </si>
  <si>
    <t>თამარი</t>
  </si>
  <si>
    <t>მებადური</t>
  </si>
  <si>
    <t>c4-34-6b-6a-6f-46</t>
  </si>
  <si>
    <t>10.0.2.114</t>
  </si>
  <si>
    <t>AMD A8-6500B APU with Radeon™ HD Graphics 3.50GHz</t>
  </si>
  <si>
    <t>01011005044</t>
  </si>
  <si>
    <t>ირმა</t>
  </si>
  <si>
    <t>კვანჭახაძე</t>
  </si>
  <si>
    <t>577943467 და 592700050</t>
  </si>
  <si>
    <t>00-21-5A-21-48-98</t>
  </si>
  <si>
    <t>10.0.9.207</t>
  </si>
  <si>
    <t xml:space="preserve">21640 კეისიდან ამოვიღე ZOTAC Nvidia GT610 </t>
  </si>
  <si>
    <t>AMD Athlon™ Dual Core Processor 4450B 2.30 GHz</t>
  </si>
  <si>
    <t>01027078490</t>
  </si>
  <si>
    <t>ბესიკი</t>
  </si>
  <si>
    <t>70272, 70130</t>
  </si>
  <si>
    <t>01024083874</t>
  </si>
  <si>
    <t>ჯანხოთელი</t>
  </si>
  <si>
    <t>21001042081</t>
  </si>
  <si>
    <t>ბარდაველიძე</t>
  </si>
  <si>
    <t>გელა</t>
  </si>
  <si>
    <t>გურაბანიძე</t>
  </si>
  <si>
    <t>62004014151</t>
  </si>
  <si>
    <t>სვეტლანა</t>
  </si>
  <si>
    <t>ჩხვიმიანი</t>
  </si>
  <si>
    <t>01011050543</t>
  </si>
  <si>
    <t>ვახტანგიშვილი</t>
  </si>
  <si>
    <t>74-27-ea-a5-09-52</t>
  </si>
  <si>
    <t>10.80.6.132</t>
  </si>
  <si>
    <t>01011018596</t>
  </si>
  <si>
    <t>როინი</t>
  </si>
  <si>
    <t>რამიშვილი</t>
  </si>
  <si>
    <t>Hp Lazerjet M 106 W  (78862)</t>
  </si>
  <si>
    <t>60001147498</t>
  </si>
  <si>
    <t>სანდრო</t>
  </si>
  <si>
    <t>მეშველიანი</t>
  </si>
  <si>
    <t>ამოღებულია 78148 კეისიდან და დამატებულია 78794 კეისში ერთი DDR 3 4GB RAM .</t>
  </si>
  <si>
    <t>ჩაჩხიანი</t>
  </si>
  <si>
    <t>C4-34-6B-6A-68-9B</t>
  </si>
  <si>
    <t>10.0.4.149</t>
  </si>
  <si>
    <t>HP LaserJet P1102 (20883)</t>
  </si>
  <si>
    <t>თენგიზ</t>
  </si>
  <si>
    <t>მერაბიშვილი</t>
  </si>
  <si>
    <t>DDR-3 4GB 1 ცალი დავამატე</t>
  </si>
  <si>
    <t>მე-3 სართული</t>
  </si>
  <si>
    <t>თადუმაძესთან</t>
  </si>
  <si>
    <t>(22740-ჩამოწერილია.)</t>
  </si>
  <si>
    <t>78045 კეისი და 78044 და 78058 მონიტორი ინახება თადუმაძესთან სეიფში 24 ოქტ. 2018 წელს ვნახე . ეწერა თამარ მესხიშვილზე. პრინტერი Canon 78074 .</t>
  </si>
  <si>
    <t>78045-78058 კომპლექტი</t>
  </si>
  <si>
    <t>სავარ:21122.  (კეისი: 20594, 3824, 3668, 20596). მონ:5006. პრინტ:17216</t>
  </si>
  <si>
    <t>01012000159</t>
  </si>
  <si>
    <t>მოსულიშვილი</t>
  </si>
  <si>
    <t>74-27-ea-a3-dc-94</t>
  </si>
  <si>
    <t>10.0.3.75</t>
  </si>
  <si>
    <t>HP LaserJet P1102 (20882)</t>
  </si>
  <si>
    <t>Intel® i3-3240 CPU@3.40GHz</t>
  </si>
  <si>
    <t>კონდიც:-21766</t>
  </si>
  <si>
    <t>წერეთელი</t>
  </si>
  <si>
    <t>78067–(8.04.2019. ჩამოიწერა DDR3 4Gb ჩადებულია 24403-კეისში). ( 20596, 5787–დაზიანდა-ჩამოიწერა 22.ივლ.2019). 60786</t>
  </si>
  <si>
    <t>3781-(20 ნოემბ 2018 წელს ჩამოიწერა). 3111 და 78068, 5920–(8.04.2019. ჩამოიწერა).[(20595, 5779-მამუკა ნათიძის მონიტორი,)-ჩამოიწერა 22ივლის 2019წელს.]</t>
  </si>
  <si>
    <t>20547-(20 ნოემბ 2018 წელს ჩამოიწერა). ( 21394 - თამარ კობახიძე, ჩამოწერა 22.ივლ.2019).</t>
  </si>
  <si>
    <t>21266, 20586, 21644, 4985, 4961,20534 –(8.04.2019. ჩამოიწერა). 21872, 78071, 22769-(21.03.2022 ჩამოიწერა).</t>
  </si>
  <si>
    <t>17216, 75022, 21363, 17216, 20115, 5028, 70278,4983––(8.04.2019. ჩამოიწერა)</t>
  </si>
  <si>
    <t>21122–(8.04.2019. ჩამოიწერა) (78935-ჩამოიწერა)</t>
  </si>
  <si>
    <t xml:space="preserve">(საწყობშია 21223 მონიტორი . ვერ აბარებს კომპლექსის გარეშე.) 23779-23780-კომპლექტი. 78042-UPS. 78092-UPS. 3854-პრინტერი. 3025-კეისი. (70166-70304-21116-78935 სავარძელი). 22740 - კეისი. ( 78111-78112-78113-78114 და 2 დაუნომრავი სერვერები). 21118 UPS. </t>
  </si>
  <si>
    <t>კვების ბლოკები  10 ცალი ახლები –(8.04.2019. ჩამოიწერა). 21766  კონდიციონერი –(8.04.2019. ჩამოიწერა)</t>
  </si>
  <si>
    <t>TV-3680. (მონ-5779, 20595, 3111, 78068, 5920). (კეისი-5787, 20596, 78067.). (UPS-21394, 20586, 21644, 20534, 4985, 4961 ).</t>
  </si>
  <si>
    <t>22744</t>
  </si>
  <si>
    <t>c0-3f-d5-b9-1f-a9</t>
  </si>
  <si>
    <t>10.80.6.109</t>
  </si>
  <si>
    <t>HP 1020</t>
  </si>
  <si>
    <t>ვანოს</t>
  </si>
  <si>
    <t>საწყობი</t>
  </si>
  <si>
    <t>20594-ჩაიბარა, 70115, 15774-ჩაიბარა, 3668, 100211, 78061, 5816-ჩაიბარა, 20759</t>
  </si>
  <si>
    <t>(70115-კეისი დაზიანებულია HDD-500 GB. ზოტიკიშვილს აწერია მისი კომლპექტია 70116-მონიტორი). ( 15774-კეისის  HDD-500 GB. დაზიანებულია)</t>
  </si>
  <si>
    <t xml:space="preserve">  3668,  20594,  3824 - დაზიანებულია HDD 500GB ჩადებულია DDR-II 4 ცალი 1 GB-იანები. 21032,</t>
  </si>
  <si>
    <t>( 21219 მონიტორი VieSonic)</t>
  </si>
  <si>
    <t>100200-დაზიანება, 20322-ჩაიბარა.</t>
  </si>
  <si>
    <t>20995, 20764, 20558, 78889, 20751, 78070, 21871–ყაველაშვილის, 17596-ჩაიბარა,  21702-ჩაიბარა ,  21708-ჩაიბარა. 20718. 100485.100486.</t>
  </si>
  <si>
    <t xml:space="preserve"> 78231 - (ყავლაშვილი თეკლა), (75172-დაზიანებულია გრძელიშვილი ჯემალი),</t>
  </si>
  <si>
    <t>დიდი ბლოკია 3013 მაღალ UPS. ინახება პროგრამისტების ოთახში. ([5848-ჩვიჩი. საწყობიდან გატანილ იქნა 22 დეკ. 2021 წელს. 100482, 100484, 100485-ბაიაძესი, 100486, 20995, 21879, 20751, 21871, 78070, 20718, 20764, 20558, (78792, 70024, 3988 მამუკა ნათიძესი)-UPS]. კეისები: 15774, 20759, 100211, 70115, 3668, 78061, 20594. მონიტორი: 5091. და 4 ცალი რკინის სეიფი)</t>
  </si>
  <si>
    <t>( 3680 ტელევიზორი ლ.კაკაურიძე-ჩამოიწერა 22ივლ.2019).</t>
  </si>
  <si>
    <t>ვანოს ოთახშია: 3701-მაგიდა ჩამოიწერა. 3051-მაგიდა. 20026-მაგიდა.  78009-მაგიდა. 2480-მაგიდა. 3195-მაგიდა.  (ჩამოწერილია3193-კარადა, 3046-ტუმბო.). 3192-ტუმბო. 90508-კეისი. 70094-VoIP. 21309-სავარძელი. 70116-მონიტორი. 21226-კეისი. 70496-სავარძელი. 21107-სავარძელი. 20590-პრინტერი. 21369-პრინტ-ფერადი. 70077-მონ. 78779-პრინტერი.. 21653-მონ. 21164-კეისი.</t>
  </si>
  <si>
    <t>20590-პრინტ. 3193-კარადა. 3046-TV-მაგიდა. 21472-სავარძელი. 78246-დისპენს. (UPS: 100482, 100484, 100485, 100486, 20995, 21879, 20751, 21871, 78070, 20718, 20764, 20558, 21659, 78792, 70024, 3988). ჩვიჩი-5848. (კეისი: 15774, 20759, 100211, 70115, 3668, 78061, 20594). (მონ: 100200-დაზ. ). პრინტ-5091</t>
  </si>
  <si>
    <t>01009003871</t>
  </si>
  <si>
    <t>დარეჯან</t>
  </si>
  <si>
    <t>გაწერელია</t>
  </si>
  <si>
    <t>74-27-ea-a3-dc-9a</t>
  </si>
  <si>
    <t>10.0.2.172</t>
  </si>
  <si>
    <t>LBP6000B</t>
  </si>
  <si>
    <t>36001042728</t>
  </si>
  <si>
    <t>ანზორ</t>
  </si>
  <si>
    <t>ბურჯანაძე</t>
  </si>
  <si>
    <t>595731004 და 598080074</t>
  </si>
  <si>
    <t>5787 – დაზიანდა-&gt;(1GB RAM. 250GB HDD).</t>
  </si>
  <si>
    <t>48–0f-cf-4d-93-6c</t>
  </si>
  <si>
    <t>AMD A8 PRO-7600B R7, 10 Compute Core 4C+6G 3.10GHz</t>
  </si>
  <si>
    <t>დემურია</t>
  </si>
  <si>
    <t>01030031527</t>
  </si>
  <si>
    <t>ლაგაზიძე</t>
  </si>
  <si>
    <t>21180, 21662</t>
  </si>
  <si>
    <t>101137, 21219</t>
  </si>
  <si>
    <t>17.10.2022 წელს -კომპლექტი 21219-21220 პროგრამისტების კომპიუტერი დაიწერა ლაგაზიძე ნინომ. დევს ssd და HDD.</t>
  </si>
  <si>
    <t>(გააუქმა (Intel® Core™ i3-3240 CPU@3.40GHz))</t>
  </si>
  <si>
    <t>გურული</t>
  </si>
  <si>
    <t xml:space="preserve">სუს </t>
  </si>
  <si>
    <t>16001003240</t>
  </si>
  <si>
    <t xml:space="preserve">ნინო </t>
  </si>
  <si>
    <t>გოგლიჩიძე</t>
  </si>
  <si>
    <t>0010-112</t>
  </si>
  <si>
    <t>22716</t>
  </si>
  <si>
    <t>90883-1301-112</t>
  </si>
  <si>
    <t>1243-112</t>
  </si>
  <si>
    <t>3082 , 22717</t>
  </si>
  <si>
    <t>c0-3f-d5-bb-21-2b</t>
  </si>
  <si>
    <t>10.80.6.212</t>
  </si>
  <si>
    <t>Intel® Core™ i3-4150 CPU @ 3.50GHz</t>
  </si>
  <si>
    <t>01019076274</t>
  </si>
  <si>
    <t>საბა</t>
  </si>
  <si>
    <t>ბაზლიძე</t>
  </si>
  <si>
    <t>5945 - 19982 - 78078</t>
  </si>
  <si>
    <t>5916 და 4017 - 78066 - 78079 - 78044</t>
  </si>
  <si>
    <t>78078-78044</t>
  </si>
  <si>
    <t>პავლე</t>
  </si>
  <si>
    <t>კიკალიშვილი (ესაბი)</t>
  </si>
  <si>
    <t>გენო</t>
  </si>
  <si>
    <t>სტურუა (ესაბი)</t>
  </si>
  <si>
    <t>57001023511</t>
  </si>
  <si>
    <t>გრიგალაშვილი</t>
  </si>
  <si>
    <t>01011085109</t>
  </si>
  <si>
    <t>იზა</t>
  </si>
  <si>
    <t>ზუბიაშვილი</t>
  </si>
  <si>
    <t>01019086793</t>
  </si>
  <si>
    <t>ანანო</t>
  </si>
  <si>
    <t>გზირიშვილი</t>
  </si>
  <si>
    <t>1TB</t>
  </si>
  <si>
    <t>იაშვილი</t>
  </si>
  <si>
    <t>intel® Core™ 2Duo  CPU@2.93 GHz</t>
  </si>
  <si>
    <t>01015022823</t>
  </si>
  <si>
    <t>მანანა</t>
  </si>
  <si>
    <t>ჯოხაძე</t>
  </si>
  <si>
    <t>70110</t>
  </si>
  <si>
    <t>4+2</t>
  </si>
  <si>
    <t>20578-კეისიდან ამოვიღე DDR3-2GB და HDD-80GB-იანი და ჩავუდე 70110-კეისში</t>
  </si>
  <si>
    <t>თადუმაძე</t>
  </si>
  <si>
    <t>პლოტერი - 90513, 107047</t>
  </si>
  <si>
    <t>78061-ში თავისი ეყენა HDD 500 და ახლა აყენია GB  HDD160. 78061 კეისი იყო ნიკოლოზ ქავთარაძისი</t>
  </si>
  <si>
    <t>კომპლექტი უნდა იყო კეისი-21393-21392-მონიტორი ლალი წერეთელთან არის.</t>
  </si>
  <si>
    <t>ფარცხალაძე</t>
  </si>
  <si>
    <t>01008062334</t>
  </si>
  <si>
    <t>ბექა</t>
  </si>
  <si>
    <t>სულაბერიძე</t>
  </si>
  <si>
    <t>21519-ჩამოიწერა</t>
  </si>
  <si>
    <t>78061-ში თავისი ეყენა HDD 500 და ახლა აყენია GB  HDD160. 78061 კეისი იყო ნიკოლოზ ქავთარაძისი. ( კეისი-100205 კომპლექტია - 100206).</t>
  </si>
  <si>
    <t>21519-მაგიდა.21572-სავარძელი.</t>
  </si>
  <si>
    <t>01019072618</t>
  </si>
  <si>
    <t>ზარნაძე</t>
  </si>
  <si>
    <t>01001058510</t>
  </si>
  <si>
    <t>თათია</t>
  </si>
  <si>
    <t>ჩიხლაძე</t>
  </si>
  <si>
    <t>დაზიანებულია 78929-კეისი</t>
  </si>
  <si>
    <t>20001068311</t>
  </si>
  <si>
    <t>მარიამი</t>
  </si>
  <si>
    <t>01001083944</t>
  </si>
  <si>
    <t>დაჩი</t>
  </si>
  <si>
    <t>სახლთხუციშვილი</t>
  </si>
  <si>
    <t>50-E5-49-86-25-01</t>
  </si>
  <si>
    <t>10.28.0.150</t>
  </si>
  <si>
    <t>(15774-კეისის HDD-500GB დაზიანებულია 1 ივნისი 2020წ.)</t>
  </si>
  <si>
    <t>Intel® Core™ i3-2100 CPU @ 3.10 GHz</t>
  </si>
  <si>
    <t>რატი</t>
  </si>
  <si>
    <t>გაბელია</t>
  </si>
  <si>
    <t>თორნიკე</t>
  </si>
  <si>
    <t>ბასილიძე</t>
  </si>
  <si>
    <t>ლამარა</t>
  </si>
  <si>
    <t>პერტია</t>
  </si>
  <si>
    <t>01013007641</t>
  </si>
  <si>
    <t>ნიორაძე</t>
  </si>
  <si>
    <t>01011074900</t>
  </si>
  <si>
    <t>სოფიკო</t>
  </si>
  <si>
    <t>ქურასბედიანი</t>
  </si>
  <si>
    <t>მაკა</t>
  </si>
  <si>
    <t>არახამია</t>
  </si>
  <si>
    <t>ილარიანი</t>
  </si>
  <si>
    <t>571451807 და 599033153</t>
  </si>
  <si>
    <t>21001041573</t>
  </si>
  <si>
    <t>თურქაძე</t>
  </si>
  <si>
    <t>ლია</t>
  </si>
  <si>
    <t>გელაძე</t>
  </si>
  <si>
    <t>19064-ჩამოწერილია</t>
  </si>
  <si>
    <t>10.0.7.126:9981 საიტი არ იხსნებოდა</t>
  </si>
  <si>
    <t>36001051966</t>
  </si>
  <si>
    <t>მუჩიაშვილი</t>
  </si>
  <si>
    <t>თავაძე</t>
  </si>
  <si>
    <t>ეკა</t>
  </si>
  <si>
    <t>ელენე</t>
  </si>
  <si>
    <t>გივი</t>
  </si>
  <si>
    <t>ჯოჯიშვილი</t>
  </si>
  <si>
    <t>ბიგენტი</t>
  </si>
  <si>
    <t>ქვათაძე</t>
  </si>
  <si>
    <t>62002005213</t>
  </si>
  <si>
    <t>01008061789</t>
  </si>
  <si>
    <t>ვარდოსანიძე</t>
  </si>
  <si>
    <t>რობაქიძესთან</t>
  </si>
  <si>
    <t>0100301329</t>
  </si>
  <si>
    <t>მთიულიშვილი</t>
  </si>
  <si>
    <t>21655 და 21658</t>
  </si>
  <si>
    <t>78884 1TB verbatin</t>
  </si>
  <si>
    <t>10.28.7.28</t>
  </si>
  <si>
    <t>78809-ჩამოიწერა.</t>
  </si>
  <si>
    <t>3109-ჩამოიწერა</t>
  </si>
  <si>
    <t>203595 - 203596.</t>
  </si>
  <si>
    <t>3109-მაგიდა. 78809-სავარძელი.</t>
  </si>
  <si>
    <t>დაქტილო</t>
  </si>
  <si>
    <t>გუდაძესთან</t>
  </si>
  <si>
    <t xml:space="preserve">3843–მონიტორი დაქტილოშია. </t>
  </si>
  <si>
    <t>სუჯაშვილთან</t>
  </si>
  <si>
    <t>70094, 70135</t>
  </si>
  <si>
    <t>90508, 21164</t>
  </si>
  <si>
    <t xml:space="preserve">  70116, 70077, 21653,</t>
  </si>
  <si>
    <t>78779, (ჩამოიწერა-20590), 21369.</t>
  </si>
  <si>
    <t>70496, 21309, 21107-ჩამოიწერა. 21585, 21561, 21321, 21566, 21595, 21563, 21577, 21558, 78157, 21569, 21562, 78163, 21591, 21571, 21593, 21582, 21594, 21572-ჩამოიწერა, 70332, 21581, 21601, 78177, 21320, 21567, 21587, 21553, 21306, 70496-მიგრიაულის.</t>
  </si>
  <si>
    <t>3701-ჩამოიწერა, 3056, 20026, 4991-ჩამოიწერა, 78009-ჩამოიწერა, 2480, 3195, 3052.</t>
  </si>
  <si>
    <t>(ჩამოწერილია3046-ტუმბო), 3192-ტუმბო, 3193-კარადით.</t>
  </si>
  <si>
    <t>78009-მაგიდა. 21107-სავარძელი. 78809-სავარძ. 5051-მაგიდა. 4991-მაგიდა. 9320 -მაგიდა. 23977-ტუმბო. 20344-სკანერი. 21226-კეისი. 3015-სკანერი. 20469-სვიჩი. 78137-სვიჩი. 78932-სავარძელი. 90853-მონიტორი. 20602-siemens. 70092-კეისი. 21170-ლეპტოპი. 90854-კეისი. 78794-კეისი. 21286-კეისი. 70075-მონ. 78795-მონ. 70093-მონ. 21162-კეისი.</t>
  </si>
  <si>
    <t>ნიკა</t>
  </si>
  <si>
    <t>ნემსიწვერიძე</t>
  </si>
  <si>
    <t>598689695 - 579157174</t>
  </si>
  <si>
    <t>ინალიშვილი</t>
  </si>
  <si>
    <t>100175-კარადაშია შენახული</t>
  </si>
  <si>
    <t>გუდაძის</t>
  </si>
  <si>
    <t>20709–UPS. 20717-კეისი. 5939–კეისი. 20759–კეისი.</t>
  </si>
  <si>
    <t>35001101460</t>
  </si>
  <si>
    <t>არჩილი</t>
  </si>
  <si>
    <t>მენთეშაშვილი</t>
  </si>
  <si>
    <t xml:space="preserve">18.05.2016 წელს დაზიანდა Lenovo i3 21698 -თავისი HDD 500GB და ჩავუყენე ახალი seagate HDD 500 GB -ანი. </t>
  </si>
  <si>
    <t>01020005883</t>
  </si>
  <si>
    <t>ჩაყენებულია DDR-3, 4 GB RAM 70121-კეისში Lenovo.</t>
  </si>
  <si>
    <t>01012020158</t>
  </si>
  <si>
    <t>3460-გაწერელიასი</t>
  </si>
  <si>
    <t>5930-(დაზიანდა 06.06.2024)</t>
  </si>
  <si>
    <t>48-0F-CF-4A-23-EF</t>
  </si>
  <si>
    <t>10.0.3.20</t>
  </si>
  <si>
    <t>AMD A8 PRO-7600B R7, 10 Compute Cores 4C+6G 3.10 GHz</t>
  </si>
  <si>
    <t>01019015696</t>
  </si>
  <si>
    <t>ბექარ</t>
  </si>
  <si>
    <t>სვინტრაძე</t>
  </si>
  <si>
    <t>01024086390</t>
  </si>
  <si>
    <t>01006007589</t>
  </si>
  <si>
    <t>ქუმსიაშვილი</t>
  </si>
  <si>
    <t>01001074897</t>
  </si>
  <si>
    <t>ტაბახმელაშვილი</t>
  </si>
  <si>
    <t>01009017946</t>
  </si>
  <si>
    <t>იშხნელი</t>
  </si>
  <si>
    <t>01004006996</t>
  </si>
  <si>
    <t>ბარნაბ</t>
  </si>
  <si>
    <t>გოშაძე</t>
  </si>
  <si>
    <t>01014004585</t>
  </si>
  <si>
    <t>01026000384</t>
  </si>
  <si>
    <t>ძიმისტარაშვილი</t>
  </si>
  <si>
    <t>01011073232</t>
  </si>
  <si>
    <t>ომარ</t>
  </si>
  <si>
    <t>ნასიძე</t>
  </si>
  <si>
    <t>01006011263</t>
  </si>
  <si>
    <t>საქიძე</t>
  </si>
  <si>
    <t>08001004943</t>
  </si>
  <si>
    <t>ელიბოშვილი</t>
  </si>
  <si>
    <t>01005034303</t>
  </si>
  <si>
    <t>კვირკველია</t>
  </si>
  <si>
    <t>21628</t>
  </si>
  <si>
    <t xml:space="preserve"> 75195</t>
  </si>
  <si>
    <t>50-E5-49-85-64-2E</t>
  </si>
  <si>
    <t>10.0.3.237</t>
  </si>
  <si>
    <t>მამუკა ნათიძესთან</t>
  </si>
  <si>
    <t>010111051823</t>
  </si>
  <si>
    <t>ბიბილური</t>
  </si>
  <si>
    <t>C4-34-6B-65-EB-6C</t>
  </si>
  <si>
    <t>10.80.6.48</t>
  </si>
  <si>
    <t xml:space="preserve">დასჭირდა დრაივერების დაყენება (amd-catalyst-15.7.1-win10-64bit) ორი მონიტორისთვის. </t>
  </si>
  <si>
    <t>AMD A8-6500B APU with Radeon™ HD Graphics</t>
  </si>
  <si>
    <t>hp EliteDesk</t>
  </si>
  <si>
    <t>70209 ჩავუდე 500GB-ანი. (ჩამოიწერა-23780 - 23779)</t>
  </si>
  <si>
    <t>01013015328</t>
  </si>
  <si>
    <t>ბაკურ</t>
  </si>
  <si>
    <t>ლონდარიძე</t>
  </si>
  <si>
    <t>4+1</t>
  </si>
  <si>
    <t>48-0F-Cf-43-F9-7C</t>
  </si>
  <si>
    <t>10.0.7.23</t>
  </si>
  <si>
    <t>78031-კეისში დავამატე 1 GB-DDR3. ზურაბ გოლეთიანი</t>
  </si>
  <si>
    <t>9421 + დამატებითი უჯრიანი კომოდი 5532</t>
  </si>
  <si>
    <t>მელიქიშვილი</t>
  </si>
  <si>
    <t>http://10.0.7.126:9981/</t>
  </si>
  <si>
    <t>01001087579</t>
  </si>
  <si>
    <t>ყულიაშვილი</t>
  </si>
  <si>
    <t>48-0F-CF-33-34-77</t>
  </si>
  <si>
    <t>10.0.6.91</t>
  </si>
  <si>
    <t>25/07/2019</t>
  </si>
  <si>
    <t>HP ProDisplay P222va (70300)</t>
  </si>
  <si>
    <t>01001071171</t>
  </si>
  <si>
    <t>გელიაშვილი</t>
  </si>
  <si>
    <t>01017053371</t>
  </si>
  <si>
    <t>გვანცა</t>
  </si>
  <si>
    <t>20/08/2019</t>
  </si>
  <si>
    <t>ქვარიანი</t>
  </si>
  <si>
    <t>01030013865</t>
  </si>
  <si>
    <t>მკურნალიძე</t>
  </si>
  <si>
    <t>01027066430</t>
  </si>
  <si>
    <t>მამულაძე</t>
  </si>
  <si>
    <t>90842</t>
  </si>
  <si>
    <t>22009</t>
  </si>
  <si>
    <t>01018003749</t>
  </si>
  <si>
    <t>ხოსიაშვილი</t>
  </si>
  <si>
    <t>პრობლემა</t>
  </si>
  <si>
    <t>დეტალები</t>
  </si>
  <si>
    <t>თოფურიას კეისი 21169 ინვენტარი ნომერი იყო ამოჩლილი და დაუნომრავი გაიგზავნა საწყობში მერაბიშვილის მიერ. 21169 ნომრის მაგივრად სხვა ნომერი მიაკუთვნა 16651.</t>
  </si>
  <si>
    <t>(4944 - პრინტერი მე-9 სართულზეა კარადაში ინახება ლიპტებიდან მარჯვნივ).</t>
  </si>
  <si>
    <t>ირინა რობაქიძესთან</t>
  </si>
  <si>
    <t>01024040086</t>
  </si>
  <si>
    <t>90982-i5</t>
  </si>
  <si>
    <t>100213კეისი, 100214-მონ.</t>
  </si>
  <si>
    <t>78828 და 78826 Dell</t>
  </si>
  <si>
    <t>10.28.7.8</t>
  </si>
  <si>
    <t>სტუმბო-90984</t>
  </si>
  <si>
    <t>ხიზანიშვილი</t>
  </si>
  <si>
    <t>ნინო იობაშვილის კეისი და მონიტორი იყო 78857 კეისი და 78856 მონიტორი</t>
  </si>
  <si>
    <t>( 21217 ViewSonic VA2212A-LED კახა ქემოკლიძეს გაატანა 12/12/2019 )</t>
  </si>
  <si>
    <t>31001011640</t>
  </si>
  <si>
    <t>ოდიშელიძე</t>
  </si>
  <si>
    <t>94-c6-91-53-e6-9b</t>
  </si>
  <si>
    <t>10.0.3.39</t>
  </si>
  <si>
    <t>02001001150</t>
  </si>
  <si>
    <t>მაღნარაძე</t>
  </si>
  <si>
    <t>0254-112</t>
  </si>
  <si>
    <t xml:space="preserve">101136 -მისი კომპ  101137 მონ.  </t>
  </si>
  <si>
    <t>0898-112</t>
  </si>
  <si>
    <t>90893-1215-112</t>
  </si>
  <si>
    <t xml:space="preserve">21652 - თამუნასთან </t>
  </si>
  <si>
    <t>98-ee-cb-9a-a2-4c</t>
  </si>
  <si>
    <t>10.0.2.202</t>
  </si>
  <si>
    <t>01015024408</t>
  </si>
  <si>
    <t>მუმლაძე</t>
  </si>
  <si>
    <t>544441301 და 591930431</t>
  </si>
  <si>
    <t>78838-მიგრიაული</t>
  </si>
  <si>
    <t>90779-გუდაძესთან</t>
  </si>
  <si>
    <t>90781-ბაიაძე. 90780-ჭანტურია სოფო.</t>
  </si>
  <si>
    <t xml:space="preserve"> 21215</t>
  </si>
  <si>
    <t>107066 ოთახი-2.</t>
  </si>
  <si>
    <t>d8-5e-d3-19-5a-9a</t>
  </si>
  <si>
    <t>10.28.7.9</t>
  </si>
  <si>
    <t>(ჩავამატე 4-GB, DDR-3 70163-კეისში. 11/12/2019) ( Lenovo 70075 მონიტორი და 70050 კეისი - არ ჩანს სად არის. ბუღალტრულად აწერია ჩახნაშვილი გიორგის)</t>
  </si>
  <si>
    <t>ubuntu</t>
  </si>
  <si>
    <t>01024081332</t>
  </si>
  <si>
    <t>დავითაშვილი</t>
  </si>
  <si>
    <t>100200 დაზიანებულია</t>
  </si>
  <si>
    <t>94-C6-91-53-E7-CA</t>
  </si>
  <si>
    <t>10.0.2.96</t>
  </si>
  <si>
    <t>Intel® Pentium® CPU G 4560 @ 3.50 GHz</t>
  </si>
  <si>
    <t>Acer</t>
  </si>
  <si>
    <t>(100200-მონიტორის ეკრანი დაზიანებული აღმოჩნდა 1/08/2012 წელი)</t>
  </si>
  <si>
    <t>ფირცხალავა</t>
  </si>
  <si>
    <t>(კომლექი:17993-კეისი და 17994-მონიტორი. მონიტორი-17994 უდგას. წესით 17995 კეისის კომპლექტი უნდა იყოთ 17996 მონიტორი)</t>
  </si>
  <si>
    <t>0103002943</t>
  </si>
  <si>
    <t>გაჩეჩილაძე</t>
  </si>
  <si>
    <t>01024015766</t>
  </si>
  <si>
    <t>ლიანა</t>
  </si>
  <si>
    <t>(HDD-500GB დაზიანებული-70267) და ჩავდე 70115 კეისში HDD-500GB მუშა კი ჩავდე 70267-კეისში</t>
  </si>
  <si>
    <t>(HDD-500 GB (70267))</t>
  </si>
  <si>
    <t>19001010766</t>
  </si>
  <si>
    <t>გულუა</t>
  </si>
  <si>
    <t>01024077721</t>
  </si>
  <si>
    <t>მიქაძე</t>
  </si>
  <si>
    <t>105941, 105925, 105929</t>
  </si>
  <si>
    <t>62006055503</t>
  </si>
  <si>
    <t>გოგოხია</t>
  </si>
  <si>
    <t>20793</t>
  </si>
  <si>
    <t>74-27-ea-a3-da-ac</t>
  </si>
  <si>
    <t>10.0.4.171</t>
  </si>
  <si>
    <t>(21637-21653-კომპლ) გუდაძესთან</t>
  </si>
  <si>
    <t>54501062942</t>
  </si>
  <si>
    <t>(20719-დაზიანებულია), 5914</t>
  </si>
  <si>
    <t>94-c6-91-53-e1-5d</t>
  </si>
  <si>
    <t>10.80.6.84</t>
  </si>
  <si>
    <t>599708835</t>
  </si>
  <si>
    <t>თამაზ</t>
  </si>
  <si>
    <t>გამხარაშვილი</t>
  </si>
  <si>
    <t>90895-0407-112</t>
  </si>
  <si>
    <t>4017</t>
  </si>
  <si>
    <t>01019088942</t>
  </si>
  <si>
    <t>სამუელ</t>
  </si>
  <si>
    <t>ჩხაიძე</t>
  </si>
  <si>
    <t>598255005 და 568702775</t>
  </si>
  <si>
    <t>01010013083</t>
  </si>
  <si>
    <t>ჩინჩალაძე</t>
  </si>
  <si>
    <t>AMD A8 PRO-7600B R7, 10 Compute Core4C+6G 3.10 GHz</t>
  </si>
  <si>
    <t>31001011132</t>
  </si>
  <si>
    <t>ლელა</t>
  </si>
  <si>
    <t>გიგაური</t>
  </si>
  <si>
    <t>(78124-არ მუშაობს)</t>
  </si>
  <si>
    <t>c4-34-6b-6a-6a-46</t>
  </si>
  <si>
    <t>10.0.8.79</t>
  </si>
  <si>
    <t>01009013854</t>
  </si>
  <si>
    <t>ლოლაძე</t>
  </si>
  <si>
    <t>78233 დაზიანებულია</t>
  </si>
  <si>
    <t>c4-34-6b-65-ec-a4</t>
  </si>
  <si>
    <t>10.0.2.123</t>
  </si>
  <si>
    <t>01027090105</t>
  </si>
  <si>
    <t>ელგუჯა</t>
  </si>
  <si>
    <t>არჩემაშვილი</t>
  </si>
  <si>
    <t>01024006353</t>
  </si>
  <si>
    <t>წულაძე</t>
  </si>
  <si>
    <t>01012006261</t>
  </si>
  <si>
    <t>არუთინოვი</t>
  </si>
  <si>
    <t>90881-1296-112</t>
  </si>
  <si>
    <t>5814</t>
  </si>
  <si>
    <t>c4-34-6b-65-dc-34</t>
  </si>
  <si>
    <t>10.80.6.165</t>
  </si>
  <si>
    <t>01030031118</t>
  </si>
  <si>
    <t>ადამია</t>
  </si>
  <si>
    <t>კეისში დევს 21777 HDD 500GB.</t>
  </si>
  <si>
    <t>Lenovo</t>
  </si>
  <si>
    <t>( კეისი 70112-70113 მონიტორი კოჩაძე ირაკლი 5 სართული)</t>
  </si>
  <si>
    <t>10001069206</t>
  </si>
  <si>
    <t>ნონა</t>
  </si>
  <si>
    <t>გაფრინდაშვილი</t>
  </si>
  <si>
    <t>(მონიტორი 20285 - 20286 კეისი კომპლექტია და დროებით დავუდგი მონიტორი 20286. მხოლოდ 20286 კეისზე არ მაქვს ინფორმაცია ვისთან არის.)</t>
  </si>
  <si>
    <t>(კეისი 78150-78151 მონიტორი გეწაძე დავითს 5 სართული).</t>
  </si>
  <si>
    <t>01027088646</t>
  </si>
  <si>
    <t>ჯანიაშვილი</t>
  </si>
  <si>
    <t>(70132 კეისში უნდა ყოფილიყო 128 GB-SSD 4X4 DDR3 და არ დევს.)</t>
  </si>
  <si>
    <t>01024076387</t>
  </si>
  <si>
    <t>გოლეთიანი</t>
  </si>
  <si>
    <t>0012-(0004)-112</t>
  </si>
  <si>
    <t>78031</t>
  </si>
  <si>
    <t>1237-112</t>
  </si>
  <si>
    <t>(დამატებულია 1GB-DDR3 78031-კეისში).</t>
  </si>
  <si>
    <t>01022004387</t>
  </si>
  <si>
    <t>გაბუნია</t>
  </si>
  <si>
    <t>მაია ვახტანგიშვილი</t>
  </si>
  <si>
    <t>38001002827</t>
  </si>
  <si>
    <t>მაკასარაშვილი</t>
  </si>
  <si>
    <t>ნათიძე მამუკასთან იარაღები</t>
  </si>
  <si>
    <t>ლოლუა</t>
  </si>
  <si>
    <t>რაჭველიშვილი</t>
  </si>
  <si>
    <t>01019082634</t>
  </si>
  <si>
    <t>ლელაშვილი</t>
  </si>
  <si>
    <t>13001014185</t>
  </si>
  <si>
    <t>ნატალია</t>
  </si>
  <si>
    <t>ყალაბეგაშვილი</t>
  </si>
  <si>
    <t>გვიმრაძე</t>
  </si>
  <si>
    <t>გინტური</t>
  </si>
  <si>
    <t>მარეხაშვილი</t>
  </si>
  <si>
    <t>01025006514</t>
  </si>
  <si>
    <t>ბენიძე</t>
  </si>
  <si>
    <t>01027051490</t>
  </si>
  <si>
    <t>ახალკაციშვილი</t>
  </si>
  <si>
    <t>01019087362</t>
  </si>
  <si>
    <t>კაციტაძე</t>
  </si>
  <si>
    <t>დავით თადუმაძესთან</t>
  </si>
  <si>
    <t>25001003366</t>
  </si>
  <si>
    <t>რობიტაშვილი</t>
  </si>
  <si>
    <t>ეკატერინე</t>
  </si>
  <si>
    <t>ქირია</t>
  </si>
  <si>
    <t>01005043516</t>
  </si>
  <si>
    <t>ბეგიაშვილი</t>
  </si>
  <si>
    <t>21933 დამატებულია DDR3-4 GB</t>
  </si>
  <si>
    <t>21620-HDD დაზიანდა და ამოვიღე DDR3-4GB და ჩავუდე ორი ცალი DDR3-1GB-ანი. ხოლო ამოღებული DDR3-4 ჩავუდე 21933 კეისში სულ გავხადე 8 GB.(23.04.2024) PolCard -ის ბარათები არ იხსნებოდა.</t>
  </si>
  <si>
    <t>გიორგი გუდაძესთან</t>
  </si>
  <si>
    <t>დიანა</t>
  </si>
  <si>
    <t>ასათიანი</t>
  </si>
  <si>
    <t>74-27-ea-a3-dc-5f</t>
  </si>
  <si>
    <t>10.80.6.33</t>
  </si>
  <si>
    <t>ლუხუტაშვილი</t>
  </si>
  <si>
    <t>c0-3f-d5-bb-1f-5b</t>
  </si>
  <si>
    <t>10.80.6.43</t>
  </si>
  <si>
    <t>01001032534</t>
  </si>
  <si>
    <t>ჟღენტი</t>
  </si>
  <si>
    <t>21799</t>
  </si>
  <si>
    <t>3114</t>
  </si>
  <si>
    <t>c0-3f-d5-bb-1f-7d</t>
  </si>
  <si>
    <t>10.80.6.215</t>
  </si>
  <si>
    <t>ვერიკო</t>
  </si>
  <si>
    <t>კობიძე</t>
  </si>
  <si>
    <t>74-27-ea-a4-e5-b5</t>
  </si>
  <si>
    <t>10.80.6.141</t>
  </si>
  <si>
    <t>ელისო</t>
  </si>
  <si>
    <t>ჯანაშია</t>
  </si>
  <si>
    <t>c0-3f-d5-bb-dd-e3</t>
  </si>
  <si>
    <t>10.80.6.38</t>
  </si>
  <si>
    <t>გურგენიძე</t>
  </si>
  <si>
    <t>c0-3f-d5-bb-dd-28</t>
  </si>
  <si>
    <t>10.80.6.204</t>
  </si>
  <si>
    <t>ლალი</t>
  </si>
  <si>
    <t>c0-3f-d5-bb-df-b6</t>
  </si>
  <si>
    <t>10.80.6.217</t>
  </si>
  <si>
    <t>205926, 105942, 105935</t>
  </si>
  <si>
    <t>ლალი წერეთელთან, (Beko მაცივარი-105919).</t>
  </si>
  <si>
    <t>i7 ძველი</t>
  </si>
  <si>
    <t>22732-პრინტერი.</t>
  </si>
  <si>
    <t>105912-დიდი-TV</t>
  </si>
  <si>
    <t>01019004345</t>
  </si>
  <si>
    <t>ჩოგოვაძე</t>
  </si>
  <si>
    <t>22718</t>
  </si>
  <si>
    <t>22719, 106967</t>
  </si>
  <si>
    <t>c0-3f-bb-df-3f-</t>
  </si>
  <si>
    <t>10.80.6.178</t>
  </si>
  <si>
    <t>გიორბელიძე</t>
  </si>
  <si>
    <t>70131-ჩამოიწერა</t>
  </si>
  <si>
    <t>18:c0:4d:94:d0:98</t>
  </si>
  <si>
    <t>10.28.7.7</t>
  </si>
  <si>
    <t>Ubuntu</t>
  </si>
  <si>
    <t>მონ-( 70131 ).</t>
  </si>
  <si>
    <t>01020009241</t>
  </si>
  <si>
    <t>ნონიაშვილი</t>
  </si>
  <si>
    <t>AMD A8 PRO-7600B R7, 10 Computer Core 4C+6G 3.10GHz</t>
  </si>
  <si>
    <t>57001012006</t>
  </si>
  <si>
    <t>ლომიძე</t>
  </si>
  <si>
    <t>90834</t>
  </si>
  <si>
    <t>21001037719</t>
  </si>
  <si>
    <t>ბუცხრიკიძე</t>
  </si>
  <si>
    <t>90596</t>
  </si>
  <si>
    <t>70165, 21212</t>
  </si>
  <si>
    <t>01003013626</t>
  </si>
  <si>
    <t>თედელური</t>
  </si>
  <si>
    <t>90832</t>
  </si>
  <si>
    <t xml:space="preserve">78931-კეისიდან ამოვიღე DDR4 4GB. და ჩაიდო 90832-კეისში. ასევე დავამატე ნაკლებად დაზიანებული HDD-500 GB - 100213 კეისიდან ამოღებულია. </t>
  </si>
  <si>
    <t>გობეჯიშვილი</t>
  </si>
  <si>
    <t>70076</t>
  </si>
  <si>
    <t>(0891-112) 90799</t>
  </si>
  <si>
    <t>100203-კარადაშია შენახული</t>
  </si>
  <si>
    <t>გია</t>
  </si>
  <si>
    <t>მარკოიძე</t>
  </si>
  <si>
    <t>102408</t>
  </si>
  <si>
    <t>(1118-112) 90796</t>
  </si>
  <si>
    <t>(1117-112) 90797</t>
  </si>
  <si>
    <t>მონიტ:(21039, 100051, 100172, 5936, 70120, 3137)-32შია. პრინტერ:(78227, 78230, 100222)-32შია. პრინტ-4944-ჩამოწერილია. სკანერ:(20346, 20343)-32შია.</t>
  </si>
  <si>
    <t>ოჩხიკიძე</t>
  </si>
  <si>
    <t>01001096393</t>
  </si>
  <si>
    <t>ჯაფარიძე</t>
  </si>
  <si>
    <t>23778 -(მისი მონიტორი კომპლექტი 23777 ძულიაშვილთან არის)</t>
  </si>
  <si>
    <t>100210-მონ-კომპ(100209 კეისი)</t>
  </si>
  <si>
    <t>23778 კეისის კომპლექტი მონიტორი 23777 ძულიაშვილთან არის.</t>
  </si>
  <si>
    <t>i3</t>
  </si>
  <si>
    <t>(ჩვიჩი პორტი 100025 ოთახშია)</t>
  </si>
  <si>
    <t>13001067300</t>
  </si>
  <si>
    <t>ხეჩოშვილი</t>
  </si>
  <si>
    <t>568921766 და 551001102</t>
  </si>
  <si>
    <t>90772-i7</t>
  </si>
  <si>
    <t>90774, 90777, 90773</t>
  </si>
  <si>
    <t>18:c0:4d:94:cb:37</t>
  </si>
  <si>
    <t>10.28.7.10</t>
  </si>
  <si>
    <t>203029 და 203030</t>
  </si>
  <si>
    <t>სტუმბო-202028</t>
  </si>
  <si>
    <t>54001054561</t>
  </si>
  <si>
    <t>ოზბეგი</t>
  </si>
  <si>
    <t>ქართველიშვილი</t>
  </si>
  <si>
    <t>90802-i7</t>
  </si>
  <si>
    <t>90803, 90778</t>
  </si>
  <si>
    <t>90804</t>
  </si>
  <si>
    <t>18:c0:4d:95:cd:2a</t>
  </si>
  <si>
    <t>10.28.7.15</t>
  </si>
  <si>
    <t>სტუმბო-90981. 90993-უდგას</t>
  </si>
  <si>
    <t>01024021072</t>
  </si>
  <si>
    <t>ლეილა</t>
  </si>
  <si>
    <t>ხარებაშვილი</t>
  </si>
  <si>
    <t>21843</t>
  </si>
  <si>
    <t>ენუქიძე</t>
  </si>
  <si>
    <t>21155</t>
  </si>
  <si>
    <t>21155 Toshiba 1 TB HDD ჩაუდგა ანდრომ რადგან თავისი HDD დაზიანებული აღმოჩნდა 500 GB HDD.</t>
  </si>
  <si>
    <t>21155-(კომპიუტერ-მონიტორ-Toshiba DX735-D3360) - Toshiba 1 TB HDD ჩაუდგა ანდრომ რადგან თავისი HDD დაზიანებული აღმოჩნდა 500 GB HDD. 23 თებ.2017 წ. ( სხვა Seagate 1 TB HDD ინფორმაცია არ მაქვს )</t>
  </si>
  <si>
    <t>60001148098</t>
  </si>
  <si>
    <t>90776-i7</t>
  </si>
  <si>
    <t>78837-სერვერშია Dell</t>
  </si>
  <si>
    <t>78840, 78843, 78842</t>
  </si>
  <si>
    <t>10.28.7.6</t>
  </si>
  <si>
    <t>სტუმბო-90976</t>
  </si>
  <si>
    <t>ელზა</t>
  </si>
  <si>
    <t>ჯაფოშვილი</t>
  </si>
  <si>
    <t>LaserJet Pro MFP 410 dw</t>
  </si>
  <si>
    <t>105914-TV-დიდი</t>
  </si>
  <si>
    <t>გოგიჩაშვილი</t>
  </si>
  <si>
    <t>24403 i3 (DDR3 4 GB 78067 კეისიდან დავამატე)</t>
  </si>
  <si>
    <t>90839-0884-112</t>
  </si>
  <si>
    <t>წერეთელთან</t>
  </si>
  <si>
    <t>106963, 106964, 106967, 106959</t>
  </si>
  <si>
    <t>75237-სავარძელი ბანცაძისა იყო</t>
  </si>
  <si>
    <t>სამორიგეო</t>
  </si>
  <si>
    <t>106965, 106966</t>
  </si>
  <si>
    <t>01016002240</t>
  </si>
  <si>
    <t>პაატა</t>
  </si>
  <si>
    <t>იორამიშვილი</t>
  </si>
  <si>
    <t>15624</t>
  </si>
  <si>
    <t>ლოლუასთან</t>
  </si>
  <si>
    <t>01001090370</t>
  </si>
  <si>
    <t>54001015655</t>
  </si>
  <si>
    <t>ჭანტურია</t>
  </si>
  <si>
    <t>90967-i7</t>
  </si>
  <si>
    <t>90780, 90965, 90966</t>
  </si>
  <si>
    <t>b4:2e:99:f3:9d:83</t>
  </si>
  <si>
    <t>10.28.7.12</t>
  </si>
  <si>
    <t>90970 და 90973</t>
  </si>
  <si>
    <t>90968 და 90977</t>
  </si>
  <si>
    <t>სტუმბო-90972</t>
  </si>
  <si>
    <t>01019057255</t>
  </si>
  <si>
    <t>ბირკაძე</t>
  </si>
  <si>
    <t>203037-i7</t>
  </si>
  <si>
    <t>203036, 203039, 203009</t>
  </si>
  <si>
    <t>18:c0:4d:94:d1:e4</t>
  </si>
  <si>
    <t>10.28.7.33</t>
  </si>
  <si>
    <t>სტუმბო-203041</t>
  </si>
  <si>
    <t>სოხაძე</t>
  </si>
  <si>
    <t>90876</t>
  </si>
  <si>
    <t>18:c0:4d:94:cf:8a</t>
  </si>
  <si>
    <t>10.28.7.11</t>
  </si>
  <si>
    <t>36001043166</t>
  </si>
  <si>
    <t>დურგლიშვილი</t>
  </si>
  <si>
    <t>203016</t>
  </si>
  <si>
    <t>203015, 203014</t>
  </si>
  <si>
    <t>18:c0:4d:94:fb:6a</t>
  </si>
  <si>
    <t>10.28.7.18</t>
  </si>
  <si>
    <t>სტუმბო-203012</t>
  </si>
  <si>
    <t>01017051546</t>
  </si>
  <si>
    <t>დანელია</t>
  </si>
  <si>
    <t>203022-i7</t>
  </si>
  <si>
    <t>203020, 203021</t>
  </si>
  <si>
    <t>18:c0:4d:94:cd:f2</t>
  </si>
  <si>
    <t>10.28.7.20</t>
  </si>
  <si>
    <t>სტუმბო-203057</t>
  </si>
  <si>
    <t>12001024112</t>
  </si>
  <si>
    <t>თარხნიშვილი</t>
  </si>
  <si>
    <t>90779-i5</t>
  </si>
  <si>
    <t>70090</t>
  </si>
  <si>
    <t>106962, 90886-112</t>
  </si>
  <si>
    <t>d8:5e:d3:19:5a:9a</t>
  </si>
  <si>
    <t>11001030064</t>
  </si>
  <si>
    <t>ანნა</t>
  </si>
  <si>
    <t>100165</t>
  </si>
  <si>
    <t>ნათიძესთან</t>
  </si>
  <si>
    <t>საღლიანი</t>
  </si>
  <si>
    <t>01007001267</t>
  </si>
  <si>
    <t>თოდუა</t>
  </si>
  <si>
    <t>110041</t>
  </si>
  <si>
    <t>100213 - 1 TB HDD ჩაიდო. თავისი 500 GB HDD დაზიანებულია. 08.07.2025</t>
  </si>
  <si>
    <t>100213</t>
  </si>
  <si>
    <t>1 TB Toshoba HDD იყო სოსო მაისურაძის 70092 კეისში და ამოვიღე და ჩავუდგი 100213 კეისში. რადგან 100213 კეისში 500 GB HDD დაზიანებული აღმოჩნდა. შეცვალა ოტომ.</t>
  </si>
  <si>
    <t>კეისი</t>
  </si>
  <si>
    <t>პრინტერ-სკანერი</t>
  </si>
  <si>
    <t>მაგიდა-სკამი</t>
  </si>
  <si>
    <t>ობიექტი</t>
  </si>
  <si>
    <t>ოთახის-N</t>
  </si>
  <si>
    <t>შედარება</t>
  </si>
  <si>
    <t>კომპლექტი</t>
  </si>
  <si>
    <t>არა-კომპლექტი</t>
  </si>
  <si>
    <t>მეტობა/ არა-კომპლექტი</t>
  </si>
  <si>
    <t>სულ კეისი</t>
  </si>
  <si>
    <t>სულ მონიტორი</t>
  </si>
  <si>
    <t>გაურკვეველია</t>
  </si>
  <si>
    <t>მობილური</t>
  </si>
  <si>
    <t>ინფორმაცია</t>
  </si>
  <si>
    <t>78065-78046</t>
  </si>
  <si>
    <t>ნათიძე მამუკასთან</t>
  </si>
  <si>
    <t>78047-78056</t>
  </si>
  <si>
    <t>78045-78058</t>
  </si>
  <si>
    <t>78098-78012</t>
  </si>
  <si>
    <t>78049-78048</t>
  </si>
  <si>
    <t>მარიკა გახოკია</t>
  </si>
  <si>
    <t>78008-78050</t>
  </si>
  <si>
    <t>78144-78145</t>
  </si>
  <si>
    <r>
      <rPr>
        <sz val="11"/>
        <color theme="1"/>
        <rFont val="Calibri"/>
      </rPr>
      <t>78043-</t>
    </r>
    <r>
      <rPr>
        <sz val="11"/>
        <color rgb="FFFF0000"/>
        <rFont val="Calibri"/>
      </rPr>
      <t>78079</t>
    </r>
  </si>
  <si>
    <t>საბა ბაზლიძე</t>
  </si>
  <si>
    <t>ნიკოლოზ ნადარეიშვილი</t>
  </si>
  <si>
    <t>თადუმაძეს აწერია</t>
  </si>
  <si>
    <t>საწყობშია 78061 დაზიანება</t>
  </si>
  <si>
    <t>ლალი წერეთელი</t>
  </si>
  <si>
    <t>78059-78060</t>
  </si>
  <si>
    <t>78150-78151</t>
  </si>
  <si>
    <t>78148-78149</t>
  </si>
  <si>
    <t>დამატებითი ინფორმაცია</t>
  </si>
  <si>
    <t>სააგენტოა</t>
  </si>
  <si>
    <t>70090-70091</t>
  </si>
  <si>
    <r>
      <rPr>
        <sz val="11"/>
        <color rgb="FFFF0000"/>
        <rFont val="Calibri"/>
      </rPr>
      <t>70090</t>
    </r>
    <r>
      <rPr>
        <sz val="11"/>
        <color theme="1"/>
        <rFont val="Calibri"/>
      </rPr>
      <t xml:space="preserve"> კეისი იმყოფება ბაიაძესთან</t>
    </r>
  </si>
  <si>
    <t>19178 მონიტორი</t>
  </si>
  <si>
    <t>ივანე სუჯაშვილთან კეისი-23778-23777-მონიტორი სოფიო ძულიაშვილთან</t>
  </si>
  <si>
    <t>სოფიო ძულიაშვილი</t>
  </si>
  <si>
    <t xml:space="preserve">21314 მონიტორი და მისი 21315 კეისი კომპლექტი არის გულუას 8-ში საწყობში </t>
  </si>
  <si>
    <t>ირმა ბიბილური</t>
  </si>
  <si>
    <t>დანომრილი</t>
  </si>
  <si>
    <t>აკუმულატორები</t>
  </si>
  <si>
    <t>სვიჩი</t>
  </si>
  <si>
    <t>დასახელება</t>
  </si>
  <si>
    <t>30 ცალი</t>
  </si>
  <si>
    <t>21766 – კონდიციონერი</t>
  </si>
  <si>
    <t>8–კვების ბლოკები ახლები</t>
  </si>
  <si>
    <t>ხის კარადა-4097</t>
  </si>
  <si>
    <t>რკინის კარადა-4990</t>
  </si>
  <si>
    <t>წყლის დისპენსერი - 20021, 3188,</t>
  </si>
  <si>
    <t>დივანი-3392</t>
  </si>
  <si>
    <t>ფაქსის აპარატი - 3300</t>
  </si>
  <si>
    <t>ტელევიზორი - 11046, 3532</t>
  </si>
  <si>
    <t>კარადა - 4083</t>
  </si>
  <si>
    <t>17216 – კომბაინი</t>
  </si>
  <si>
    <t>ფაქსის ტელეფონი - 3442</t>
  </si>
  <si>
    <t>ქვიჩ-პორტი - 20557, 20482, 20470, 20466</t>
  </si>
  <si>
    <t>დივანი-16830</t>
  </si>
  <si>
    <t>30-ცალი აკუმულატორი</t>
  </si>
  <si>
    <t>კარადა - 3089, 3108, 3182, 3042</t>
  </si>
  <si>
    <t>გრძელი დივანი - 20336</t>
  </si>
  <si>
    <t>ტელევიზორი - 3190, 3009, 3484</t>
  </si>
  <si>
    <t>მოტოროლა აპარატი - 20337, 20042</t>
  </si>
  <si>
    <t>აკუმულატორი 10 ცალი</t>
  </si>
  <si>
    <t>აკუმულატორი 2 ცალი</t>
  </si>
  <si>
    <t>შენახული</t>
  </si>
  <si>
    <t>'შსს 10'!I38</t>
  </si>
  <si>
    <t>DDR-II</t>
  </si>
  <si>
    <t>DDR-III</t>
  </si>
  <si>
    <t>ფაქსის აპარატი</t>
  </si>
  <si>
    <t>კარადა</t>
  </si>
  <si>
    <t>აკუმულატორი</t>
  </si>
  <si>
    <t>ფაქსის ტელეფონი</t>
  </si>
  <si>
    <t>ქვიჩ-პორტი</t>
  </si>
  <si>
    <t>გორგოლაჭიანი სავარძელი</t>
  </si>
  <si>
    <t>დივანი</t>
  </si>
  <si>
    <t>512 MB</t>
  </si>
  <si>
    <t>10 ცალი</t>
  </si>
  <si>
    <t>513 MB</t>
  </si>
  <si>
    <t>514 MB</t>
  </si>
  <si>
    <t>515 MB</t>
  </si>
  <si>
    <t>516 MB</t>
  </si>
  <si>
    <t>1 GB</t>
  </si>
  <si>
    <t>20868 – (74)</t>
  </si>
  <si>
    <t>VoIP</t>
  </si>
  <si>
    <t>ჩვიჩი</t>
  </si>
  <si>
    <t>სხვა</t>
  </si>
  <si>
    <t>უნომრო</t>
  </si>
  <si>
    <t>კვების ბლოკები 10 ცალი</t>
  </si>
  <si>
    <t>21122 – სავარძელი</t>
  </si>
  <si>
    <t>20868 – სავარძელი</t>
  </si>
  <si>
    <t>70278 – კომბაინი</t>
  </si>
  <si>
    <t>სულ მონიტორია</t>
  </si>
  <si>
    <t>სულ კეისია</t>
  </si>
  <si>
    <t>1117</t>
  </si>
  <si>
    <t>ერთად კეისი და მონიტორი</t>
  </si>
  <si>
    <t>1300</t>
  </si>
  <si>
    <t>კომპლექტები</t>
  </si>
  <si>
    <t>არა-კომპლეტი მონიტორები</t>
  </si>
  <si>
    <t>0008</t>
  </si>
  <si>
    <t>1241</t>
  </si>
  <si>
    <t>0011</t>
  </si>
  <si>
    <t>1244</t>
  </si>
  <si>
    <t>0235</t>
  </si>
  <si>
    <t>0879</t>
  </si>
  <si>
    <t>0240</t>
  </si>
  <si>
    <t>0884</t>
  </si>
  <si>
    <t>591081203 და 599850522</t>
  </si>
  <si>
    <t>0242</t>
  </si>
  <si>
    <t>0886</t>
  </si>
  <si>
    <t>0243</t>
  </si>
  <si>
    <t>0887</t>
  </si>
  <si>
    <t>მონიტორები</t>
  </si>
  <si>
    <t>0245</t>
  </si>
  <si>
    <t>0889</t>
  </si>
  <si>
    <t>0247</t>
  </si>
  <si>
    <t>0891</t>
  </si>
  <si>
    <t>0248</t>
  </si>
  <si>
    <t>0892</t>
  </si>
  <si>
    <t>კომპლექტით</t>
  </si>
  <si>
    <t>0252</t>
  </si>
  <si>
    <t>0896</t>
  </si>
  <si>
    <t>1225</t>
  </si>
  <si>
    <t>1222</t>
  </si>
  <si>
    <t>1118</t>
  </si>
  <si>
    <t>1224</t>
  </si>
  <si>
    <t>1205</t>
  </si>
  <si>
    <t>0432</t>
  </si>
  <si>
    <t>რაფაელიდი</t>
  </si>
  <si>
    <t>0010</t>
  </si>
  <si>
    <t>1243</t>
  </si>
  <si>
    <t>1301</t>
  </si>
  <si>
    <t>0264</t>
  </si>
  <si>
    <t>0908</t>
  </si>
  <si>
    <t>1202</t>
  </si>
  <si>
    <t>1221</t>
  </si>
  <si>
    <t>0177</t>
  </si>
  <si>
    <t>0053</t>
  </si>
  <si>
    <t>1297</t>
  </si>
  <si>
    <t>1296</t>
  </si>
  <si>
    <t>1299</t>
  </si>
  <si>
    <t>1223</t>
  </si>
  <si>
    <t>0223</t>
  </si>
  <si>
    <t>0867</t>
  </si>
  <si>
    <t>0241</t>
  </si>
  <si>
    <t>0885</t>
  </si>
  <si>
    <t>ქეთევანი</t>
  </si>
  <si>
    <t>1298</t>
  </si>
  <si>
    <t>0253</t>
  </si>
  <si>
    <t>0897</t>
  </si>
  <si>
    <t>0233</t>
  </si>
  <si>
    <t>0077</t>
  </si>
  <si>
    <t>1219</t>
  </si>
  <si>
    <t>0407</t>
  </si>
  <si>
    <t>მძღოლი 2სარ.</t>
  </si>
  <si>
    <t>1227</t>
  </si>
  <si>
    <t>0009</t>
  </si>
  <si>
    <t>1242</t>
  </si>
  <si>
    <t>0005</t>
  </si>
  <si>
    <t>1238</t>
  </si>
  <si>
    <t>0007</t>
  </si>
  <si>
    <t>1249</t>
  </si>
  <si>
    <t>0012 -(0004)</t>
  </si>
  <si>
    <t>1237</t>
  </si>
  <si>
    <t>კეისი-0004 - მონიტორი-1237</t>
  </si>
  <si>
    <t>1210</t>
  </si>
  <si>
    <t>დაქტილოსთვის</t>
  </si>
  <si>
    <t>0254</t>
  </si>
  <si>
    <t>0898</t>
  </si>
  <si>
    <t>1215</t>
  </si>
  <si>
    <t>0256</t>
  </si>
  <si>
    <t>0900</t>
  </si>
  <si>
    <t>0014-(0003)</t>
  </si>
  <si>
    <t>1236</t>
  </si>
  <si>
    <t>იოსებ მაისურაძესთან</t>
  </si>
  <si>
    <t>კეისი-0003-მონიტორი-1236</t>
  </si>
  <si>
    <t>0006</t>
  </si>
  <si>
    <t>1239</t>
  </si>
  <si>
    <t>კობახიძესთან</t>
  </si>
  <si>
    <t xml:space="preserve">   </t>
  </si>
  <si>
    <t>შსს თანამ</t>
  </si>
  <si>
    <t>ვისთან</t>
  </si>
  <si>
    <t>24</t>
  </si>
  <si>
    <t>25</t>
  </si>
  <si>
    <t>დაზიანებული მონიტორი-1 ცალი</t>
  </si>
  <si>
    <t>0408</t>
  </si>
  <si>
    <t>კეისი ცალკე-1 ცალია</t>
  </si>
  <si>
    <t>0065</t>
  </si>
  <si>
    <t>1301-90883</t>
  </si>
  <si>
    <t>1300-90878</t>
  </si>
  <si>
    <t>1299-90889</t>
  </si>
  <si>
    <t>1298-90887</t>
  </si>
  <si>
    <t>1297-90884</t>
  </si>
  <si>
    <t>1296-90881</t>
  </si>
  <si>
    <t>0009-90852</t>
  </si>
  <si>
    <t>1242-90851</t>
  </si>
  <si>
    <t>0006-90849</t>
  </si>
  <si>
    <t>1239-90850</t>
  </si>
  <si>
    <t>1238-90859</t>
  </si>
  <si>
    <t>ბანცაძესთან</t>
  </si>
  <si>
    <t>1227-90892</t>
  </si>
  <si>
    <t>1225-90885</t>
  </si>
  <si>
    <t>1224-90879</t>
  </si>
  <si>
    <t>1223-90888</t>
  </si>
  <si>
    <t>1222-90882</t>
  </si>
  <si>
    <t>1219-90894</t>
  </si>
  <si>
    <t>1215-90893</t>
  </si>
  <si>
    <t>1210-90890</t>
  </si>
  <si>
    <t>1205-90880</t>
  </si>
  <si>
    <t>0264-90832</t>
  </si>
  <si>
    <t>0908-90831</t>
  </si>
  <si>
    <r>
      <rPr>
        <sz val="11"/>
        <color theme="1"/>
        <rFont val="Calibri"/>
      </rPr>
      <t>0256-90840 ჩადებულია</t>
    </r>
    <r>
      <rPr>
        <sz val="11"/>
        <color rgb="FFFF0000"/>
        <rFont val="Calibri"/>
      </rPr>
      <t xml:space="preserve"> 2 TB HDD</t>
    </r>
  </si>
  <si>
    <t>0253-90842</t>
  </si>
  <si>
    <t>0897-90841</t>
  </si>
  <si>
    <t>0252-90838</t>
  </si>
  <si>
    <t>0896-90837</t>
  </si>
  <si>
    <t>0891-90799</t>
  </si>
  <si>
    <t>0243-90844</t>
  </si>
  <si>
    <t>0887-90843</t>
  </si>
  <si>
    <t>0241-90836</t>
  </si>
  <si>
    <t>0885-90835</t>
  </si>
  <si>
    <t>0884-90839</t>
  </si>
  <si>
    <t>0223-90834</t>
  </si>
  <si>
    <t>0867-90833</t>
  </si>
  <si>
    <t>0432-90886</t>
  </si>
  <si>
    <t>0407-90895</t>
  </si>
  <si>
    <t>0177-90891</t>
  </si>
  <si>
    <t>0233-90848</t>
  </si>
  <si>
    <t>0077-90847</t>
  </si>
  <si>
    <t>0053-90875</t>
  </si>
  <si>
    <t>1226-90877</t>
  </si>
  <si>
    <t>1102-90897</t>
  </si>
  <si>
    <t>0408-90853</t>
  </si>
  <si>
    <t>ჩამოსაწერია</t>
  </si>
  <si>
    <t>0065-90854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</si>
</sst>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000"/>
    <numFmt numFmtId="165" formatCode="0000000"/>
  </numFmts>
  <fonts count="26">
    <font>
      <sz val="11"/>
      <color theme="1"/>
      <name val="Calibri"/>
      <scheme val="minor"/>
    </font>
    <font>
      <sz val="11"/>
      <color rgb="FFDAEEF3"/>
      <name val="Calibri"/>
    </font>
    <font>
      <sz val="11"/>
      <color rgb="FFFF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FF000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1"/>
      <color theme="10"/>
      <name val="Calibri"/>
    </font>
    <font>
      <u/>
      <sz val="11"/>
      <color rgb="FFFF0000"/>
      <name val="Calibri"/>
    </font>
    <font>
      <sz val="11"/>
      <color rgb="FF0C0C0C"/>
      <name val="Calibri"/>
    </font>
    <font>
      <b/>
      <sz val="11"/>
      <color theme="1"/>
      <name val="Calibri"/>
    </font>
    <font>
      <b/>
      <sz val="14"/>
      <color theme="1"/>
      <name val="Calibri"/>
    </font>
    <font>
      <sz val="16"/>
      <color theme="1"/>
      <name val="Calibri"/>
    </font>
    <font>
      <sz val="14"/>
      <color theme="1"/>
      <name val="Calibri"/>
    </font>
    <font>
      <sz val="12"/>
      <color rgb="FF002060"/>
      <name val="Calibri"/>
    </font>
    <font>
      <sz val="11"/>
      <color rgb="FFC00000"/>
      <name val="Calibri"/>
    </font>
    <font>
      <sz val="14"/>
      <color rgb="FFFF0000"/>
      <name val="Calibri"/>
    </font>
    <font>
      <sz val="12"/>
      <color theme="1"/>
      <name val="Calibri"/>
    </font>
    <font>
      <sz val="12"/>
      <color rgb="FFC00000"/>
      <name val="Calibri"/>
    </font>
    <font>
      <sz val="12"/>
      <color rgb="FFFF0000"/>
      <name val="Calibri"/>
    </font>
    <font>
      <sz val="11"/>
      <name val="Calibri"/>
    </font>
    <font>
      <sz val="16"/>
      <color rgb="FFFF0000"/>
      <name val="Calibri"/>
    </font>
    <font>
      <b/>
      <sz val="14"/>
      <color rgb="FFFF0000"/>
      <name val="Calibri"/>
    </font>
    <font>
      <sz val="11"/>
      <color rgb="FF002060"/>
      <name val="Calibri"/>
    </font>
    <font>
      <b/>
      <sz val="11"/>
      <color rgb="FF002060"/>
      <name val="Calibri"/>
    </font>
  </fonts>
  <fills count="32">
    <fill>
      <patternFill patternType="none"/>
    </fill>
    <fill>
      <patternFill patternType="gray125"/>
    </fill>
    <fill>
      <patternFill patternType="solid">
        <fgColor rgb="FF0F243E"/>
        <bgColor rgb="FF0F243E"/>
      </patternFill>
    </fill>
    <fill>
      <patternFill patternType="solid">
        <fgColor rgb="FFFFC000"/>
        <bgColor rgb="FFFFC000"/>
      </patternFill>
    </fill>
    <fill>
      <patternFill patternType="solid">
        <fgColor rgb="FFEEECE1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E36C09"/>
        <bgColor rgb="FFE36C09"/>
      </patternFill>
    </fill>
    <fill>
      <patternFill patternType="solid">
        <fgColor theme="6"/>
        <bgColor theme="6"/>
      </patternFill>
    </fill>
    <fill>
      <patternFill patternType="solid">
        <fgColor rgb="FFA5A5A5"/>
        <bgColor rgb="FFA5A5A5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C6D9F0"/>
        <bgColor rgb="FFC6D9F0"/>
      </patternFill>
    </fill>
    <fill>
      <patternFill patternType="solid">
        <fgColor rgb="FF31859B"/>
        <bgColor rgb="FF31859B"/>
      </patternFill>
    </fill>
    <fill>
      <patternFill patternType="solid">
        <fgColor rgb="FFDDD9C3"/>
        <bgColor rgb="FFDDD9C3"/>
      </patternFill>
    </fill>
    <fill>
      <patternFill patternType="solid">
        <fgColor rgb="FF92D050"/>
        <bgColor rgb="FF92D050"/>
      </patternFill>
    </fill>
    <fill>
      <patternFill patternType="solid">
        <fgColor rgb="FF8DB3E2"/>
        <bgColor rgb="FF8DB3E2"/>
      </patternFill>
    </fill>
    <fill>
      <patternFill patternType="solid">
        <fgColor rgb="FF548DD4"/>
        <bgColor rgb="FF548DD4"/>
      </patternFill>
    </fill>
    <fill>
      <patternFill patternType="solid">
        <fgColor rgb="FFF2F2F2"/>
        <bgColor rgb="FFF2F2F2"/>
      </patternFill>
    </fill>
    <fill>
      <patternFill patternType="solid">
        <fgColor rgb="FFFBD4B4"/>
        <bgColor rgb="FFFBD4B4"/>
      </patternFill>
    </fill>
    <fill>
      <patternFill patternType="solid">
        <fgColor rgb="FFC2D69B"/>
        <bgColor rgb="FFC2D69B"/>
      </patternFill>
    </fill>
    <fill>
      <patternFill patternType="solid">
        <fgColor rgb="FFC4BD97"/>
        <bgColor rgb="FFC4BD97"/>
      </patternFill>
    </fill>
    <fill>
      <patternFill patternType="solid">
        <fgColor rgb="FF366092"/>
        <bgColor rgb="FF366092"/>
      </patternFill>
    </fill>
    <fill>
      <patternFill patternType="solid">
        <fgColor rgb="FF938953"/>
        <bgColor rgb="FF938953"/>
      </patternFill>
    </fill>
    <fill>
      <patternFill patternType="solid">
        <fgColor rgb="FFBFBFBF"/>
        <bgColor rgb="FFBFBFBF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8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/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top" wrapText="1"/>
    </xf>
    <xf numFmtId="0" fontId="3" fillId="4" borderId="1" xfId="0" applyFont="1" applyFill="1" applyBorder="1"/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14" fontId="3" fillId="4" borderId="1" xfId="0" applyNumberFormat="1" applyFont="1" applyFill="1" applyBorder="1"/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/>
    <xf numFmtId="49" fontId="3" fillId="5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49" fontId="3" fillId="7" borderId="1" xfId="0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vertical="center" wrapText="1"/>
    </xf>
    <xf numFmtId="14" fontId="3" fillId="7" borderId="1" xfId="0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49" fontId="2" fillId="5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/>
    <xf numFmtId="0" fontId="2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horizontal="left" vertical="top"/>
    </xf>
    <xf numFmtId="14" fontId="3" fillId="5" borderId="1" xfId="0" applyNumberFormat="1" applyFont="1" applyFill="1" applyBorder="1"/>
    <xf numFmtId="0" fontId="3" fillId="8" borderId="1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/>
    <xf numFmtId="49" fontId="3" fillId="8" borderId="1" xfId="0" applyNumberFormat="1" applyFont="1" applyFill="1" applyBorder="1"/>
    <xf numFmtId="0" fontId="3" fillId="8" borderId="1" xfId="0" applyFont="1" applyFill="1" applyBorder="1" applyAlignment="1">
      <alignment wrapText="1"/>
    </xf>
    <xf numFmtId="14" fontId="3" fillId="8" borderId="1" xfId="0" applyNumberFormat="1" applyFont="1" applyFill="1" applyBorder="1"/>
    <xf numFmtId="0" fontId="3" fillId="8" borderId="1" xfId="0" applyFont="1" applyFill="1" applyBorder="1" applyAlignment="1">
      <alignment vertical="top" wrapText="1"/>
    </xf>
    <xf numFmtId="0" fontId="3" fillId="8" borderId="1" xfId="0" applyFont="1" applyFill="1" applyBorder="1" applyAlignment="1">
      <alignment horizontal="left" vertical="top"/>
    </xf>
    <xf numFmtId="0" fontId="2" fillId="0" borderId="0" xfId="0" applyFont="1"/>
    <xf numFmtId="14" fontId="3" fillId="0" borderId="0" xfId="0" applyNumberFormat="1" applyFont="1"/>
    <xf numFmtId="0" fontId="3" fillId="9" borderId="1" xfId="0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/>
    <xf numFmtId="49" fontId="3" fillId="9" borderId="1" xfId="0" applyNumberFormat="1" applyFont="1" applyFill="1" applyBorder="1"/>
    <xf numFmtId="0" fontId="3" fillId="9" borderId="1" xfId="0" applyFont="1" applyFill="1" applyBorder="1" applyAlignment="1">
      <alignment wrapText="1"/>
    </xf>
    <xf numFmtId="14" fontId="3" fillId="9" borderId="1" xfId="0" applyNumberFormat="1" applyFont="1" applyFill="1" applyBorder="1"/>
    <xf numFmtId="0" fontId="3" fillId="9" borderId="1" xfId="0" applyFont="1" applyFill="1" applyBorder="1" applyAlignment="1">
      <alignment vertical="top" wrapText="1"/>
    </xf>
    <xf numFmtId="0" fontId="3" fillId="9" borderId="1" xfId="0" applyFont="1" applyFill="1" applyBorder="1" applyAlignment="1">
      <alignment horizontal="left" vertical="top"/>
    </xf>
    <xf numFmtId="0" fontId="3" fillId="7" borderId="1" xfId="0" applyFont="1" applyFill="1" applyBorder="1"/>
    <xf numFmtId="0" fontId="3" fillId="10" borderId="1" xfId="0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/>
    <xf numFmtId="0" fontId="3" fillId="10" borderId="1" xfId="0" applyFont="1" applyFill="1" applyBorder="1" applyAlignment="1">
      <alignment wrapText="1"/>
    </xf>
    <xf numFmtId="49" fontId="3" fillId="10" borderId="1" xfId="0" applyNumberFormat="1" applyFont="1" applyFill="1" applyBorder="1" applyAlignment="1">
      <alignment horizontal="center" vertical="center" wrapText="1"/>
    </xf>
    <xf numFmtId="49" fontId="3" fillId="10" borderId="1" xfId="0" applyNumberFormat="1" applyFont="1" applyFill="1" applyBorder="1"/>
    <xf numFmtId="49" fontId="3" fillId="10" borderId="1" xfId="0" applyNumberFormat="1" applyFont="1" applyFill="1" applyBorder="1" applyAlignment="1">
      <alignment wrapText="1"/>
    </xf>
    <xf numFmtId="0" fontId="3" fillId="10" borderId="1" xfId="0" applyFont="1" applyFill="1" applyBorder="1" applyAlignment="1">
      <alignment horizontal="left" vertical="top" wrapText="1"/>
    </xf>
    <xf numFmtId="0" fontId="3" fillId="10" borderId="1" xfId="0" applyFont="1" applyFill="1" applyBorder="1" applyAlignment="1">
      <alignment vertical="top" wrapText="1"/>
    </xf>
    <xf numFmtId="0" fontId="3" fillId="10" borderId="1" xfId="0" applyFont="1" applyFill="1" applyBorder="1" applyAlignment="1">
      <alignment horizontal="left" vertical="top"/>
    </xf>
    <xf numFmtId="0" fontId="3" fillId="11" borderId="1" xfId="0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/>
    <xf numFmtId="49" fontId="3" fillId="11" borderId="1" xfId="0" applyNumberFormat="1" applyFont="1" applyFill="1" applyBorder="1"/>
    <xf numFmtId="0" fontId="3" fillId="11" borderId="1" xfId="0" applyFont="1" applyFill="1" applyBorder="1" applyAlignment="1">
      <alignment wrapText="1"/>
    </xf>
    <xf numFmtId="14" fontId="3" fillId="11" borderId="1" xfId="0" applyNumberFormat="1" applyFont="1" applyFill="1" applyBorder="1"/>
    <xf numFmtId="0" fontId="3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top" wrapText="1"/>
    </xf>
    <xf numFmtId="0" fontId="3" fillId="11" borderId="1" xfId="0" applyFont="1" applyFill="1" applyBorder="1" applyAlignment="1">
      <alignment horizontal="left" vertical="top"/>
    </xf>
    <xf numFmtId="0" fontId="3" fillId="6" borderId="1" xfId="0" applyFont="1" applyFill="1" applyBorder="1"/>
    <xf numFmtId="49" fontId="3" fillId="5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0" fontId="3" fillId="8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49" fontId="3" fillId="8" borderId="1" xfId="0" applyNumberFormat="1" applyFont="1" applyFill="1" applyBorder="1" applyAlignment="1">
      <alignment vertical="center"/>
    </xf>
    <xf numFmtId="0" fontId="3" fillId="8" borderId="1" xfId="0" applyFont="1" applyFill="1" applyBorder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49" fontId="3" fillId="12" borderId="1" xfId="0" applyNumberFormat="1" applyFont="1" applyFill="1" applyBorder="1"/>
    <xf numFmtId="0" fontId="3" fillId="12" borderId="1" xfId="0" applyFont="1" applyFill="1" applyBorder="1" applyAlignment="1">
      <alignment wrapText="1"/>
    </xf>
    <xf numFmtId="14" fontId="3" fillId="12" borderId="1" xfId="0" applyNumberFormat="1" applyFont="1" applyFill="1" applyBorder="1"/>
    <xf numFmtId="0" fontId="3" fillId="12" borderId="1" xfId="0" applyFont="1" applyFill="1" applyBorder="1" applyAlignment="1">
      <alignment vertical="top" wrapText="1"/>
    </xf>
    <xf numFmtId="0" fontId="3" fillId="12" borderId="1" xfId="0" applyFont="1" applyFill="1" applyBorder="1" applyAlignment="1">
      <alignment horizontal="left" vertical="top"/>
    </xf>
    <xf numFmtId="0" fontId="3" fillId="13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wrapText="1"/>
    </xf>
    <xf numFmtId="49" fontId="3" fillId="7" borderId="1" xfId="0" applyNumberFormat="1" applyFont="1" applyFill="1" applyBorder="1"/>
    <xf numFmtId="14" fontId="3" fillId="7" borderId="1" xfId="0" applyNumberFormat="1" applyFont="1" applyFill="1" applyBorder="1"/>
    <xf numFmtId="0" fontId="3" fillId="7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center"/>
    </xf>
    <xf numFmtId="49" fontId="3" fillId="5" borderId="1" xfId="0" applyNumberFormat="1" applyFont="1" applyFill="1" applyBorder="1" applyAlignment="1">
      <alignment vertical="center"/>
    </xf>
    <xf numFmtId="49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49" fontId="3" fillId="6" borderId="1" xfId="0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wrapText="1"/>
    </xf>
    <xf numFmtId="49" fontId="3" fillId="6" borderId="1" xfId="0" applyNumberFormat="1" applyFont="1" applyFill="1" applyBorder="1"/>
    <xf numFmtId="14" fontId="3" fillId="6" borderId="1" xfId="0" applyNumberFormat="1" applyFont="1" applyFill="1" applyBorder="1"/>
    <xf numFmtId="0" fontId="3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2" fillId="5" borderId="1" xfId="0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14" fontId="2" fillId="5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/>
    <xf numFmtId="49" fontId="3" fillId="3" borderId="1" xfId="0" applyNumberFormat="1" applyFont="1" applyFill="1" applyBorder="1"/>
    <xf numFmtId="0" fontId="3" fillId="3" borderId="1" xfId="0" applyFont="1" applyFill="1" applyBorder="1" applyAlignment="1">
      <alignment wrapText="1"/>
    </xf>
    <xf numFmtId="14" fontId="3" fillId="3" borderId="1" xfId="0" applyNumberFormat="1" applyFont="1" applyFill="1" applyBorder="1"/>
    <xf numFmtId="0" fontId="3" fillId="3" borderId="1" xfId="0" applyFont="1" applyFill="1" applyBorder="1" applyAlignment="1">
      <alignment horizontal="left" vertical="top"/>
    </xf>
    <xf numFmtId="49" fontId="3" fillId="12" borderId="1" xfId="0" applyNumberFormat="1" applyFont="1" applyFill="1" applyBorder="1" applyAlignment="1">
      <alignment horizontal="left" vertical="top"/>
    </xf>
    <xf numFmtId="0" fontId="3" fillId="12" borderId="1" xfId="0" applyFont="1" applyFill="1" applyBorder="1" applyAlignment="1">
      <alignment horizontal="left" vertical="top" wrapText="1"/>
    </xf>
    <xf numFmtId="14" fontId="3" fillId="12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left" vertical="top"/>
    </xf>
    <xf numFmtId="0" fontId="3" fillId="0" borderId="2" xfId="0" applyFont="1" applyBorder="1"/>
    <xf numFmtId="0" fontId="3" fillId="14" borderId="1" xfId="0" applyFont="1" applyFill="1" applyBorder="1"/>
    <xf numFmtId="0" fontId="3" fillId="15" borderId="1" xfId="0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/>
    <xf numFmtId="0" fontId="3" fillId="0" borderId="0" xfId="0" applyFont="1"/>
    <xf numFmtId="0" fontId="3" fillId="15" borderId="1" xfId="0" applyFont="1" applyFill="1" applyBorder="1" applyAlignment="1">
      <alignment wrapText="1"/>
    </xf>
    <xf numFmtId="49" fontId="3" fillId="15" borderId="1" xfId="0" applyNumberFormat="1" applyFont="1" applyFill="1" applyBorder="1"/>
    <xf numFmtId="14" fontId="3" fillId="15" borderId="1" xfId="0" applyNumberFormat="1" applyFont="1" applyFill="1" applyBorder="1"/>
    <xf numFmtId="0" fontId="3" fillId="15" borderId="1" xfId="0" applyFont="1" applyFill="1" applyBorder="1" applyAlignment="1">
      <alignment vertical="top" wrapText="1"/>
    </xf>
    <xf numFmtId="0" fontId="3" fillId="15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top" wrapText="1"/>
    </xf>
    <xf numFmtId="0" fontId="3" fillId="16" borderId="1" xfId="0" applyFont="1" applyFill="1" applyBorder="1"/>
    <xf numFmtId="49" fontId="2" fillId="5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top" wrapText="1"/>
    </xf>
    <xf numFmtId="0" fontId="3" fillId="14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49" fontId="3" fillId="1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/>
    <xf numFmtId="49" fontId="3" fillId="17" borderId="1" xfId="0" applyNumberFormat="1" applyFont="1" applyFill="1" applyBorder="1"/>
    <xf numFmtId="0" fontId="3" fillId="17" borderId="1" xfId="0" applyFont="1" applyFill="1" applyBorder="1" applyAlignment="1">
      <alignment wrapText="1"/>
    </xf>
    <xf numFmtId="0" fontId="3" fillId="17" borderId="1" xfId="0" applyFont="1" applyFill="1" applyBorder="1" applyAlignment="1">
      <alignment horizontal="center" wrapText="1"/>
    </xf>
    <xf numFmtId="14" fontId="3" fillId="17" borderId="1" xfId="0" applyNumberFormat="1" applyFont="1" applyFill="1" applyBorder="1"/>
    <xf numFmtId="0" fontId="3" fillId="17" borderId="1" xfId="0" applyFont="1" applyFill="1" applyBorder="1" applyAlignment="1">
      <alignment vertical="top" wrapText="1"/>
    </xf>
    <xf numFmtId="0" fontId="3" fillId="17" borderId="1" xfId="0" applyFont="1" applyFill="1" applyBorder="1" applyAlignment="1">
      <alignment horizontal="left" vertical="top"/>
    </xf>
    <xf numFmtId="49" fontId="3" fillId="13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49" fontId="3" fillId="13" borderId="1" xfId="0" applyNumberFormat="1" applyFont="1" applyFill="1" applyBorder="1" applyAlignment="1">
      <alignment vertical="top" wrapText="1"/>
    </xf>
    <xf numFmtId="0" fontId="3" fillId="13" borderId="1" xfId="0" applyFont="1" applyFill="1" applyBorder="1" applyAlignment="1">
      <alignment wrapText="1"/>
    </xf>
    <xf numFmtId="49" fontId="3" fillId="13" borderId="1" xfId="0" applyNumberFormat="1" applyFont="1" applyFill="1" applyBorder="1"/>
    <xf numFmtId="14" fontId="3" fillId="13" borderId="1" xfId="0" applyNumberFormat="1" applyFont="1" applyFill="1" applyBorder="1"/>
    <xf numFmtId="0" fontId="3" fillId="13" borderId="1" xfId="0" applyFont="1" applyFill="1" applyBorder="1" applyAlignment="1">
      <alignment vertical="top" wrapText="1"/>
    </xf>
    <xf numFmtId="0" fontId="3" fillId="13" borderId="1" xfId="0" applyFont="1" applyFill="1" applyBorder="1" applyAlignment="1">
      <alignment horizontal="left" vertical="top"/>
    </xf>
    <xf numFmtId="0" fontId="3" fillId="15" borderId="1" xfId="0" applyFont="1" applyFill="1" applyBorder="1" applyAlignment="1">
      <alignment horizontal="left" vertical="top" wrapText="1"/>
    </xf>
    <xf numFmtId="49" fontId="3" fillId="0" borderId="0" xfId="0" applyNumberFormat="1" applyFont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49" fontId="3" fillId="12" borderId="1" xfId="0" applyNumberFormat="1" applyFont="1" applyFill="1" applyBorder="1" applyAlignment="1">
      <alignment horizontal="center" vertical="center" wrapText="1"/>
    </xf>
    <xf numFmtId="14" fontId="3" fillId="10" borderId="1" xfId="0" applyNumberFormat="1" applyFont="1" applyFill="1" applyBorder="1"/>
    <xf numFmtId="0" fontId="2" fillId="10" borderId="1" xfId="0" applyFont="1" applyFill="1" applyBorder="1"/>
    <xf numFmtId="1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top" wrapText="1"/>
    </xf>
    <xf numFmtId="0" fontId="2" fillId="18" borderId="1" xfId="0" applyFont="1" applyFill="1" applyBorder="1"/>
    <xf numFmtId="0" fontId="2" fillId="0" borderId="0" xfId="0" applyFont="1" applyAlignment="1">
      <alignment vertical="top" wrapText="1"/>
    </xf>
    <xf numFmtId="0" fontId="3" fillId="13" borderId="1" xfId="0" applyFont="1" applyFill="1" applyBorder="1" applyAlignment="1">
      <alignment horizontal="left" vertical="top" wrapText="1"/>
    </xf>
    <xf numFmtId="14" fontId="3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49" fontId="2" fillId="5" borderId="1" xfId="0" applyNumberFormat="1" applyFont="1" applyFill="1" applyBorder="1" applyAlignment="1">
      <alignment horizontal="left" vertical="top" wrapText="1"/>
    </xf>
    <xf numFmtId="14" fontId="2" fillId="5" borderId="1" xfId="0" applyNumberFormat="1" applyFont="1" applyFill="1" applyBorder="1" applyAlignment="1">
      <alignment horizontal="left" vertical="top" wrapText="1"/>
    </xf>
    <xf numFmtId="0" fontId="3" fillId="14" borderId="1" xfId="0" applyFont="1" applyFill="1" applyBorder="1" applyAlignment="1">
      <alignment horizontal="center" vertical="center"/>
    </xf>
    <xf numFmtId="49" fontId="3" fillId="14" borderId="1" xfId="0" applyNumberFormat="1" applyFont="1" applyFill="1" applyBorder="1" applyAlignment="1">
      <alignment horizontal="center" vertical="center"/>
    </xf>
    <xf numFmtId="49" fontId="3" fillId="14" borderId="1" xfId="0" applyNumberFormat="1" applyFont="1" applyFill="1" applyBorder="1"/>
    <xf numFmtId="0" fontId="3" fillId="14" borderId="1" xfId="0" applyFont="1" applyFill="1" applyBorder="1" applyAlignment="1">
      <alignment wrapText="1"/>
    </xf>
    <xf numFmtId="0" fontId="3" fillId="14" borderId="1" xfId="0" applyFont="1" applyFill="1" applyBorder="1" applyAlignment="1">
      <alignment vertical="top" wrapText="1"/>
    </xf>
    <xf numFmtId="0" fontId="3" fillId="14" borderId="1" xfId="0" applyFont="1" applyFill="1" applyBorder="1" applyAlignment="1">
      <alignment horizontal="left" vertical="top"/>
    </xf>
    <xf numFmtId="49" fontId="6" fillId="5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49" fontId="3" fillId="16" borderId="1" xfId="0" applyNumberFormat="1" applyFont="1" applyFill="1" applyBorder="1" applyAlignment="1">
      <alignment horizontal="center" vertical="center"/>
    </xf>
    <xf numFmtId="49" fontId="3" fillId="16" borderId="1" xfId="0" applyNumberFormat="1" applyFont="1" applyFill="1" applyBorder="1"/>
    <xf numFmtId="0" fontId="7" fillId="0" borderId="0" xfId="0" applyFont="1"/>
    <xf numFmtId="0" fontId="3" fillId="16" borderId="1" xfId="0" applyFont="1" applyFill="1" applyBorder="1" applyAlignment="1">
      <alignment wrapText="1"/>
    </xf>
    <xf numFmtId="0" fontId="3" fillId="16" borderId="1" xfId="0" applyFont="1" applyFill="1" applyBorder="1" applyAlignment="1">
      <alignment vertical="top" wrapText="1"/>
    </xf>
    <xf numFmtId="0" fontId="3" fillId="16" borderId="1" xfId="0" applyFont="1" applyFill="1" applyBorder="1" applyAlignment="1">
      <alignment horizontal="left" vertical="top"/>
    </xf>
    <xf numFmtId="0" fontId="3" fillId="19" borderId="1" xfId="0" applyFont="1" applyFill="1" applyBorder="1" applyAlignment="1">
      <alignment horizontal="left" vertical="top" wrapText="1"/>
    </xf>
    <xf numFmtId="49" fontId="3" fillId="19" borderId="1" xfId="0" applyNumberFormat="1" applyFont="1" applyFill="1" applyBorder="1" applyAlignment="1">
      <alignment horizontal="left" vertical="top" wrapText="1"/>
    </xf>
    <xf numFmtId="49" fontId="8" fillId="19" borderId="1" xfId="0" applyNumberFormat="1" applyFont="1" applyFill="1" applyBorder="1" applyAlignment="1">
      <alignment horizontal="left" vertical="top" wrapText="1"/>
    </xf>
    <xf numFmtId="14" fontId="3" fillId="19" borderId="1" xfId="0" applyNumberFormat="1" applyFont="1" applyFill="1" applyBorder="1" applyAlignment="1">
      <alignment horizontal="left" vertical="top" wrapText="1"/>
    </xf>
    <xf numFmtId="0" fontId="3" fillId="19" borderId="1" xfId="0" applyFont="1" applyFill="1" applyBorder="1" applyAlignment="1">
      <alignment horizontal="center" vertical="center"/>
    </xf>
    <xf numFmtId="49" fontId="3" fillId="19" borderId="1" xfId="0" applyNumberFormat="1" applyFont="1" applyFill="1" applyBorder="1" applyAlignment="1">
      <alignment horizontal="center" vertical="center"/>
    </xf>
    <xf numFmtId="0" fontId="3" fillId="19" borderId="1" xfId="0" applyFont="1" applyFill="1" applyBorder="1"/>
    <xf numFmtId="49" fontId="3" fillId="19" borderId="1" xfId="0" applyNumberFormat="1" applyFont="1" applyFill="1" applyBorder="1"/>
    <xf numFmtId="0" fontId="3" fillId="19" borderId="1" xfId="0" applyFont="1" applyFill="1" applyBorder="1" applyAlignment="1">
      <alignment wrapText="1"/>
    </xf>
    <xf numFmtId="0" fontId="3" fillId="19" borderId="1" xfId="0" applyFont="1" applyFill="1" applyBorder="1" applyAlignment="1">
      <alignment vertical="top" wrapText="1"/>
    </xf>
    <xf numFmtId="0" fontId="3" fillId="19" borderId="1" xfId="0" applyFont="1" applyFill="1" applyBorder="1" applyAlignment="1">
      <alignment horizontal="left" vertical="top"/>
    </xf>
    <xf numFmtId="49" fontId="3" fillId="19" borderId="1" xfId="0" applyNumberFormat="1" applyFont="1" applyFill="1" applyBorder="1" applyAlignment="1">
      <alignment horizontal="center" vertical="center" wrapText="1"/>
    </xf>
    <xf numFmtId="14" fontId="3" fillId="19" borderId="1" xfId="0" applyNumberFormat="1" applyFont="1" applyFill="1" applyBorder="1"/>
    <xf numFmtId="14" fontId="3" fillId="14" borderId="1" xfId="0" applyNumberFormat="1" applyFont="1" applyFill="1" applyBorder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0" fontId="2" fillId="0" borderId="0" xfId="0" applyFont="1" applyAlignment="1">
      <alignment wrapText="1"/>
    </xf>
    <xf numFmtId="14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3" fillId="19" borderId="1" xfId="0" applyFont="1" applyFill="1" applyBorder="1" applyAlignment="1">
      <alignment vertical="center"/>
    </xf>
    <xf numFmtId="49" fontId="3" fillId="19" borderId="1" xfId="0" applyNumberFormat="1" applyFont="1" applyFill="1" applyBorder="1" applyAlignment="1">
      <alignment vertical="center" wrapText="1"/>
    </xf>
    <xf numFmtId="0" fontId="3" fillId="19" borderId="1" xfId="0" applyFont="1" applyFill="1" applyBorder="1" applyAlignment="1">
      <alignment vertical="center" wrapText="1"/>
    </xf>
    <xf numFmtId="0" fontId="2" fillId="19" borderId="1" xfId="0" applyFont="1" applyFill="1" applyBorder="1" applyAlignment="1">
      <alignment vertical="center" wrapText="1"/>
    </xf>
    <xf numFmtId="49" fontId="2" fillId="19" borderId="1" xfId="0" applyNumberFormat="1" applyFont="1" applyFill="1" applyBorder="1" applyAlignment="1">
      <alignment vertical="center"/>
    </xf>
    <xf numFmtId="0" fontId="3" fillId="19" borderId="1" xfId="0" applyFont="1" applyFill="1" applyBorder="1" applyAlignment="1">
      <alignment horizontal="center" vertical="center" wrapText="1"/>
    </xf>
    <xf numFmtId="14" fontId="3" fillId="19" borderId="1" xfId="0" applyNumberFormat="1" applyFont="1" applyFill="1" applyBorder="1" applyAlignment="1">
      <alignment vertical="center"/>
    </xf>
    <xf numFmtId="0" fontId="2" fillId="18" borderId="1" xfId="0" applyFont="1" applyFill="1" applyBorder="1" applyAlignment="1">
      <alignment horizontal="center" vertical="center"/>
    </xf>
    <xf numFmtId="49" fontId="2" fillId="18" borderId="1" xfId="0" applyNumberFormat="1" applyFont="1" applyFill="1" applyBorder="1" applyAlignment="1">
      <alignment horizontal="center" vertical="center"/>
    </xf>
    <xf numFmtId="49" fontId="9" fillId="18" borderId="1" xfId="0" applyNumberFormat="1" applyFont="1" applyFill="1" applyBorder="1"/>
    <xf numFmtId="0" fontId="2" fillId="18" borderId="1" xfId="0" applyFont="1" applyFill="1" applyBorder="1" applyAlignment="1">
      <alignment wrapText="1"/>
    </xf>
    <xf numFmtId="49" fontId="2" fillId="18" borderId="1" xfId="0" applyNumberFormat="1" applyFont="1" applyFill="1" applyBorder="1"/>
    <xf numFmtId="14" fontId="2" fillId="18" borderId="1" xfId="0" applyNumberFormat="1" applyFont="1" applyFill="1" applyBorder="1"/>
    <xf numFmtId="0" fontId="2" fillId="18" borderId="1" xfId="0" applyFont="1" applyFill="1" applyBorder="1" applyAlignment="1">
      <alignment vertical="top" wrapText="1"/>
    </xf>
    <xf numFmtId="0" fontId="2" fillId="18" borderId="1" xfId="0" applyFont="1" applyFill="1" applyBorder="1" applyAlignment="1">
      <alignment horizontal="left" vertical="top"/>
    </xf>
    <xf numFmtId="0" fontId="10" fillId="6" borderId="1" xfId="0" applyFont="1" applyFill="1" applyBorder="1"/>
    <xf numFmtId="49" fontId="2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20" borderId="1" xfId="0" applyFont="1" applyFill="1" applyBorder="1"/>
    <xf numFmtId="14" fontId="3" fillId="16" borderId="1" xfId="0" applyNumberFormat="1" applyFont="1" applyFill="1" applyBorder="1"/>
    <xf numFmtId="0" fontId="10" fillId="6" borderId="1" xfId="0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/>
    </xf>
    <xf numFmtId="49" fontId="10" fillId="6" borderId="1" xfId="0" applyNumberFormat="1" applyFont="1" applyFill="1" applyBorder="1"/>
    <xf numFmtId="0" fontId="10" fillId="6" borderId="1" xfId="0" applyFont="1" applyFill="1" applyBorder="1" applyAlignment="1">
      <alignment wrapText="1"/>
    </xf>
    <xf numFmtId="0" fontId="10" fillId="6" borderId="1" xfId="0" applyFont="1" applyFill="1" applyBorder="1" applyAlignment="1">
      <alignment horizontal="center" vertical="center" wrapText="1"/>
    </xf>
    <xf numFmtId="14" fontId="10" fillId="6" borderId="1" xfId="0" applyNumberFormat="1" applyFont="1" applyFill="1" applyBorder="1"/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vertical="center"/>
    </xf>
    <xf numFmtId="0" fontId="3" fillId="17" borderId="1" xfId="0" applyFont="1" applyFill="1" applyBorder="1" applyAlignment="1">
      <alignment horizontal="left" vertical="top" wrapText="1"/>
    </xf>
    <xf numFmtId="0" fontId="3" fillId="21" borderId="1" xfId="0" applyFont="1" applyFill="1" applyBorder="1" applyAlignment="1">
      <alignment horizontal="center" vertical="center"/>
    </xf>
    <xf numFmtId="49" fontId="3" fillId="21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vertical="center"/>
    </xf>
    <xf numFmtId="49" fontId="3" fillId="21" borderId="1" xfId="0" applyNumberFormat="1" applyFont="1" applyFill="1" applyBorder="1" applyAlignment="1">
      <alignment horizontal="center" vertical="center" wrapText="1"/>
    </xf>
    <xf numFmtId="49" fontId="3" fillId="21" borderId="1" xfId="0" applyNumberFormat="1" applyFont="1" applyFill="1" applyBorder="1" applyAlignment="1">
      <alignment vertical="center" wrapText="1"/>
    </xf>
    <xf numFmtId="0" fontId="3" fillId="21" borderId="1" xfId="0" applyFont="1" applyFill="1" applyBorder="1" applyAlignment="1">
      <alignment vertical="center" wrapText="1"/>
    </xf>
    <xf numFmtId="49" fontId="3" fillId="21" borderId="1" xfId="0" applyNumberFormat="1" applyFont="1" applyFill="1" applyBorder="1" applyAlignment="1">
      <alignment vertical="center"/>
    </xf>
    <xf numFmtId="14" fontId="3" fillId="21" borderId="1" xfId="0" applyNumberFormat="1" applyFont="1" applyFill="1" applyBorder="1" applyAlignment="1">
      <alignment vertical="center"/>
    </xf>
    <xf numFmtId="0" fontId="3" fillId="21" borderId="1" xfId="0" applyFont="1" applyFill="1" applyBorder="1" applyAlignment="1">
      <alignment horizontal="left" vertical="top" wrapText="1"/>
    </xf>
    <xf numFmtId="0" fontId="3" fillId="20" borderId="1" xfId="0" applyFont="1" applyFill="1" applyBorder="1" applyAlignment="1">
      <alignment horizontal="center" vertical="center"/>
    </xf>
    <xf numFmtId="49" fontId="3" fillId="20" borderId="1" xfId="0" applyNumberFormat="1" applyFont="1" applyFill="1" applyBorder="1" applyAlignment="1">
      <alignment horizontal="center" vertical="center"/>
    </xf>
    <xf numFmtId="49" fontId="3" fillId="20" borderId="1" xfId="0" applyNumberFormat="1" applyFont="1" applyFill="1" applyBorder="1"/>
    <xf numFmtId="0" fontId="3" fillId="20" borderId="1" xfId="0" applyFont="1" applyFill="1" applyBorder="1" applyAlignment="1">
      <alignment wrapText="1"/>
    </xf>
    <xf numFmtId="0" fontId="3" fillId="20" borderId="1" xfId="0" applyFont="1" applyFill="1" applyBorder="1" applyAlignment="1">
      <alignment horizontal="left" vertical="top" wrapText="1"/>
    </xf>
    <xf numFmtId="0" fontId="3" fillId="20" borderId="1" xfId="0" applyFont="1" applyFill="1" applyBorder="1" applyAlignment="1">
      <alignment vertical="center" wrapText="1"/>
    </xf>
    <xf numFmtId="14" fontId="3" fillId="20" borderId="1" xfId="0" applyNumberFormat="1" applyFont="1" applyFill="1" applyBorder="1"/>
    <xf numFmtId="0" fontId="3" fillId="20" borderId="1" xfId="0" applyFont="1" applyFill="1" applyBorder="1" applyAlignment="1">
      <alignment vertical="top" wrapText="1"/>
    </xf>
    <xf numFmtId="0" fontId="3" fillId="20" borderId="1" xfId="0" applyFont="1" applyFill="1" applyBorder="1" applyAlignment="1">
      <alignment horizontal="left" vertical="top"/>
    </xf>
    <xf numFmtId="0" fontId="3" fillId="14" borderId="1" xfId="0" applyFont="1" applyFill="1" applyBorder="1" applyAlignment="1">
      <alignment horizontal="left" vertical="top" wrapText="1"/>
    </xf>
    <xf numFmtId="0" fontId="2" fillId="22" borderId="1" xfId="0" applyFont="1" applyFill="1" applyBorder="1"/>
    <xf numFmtId="0" fontId="3" fillId="15" borderId="1" xfId="0" applyFont="1" applyFill="1" applyBorder="1" applyAlignment="1">
      <alignment vertical="center"/>
    </xf>
    <xf numFmtId="49" fontId="3" fillId="15" borderId="1" xfId="0" applyNumberFormat="1" applyFont="1" applyFill="1" applyBorder="1" applyAlignment="1">
      <alignment vertic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vertical="center" wrapText="1"/>
    </xf>
    <xf numFmtId="0" fontId="3" fillId="15" borderId="1" xfId="0" applyFont="1" applyFill="1" applyBorder="1" applyAlignment="1">
      <alignment horizontal="left" vertical="center" wrapText="1"/>
    </xf>
    <xf numFmtId="14" fontId="3" fillId="15" borderId="1" xfId="0" applyNumberFormat="1" applyFont="1" applyFill="1" applyBorder="1" applyAlignment="1">
      <alignment vertical="center"/>
    </xf>
    <xf numFmtId="0" fontId="3" fillId="23" borderId="1" xfId="0" applyFont="1" applyFill="1" applyBorder="1" applyAlignment="1">
      <alignment vertical="center"/>
    </xf>
    <xf numFmtId="14" fontId="3" fillId="0" borderId="0" xfId="0" applyNumberFormat="1" applyFont="1" applyAlignment="1">
      <alignment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22" borderId="1" xfId="0" applyFont="1" applyFill="1" applyBorder="1"/>
    <xf numFmtId="0" fontId="2" fillId="22" borderId="1" xfId="0" applyFont="1" applyFill="1" applyBorder="1" applyAlignment="1">
      <alignment horizontal="center" vertical="center"/>
    </xf>
    <xf numFmtId="49" fontId="2" fillId="22" borderId="1" xfId="0" applyNumberFormat="1" applyFont="1" applyFill="1" applyBorder="1" applyAlignment="1">
      <alignment horizontal="center" vertical="center"/>
    </xf>
    <xf numFmtId="49" fontId="2" fillId="22" borderId="1" xfId="0" applyNumberFormat="1" applyFont="1" applyFill="1" applyBorder="1"/>
    <xf numFmtId="0" fontId="2" fillId="22" borderId="1" xfId="0" applyFont="1" applyFill="1" applyBorder="1" applyAlignment="1">
      <alignment wrapText="1"/>
    </xf>
    <xf numFmtId="14" fontId="2" fillId="22" borderId="1" xfId="0" applyNumberFormat="1" applyFont="1" applyFill="1" applyBorder="1"/>
    <xf numFmtId="0" fontId="2" fillId="22" borderId="1" xfId="0" applyFont="1" applyFill="1" applyBorder="1" applyAlignment="1">
      <alignment vertical="top" wrapText="1"/>
    </xf>
    <xf numFmtId="0" fontId="2" fillId="22" borderId="1" xfId="0" applyFont="1" applyFill="1" applyBorder="1" applyAlignment="1">
      <alignment horizontal="left" vertical="top"/>
    </xf>
    <xf numFmtId="0" fontId="3" fillId="23" borderId="1" xfId="0" applyFont="1" applyFill="1" applyBorder="1" applyAlignment="1">
      <alignment horizontal="center" vertical="center"/>
    </xf>
    <xf numFmtId="49" fontId="3" fillId="23" borderId="1" xfId="0" applyNumberFormat="1" applyFont="1" applyFill="1" applyBorder="1" applyAlignment="1">
      <alignment horizontal="center" vertical="center"/>
    </xf>
    <xf numFmtId="0" fontId="3" fillId="23" borderId="1" xfId="0" applyFont="1" applyFill="1" applyBorder="1"/>
    <xf numFmtId="49" fontId="3" fillId="23" borderId="1" xfId="0" applyNumberFormat="1" applyFont="1" applyFill="1" applyBorder="1" applyAlignment="1">
      <alignment horizontal="center" vertical="center" wrapText="1"/>
    </xf>
    <xf numFmtId="49" fontId="3" fillId="23" borderId="1" xfId="0" applyNumberFormat="1" applyFont="1" applyFill="1" applyBorder="1"/>
    <xf numFmtId="0" fontId="3" fillId="23" borderId="1" xfId="0" applyFont="1" applyFill="1" applyBorder="1" applyAlignment="1">
      <alignment wrapText="1"/>
    </xf>
    <xf numFmtId="14" fontId="3" fillId="23" borderId="1" xfId="0" applyNumberFormat="1" applyFont="1" applyFill="1" applyBorder="1"/>
    <xf numFmtId="0" fontId="3" fillId="23" borderId="1" xfId="0" applyFont="1" applyFill="1" applyBorder="1" applyAlignment="1">
      <alignment vertical="top" wrapText="1"/>
    </xf>
    <xf numFmtId="0" fontId="3" fillId="23" borderId="1" xfId="0" applyFont="1" applyFill="1" applyBorder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14" fontId="3" fillId="0" borderId="0" xfId="0" applyNumberFormat="1" applyFont="1" applyAlignment="1">
      <alignment horizontal="left" vertical="top" wrapText="1"/>
    </xf>
    <xf numFmtId="0" fontId="3" fillId="22" borderId="1" xfId="0" applyFont="1" applyFill="1" applyBorder="1" applyAlignment="1">
      <alignment horizontal="center" vertical="center"/>
    </xf>
    <xf numFmtId="49" fontId="3" fillId="22" borderId="1" xfId="0" applyNumberFormat="1" applyFont="1" applyFill="1" applyBorder="1" applyAlignment="1">
      <alignment horizontal="center" vertical="center"/>
    </xf>
    <xf numFmtId="49" fontId="3" fillId="22" borderId="1" xfId="0" applyNumberFormat="1" applyFont="1" applyFill="1" applyBorder="1"/>
    <xf numFmtId="0" fontId="3" fillId="22" borderId="1" xfId="0" applyFont="1" applyFill="1" applyBorder="1" applyAlignment="1">
      <alignment wrapText="1"/>
    </xf>
    <xf numFmtId="0" fontId="3" fillId="22" borderId="1" xfId="0" applyFont="1" applyFill="1" applyBorder="1" applyAlignment="1">
      <alignment vertical="top" wrapText="1"/>
    </xf>
    <xf numFmtId="14" fontId="3" fillId="22" borderId="1" xfId="0" applyNumberFormat="1" applyFont="1" applyFill="1" applyBorder="1"/>
    <xf numFmtId="0" fontId="3" fillId="22" borderId="1" xfId="0" applyFont="1" applyFill="1" applyBorder="1" applyAlignment="1">
      <alignment horizontal="left" vertical="top"/>
    </xf>
    <xf numFmtId="0" fontId="3" fillId="24" borderId="1" xfId="0" applyFont="1" applyFill="1" applyBorder="1"/>
    <xf numFmtId="0" fontId="3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top" wrapText="1"/>
    </xf>
    <xf numFmtId="0" fontId="3" fillId="24" borderId="1" xfId="0" applyFont="1" applyFill="1" applyBorder="1" applyAlignment="1">
      <alignment horizontal="center" vertical="center"/>
    </xf>
    <xf numFmtId="49" fontId="3" fillId="24" borderId="1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 wrapText="1"/>
    </xf>
    <xf numFmtId="0" fontId="3" fillId="24" borderId="1" xfId="0" applyFont="1" applyFill="1" applyBorder="1" applyAlignment="1">
      <alignment horizontal="left" vertical="top"/>
    </xf>
    <xf numFmtId="49" fontId="3" fillId="5" borderId="1" xfId="0" applyNumberFormat="1" applyFont="1" applyFill="1" applyBorder="1" applyAlignment="1">
      <alignment vertical="top" wrapText="1"/>
    </xf>
    <xf numFmtId="49" fontId="3" fillId="5" borderId="1" xfId="0" applyNumberFormat="1" applyFont="1" applyFill="1" applyBorder="1" applyAlignment="1">
      <alignment horizontal="left" vertical="top" wrapText="1"/>
    </xf>
    <xf numFmtId="0" fontId="3" fillId="20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top" wrapText="1"/>
    </xf>
    <xf numFmtId="49" fontId="3" fillId="20" borderId="1" xfId="0" applyNumberFormat="1" applyFont="1" applyFill="1" applyBorder="1" applyAlignment="1">
      <alignment horizontal="center" vertical="center" wrapText="1"/>
    </xf>
    <xf numFmtId="49" fontId="3" fillId="20" borderId="1" xfId="0" applyNumberFormat="1" applyFont="1" applyFill="1" applyBorder="1" applyAlignment="1">
      <alignment horizontal="center" vertical="top" wrapText="1"/>
    </xf>
    <xf numFmtId="49" fontId="3" fillId="20" borderId="1" xfId="0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>
      <alignment wrapText="1"/>
    </xf>
    <xf numFmtId="0" fontId="3" fillId="25" borderId="1" xfId="0" applyFont="1" applyFill="1" applyBorder="1" applyAlignment="1">
      <alignment horizontal="center" vertical="center" wrapText="1"/>
    </xf>
    <xf numFmtId="49" fontId="3" fillId="25" borderId="1" xfId="0" applyNumberFormat="1" applyFont="1" applyFill="1" applyBorder="1" applyAlignment="1">
      <alignment horizontal="center" vertical="center" wrapText="1"/>
    </xf>
    <xf numFmtId="0" fontId="3" fillId="25" borderId="1" xfId="0" applyFont="1" applyFill="1" applyBorder="1" applyAlignment="1">
      <alignment vertical="center" wrapText="1"/>
    </xf>
    <xf numFmtId="49" fontId="3" fillId="25" borderId="1" xfId="0" applyNumberFormat="1" applyFont="1" applyFill="1" applyBorder="1" applyAlignment="1">
      <alignment vertical="center" wrapText="1"/>
    </xf>
    <xf numFmtId="14" fontId="3" fillId="25" borderId="1" xfId="0" applyNumberFormat="1" applyFont="1" applyFill="1" applyBorder="1" applyAlignment="1">
      <alignment vertical="center" wrapText="1"/>
    </xf>
    <xf numFmtId="0" fontId="3" fillId="25" borderId="1" xfId="0" applyFont="1" applyFill="1" applyBorder="1" applyAlignment="1">
      <alignment horizontal="left" vertical="top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wrapText="1"/>
    </xf>
    <xf numFmtId="49" fontId="2" fillId="9" borderId="1" xfId="0" applyNumberFormat="1" applyFont="1" applyFill="1" applyBorder="1"/>
    <xf numFmtId="0" fontId="3" fillId="9" borderId="1" xfId="0" applyFont="1" applyFill="1" applyBorder="1" applyAlignment="1">
      <alignment horizontal="left" vertical="top" wrapText="1"/>
    </xf>
    <xf numFmtId="0" fontId="3" fillId="26" borderId="1" xfId="0" applyFont="1" applyFill="1" applyBorder="1" applyAlignment="1">
      <alignment horizontal="center" vertical="center"/>
    </xf>
    <xf numFmtId="49" fontId="3" fillId="26" borderId="1" xfId="0" applyNumberFormat="1" applyFont="1" applyFill="1" applyBorder="1" applyAlignment="1">
      <alignment horizontal="center" vertical="center"/>
    </xf>
    <xf numFmtId="0" fontId="3" fillId="26" borderId="1" xfId="0" applyFont="1" applyFill="1" applyBorder="1"/>
    <xf numFmtId="0" fontId="3" fillId="26" borderId="1" xfId="0" applyFont="1" applyFill="1" applyBorder="1" applyAlignment="1">
      <alignment horizontal="center" vertical="center" wrapText="1"/>
    </xf>
    <xf numFmtId="49" fontId="3" fillId="26" borderId="1" xfId="0" applyNumberFormat="1" applyFont="1" applyFill="1" applyBorder="1" applyAlignment="1">
      <alignment horizontal="center" vertical="center" wrapText="1"/>
    </xf>
    <xf numFmtId="49" fontId="3" fillId="26" borderId="1" xfId="0" applyNumberFormat="1" applyFont="1" applyFill="1" applyBorder="1"/>
    <xf numFmtId="0" fontId="3" fillId="26" borderId="1" xfId="0" applyFont="1" applyFill="1" applyBorder="1" applyAlignment="1">
      <alignment wrapText="1"/>
    </xf>
    <xf numFmtId="14" fontId="3" fillId="26" borderId="1" xfId="0" applyNumberFormat="1" applyFont="1" applyFill="1" applyBorder="1"/>
    <xf numFmtId="0" fontId="3" fillId="26" borderId="1" xfId="0" applyFont="1" applyFill="1" applyBorder="1" applyAlignment="1">
      <alignment vertical="top" wrapText="1"/>
    </xf>
    <xf numFmtId="0" fontId="3" fillId="26" borderId="1" xfId="0" applyFont="1" applyFill="1" applyBorder="1" applyAlignment="1">
      <alignment horizontal="left" vertical="top"/>
    </xf>
    <xf numFmtId="0" fontId="3" fillId="26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 wrapText="1"/>
    </xf>
    <xf numFmtId="14" fontId="3" fillId="1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14" fontId="3" fillId="5" borderId="1" xfId="0" applyNumberFormat="1" applyFont="1" applyFill="1" applyBorder="1" applyAlignment="1">
      <alignment horizontal="left" vertical="center" wrapText="1"/>
    </xf>
    <xf numFmtId="0" fontId="3" fillId="27" borderId="1" xfId="0" applyFont="1" applyFill="1" applyBorder="1" applyAlignment="1">
      <alignment horizontal="center" vertical="center"/>
    </xf>
    <xf numFmtId="49" fontId="3" fillId="27" borderId="1" xfId="0" applyNumberFormat="1" applyFont="1" applyFill="1" applyBorder="1" applyAlignment="1">
      <alignment horizontal="center" vertical="center"/>
    </xf>
    <xf numFmtId="0" fontId="3" fillId="27" borderId="1" xfId="0" applyFont="1" applyFill="1" applyBorder="1"/>
    <xf numFmtId="49" fontId="3" fillId="27" borderId="1" xfId="0" applyNumberFormat="1" applyFont="1" applyFill="1" applyBorder="1"/>
    <xf numFmtId="0" fontId="3" fillId="27" borderId="1" xfId="0" applyFont="1" applyFill="1" applyBorder="1" applyAlignment="1">
      <alignment wrapText="1"/>
    </xf>
    <xf numFmtId="14" fontId="3" fillId="27" borderId="1" xfId="0" applyNumberFormat="1" applyFont="1" applyFill="1" applyBorder="1"/>
    <xf numFmtId="0" fontId="3" fillId="27" borderId="1" xfId="0" applyFont="1" applyFill="1" applyBorder="1" applyAlignment="1">
      <alignment vertical="top" wrapText="1"/>
    </xf>
    <xf numFmtId="0" fontId="3" fillId="27" borderId="1" xfId="0" applyFont="1" applyFill="1" applyBorder="1" applyAlignment="1">
      <alignment horizontal="left" vertical="top"/>
    </xf>
    <xf numFmtId="49" fontId="3" fillId="10" borderId="1" xfId="0" applyNumberFormat="1" applyFont="1" applyFill="1" applyBorder="1" applyAlignment="1">
      <alignment horizontal="left" vertical="top" wrapText="1"/>
    </xf>
    <xf numFmtId="49" fontId="3" fillId="26" borderId="1" xfId="0" applyNumberFormat="1" applyFont="1" applyFill="1" applyBorder="1" applyAlignment="1">
      <alignment wrapText="1"/>
    </xf>
    <xf numFmtId="49" fontId="3" fillId="19" borderId="1" xfId="0" applyNumberFormat="1" applyFont="1" applyFill="1" applyBorder="1" applyAlignment="1">
      <alignment vertical="center"/>
    </xf>
    <xf numFmtId="0" fontId="3" fillId="22" borderId="1" xfId="0" applyFont="1" applyFill="1" applyBorder="1" applyAlignment="1">
      <alignment vertical="top"/>
    </xf>
    <xf numFmtId="0" fontId="3" fillId="27" borderId="1" xfId="0" applyFont="1" applyFill="1" applyBorder="1" applyAlignment="1">
      <alignment horizontal="left" vertical="top" wrapText="1"/>
    </xf>
    <xf numFmtId="0" fontId="3" fillId="28" borderId="1" xfId="0" applyFont="1" applyFill="1" applyBorder="1" applyAlignment="1">
      <alignment horizontal="center" vertical="center"/>
    </xf>
    <xf numFmtId="49" fontId="3" fillId="28" borderId="1" xfId="0" applyNumberFormat="1" applyFont="1" applyFill="1" applyBorder="1" applyAlignment="1">
      <alignment horizontal="center" vertical="center"/>
    </xf>
    <xf numFmtId="0" fontId="3" fillId="28" borderId="1" xfId="0" applyFont="1" applyFill="1" applyBorder="1"/>
    <xf numFmtId="49" fontId="3" fillId="28" borderId="1" xfId="0" applyNumberFormat="1" applyFont="1" applyFill="1" applyBorder="1"/>
    <xf numFmtId="0" fontId="3" fillId="28" borderId="1" xfId="0" applyFont="1" applyFill="1" applyBorder="1" applyAlignment="1">
      <alignment wrapText="1"/>
    </xf>
    <xf numFmtId="14" fontId="3" fillId="28" borderId="1" xfId="0" applyNumberFormat="1" applyFont="1" applyFill="1" applyBorder="1"/>
    <xf numFmtId="0" fontId="3" fillId="28" borderId="1" xfId="0" applyFont="1" applyFill="1" applyBorder="1" applyAlignment="1">
      <alignment vertical="top" wrapText="1"/>
    </xf>
    <xf numFmtId="0" fontId="3" fillId="28" borderId="1" xfId="0" applyFont="1" applyFill="1" applyBorder="1" applyAlignment="1">
      <alignment horizontal="left" vertical="top"/>
    </xf>
    <xf numFmtId="0" fontId="3" fillId="28" borderId="1" xfId="0" applyFont="1" applyFill="1" applyBorder="1" applyAlignment="1">
      <alignment horizontal="left" vertical="top" wrapText="1"/>
    </xf>
    <xf numFmtId="0" fontId="3" fillId="29" borderId="1" xfId="0" applyFont="1" applyFill="1" applyBorder="1" applyAlignment="1">
      <alignment horizontal="center" vertical="center"/>
    </xf>
    <xf numFmtId="49" fontId="3" fillId="29" borderId="1" xfId="0" applyNumberFormat="1" applyFont="1" applyFill="1" applyBorder="1" applyAlignment="1">
      <alignment horizontal="center" vertical="center"/>
    </xf>
    <xf numFmtId="0" fontId="3" fillId="29" borderId="1" xfId="0" applyFont="1" applyFill="1" applyBorder="1"/>
    <xf numFmtId="49" fontId="3" fillId="29" borderId="1" xfId="0" applyNumberFormat="1" applyFont="1" applyFill="1" applyBorder="1" applyAlignment="1">
      <alignment horizontal="center" vertical="center" wrapText="1"/>
    </xf>
    <xf numFmtId="49" fontId="3" fillId="29" borderId="1" xfId="0" applyNumberFormat="1" applyFont="1" applyFill="1" applyBorder="1" applyAlignment="1">
      <alignment horizontal="center" vertical="top" wrapText="1"/>
    </xf>
    <xf numFmtId="0" fontId="3" fillId="29" borderId="1" xfId="0" applyFont="1" applyFill="1" applyBorder="1" applyAlignment="1">
      <alignment wrapText="1"/>
    </xf>
    <xf numFmtId="49" fontId="3" fillId="29" borderId="1" xfId="0" applyNumberFormat="1" applyFont="1" applyFill="1" applyBorder="1"/>
    <xf numFmtId="14" fontId="3" fillId="29" borderId="1" xfId="0" applyNumberFormat="1" applyFont="1" applyFill="1" applyBorder="1"/>
    <xf numFmtId="0" fontId="3" fillId="29" borderId="1" xfId="0" applyFont="1" applyFill="1" applyBorder="1" applyAlignment="1">
      <alignment vertical="top" wrapText="1"/>
    </xf>
    <xf numFmtId="0" fontId="3" fillId="29" borderId="1" xfId="0" applyFont="1" applyFill="1" applyBorder="1" applyAlignment="1">
      <alignment horizontal="left" vertical="top"/>
    </xf>
    <xf numFmtId="0" fontId="3" fillId="29" borderId="1" xfId="0" applyFont="1" applyFill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49" fontId="2" fillId="5" borderId="1" xfId="0" applyNumberFormat="1" applyFont="1" applyFill="1" applyBorder="1" applyAlignment="1">
      <alignment horizontal="left" vertical="top"/>
    </xf>
    <xf numFmtId="49" fontId="3" fillId="0" borderId="0" xfId="0" applyNumberFormat="1" applyFont="1" applyAlignment="1">
      <alignment horizontal="center" vertical="top" wrapText="1"/>
    </xf>
    <xf numFmtId="49" fontId="3" fillId="27" borderId="1" xfId="0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" fontId="3" fillId="0" borderId="0" xfId="0" applyNumberFormat="1" applyFont="1"/>
    <xf numFmtId="0" fontId="13" fillId="0" borderId="3" xfId="0" applyFont="1" applyBorder="1" applyAlignment="1">
      <alignment horizontal="center" vertical="center"/>
    </xf>
    <xf numFmtId="165" fontId="14" fillId="0" borderId="3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15" fillId="0" borderId="7" xfId="0" applyNumberFormat="1" applyFont="1" applyBorder="1" applyAlignment="1">
      <alignment horizontal="center" vertical="center"/>
    </xf>
    <xf numFmtId="1" fontId="15" fillId="0" borderId="8" xfId="0" applyNumberFormat="1" applyFont="1" applyBorder="1" applyAlignment="1">
      <alignment horizontal="center" vertical="center"/>
    </xf>
    <xf numFmtId="1" fontId="16" fillId="0" borderId="9" xfId="0" applyNumberFormat="1" applyFont="1" applyBorder="1" applyAlignment="1">
      <alignment horizontal="center" vertical="center"/>
    </xf>
    <xf numFmtId="1" fontId="16" fillId="0" borderId="10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65" fontId="17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165" fontId="17" fillId="0" borderId="3" xfId="0" applyNumberFormat="1" applyFont="1" applyBorder="1"/>
    <xf numFmtId="0" fontId="3" fillId="0" borderId="3" xfId="0" applyFont="1" applyBorder="1" applyAlignment="1">
      <alignment horizontal="center" vertical="center"/>
    </xf>
    <xf numFmtId="165" fontId="14" fillId="0" borderId="3" xfId="0" applyNumberFormat="1" applyFont="1" applyBorder="1"/>
    <xf numFmtId="0" fontId="14" fillId="0" borderId="3" xfId="0" applyFont="1" applyBorder="1"/>
    <xf numFmtId="165" fontId="3" fillId="0" borderId="3" xfId="0" applyNumberFormat="1" applyFont="1" applyBorder="1"/>
    <xf numFmtId="0" fontId="3" fillId="0" borderId="3" xfId="0" applyFont="1" applyBorder="1"/>
    <xf numFmtId="165" fontId="3" fillId="0" borderId="0" xfId="0" applyNumberFormat="1" applyFont="1"/>
    <xf numFmtId="164" fontId="3" fillId="0" borderId="0" xfId="0" applyNumberFormat="1" applyFont="1"/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3" fillId="30" borderId="7" xfId="0" applyFont="1" applyFill="1" applyBorder="1" applyAlignment="1">
      <alignment vertical="center"/>
    </xf>
    <xf numFmtId="0" fontId="3" fillId="30" borderId="3" xfId="0" applyFont="1" applyFill="1" applyBorder="1" applyAlignment="1">
      <alignment vertical="center"/>
    </xf>
    <xf numFmtId="0" fontId="3" fillId="30" borderId="14" xfId="0" applyFont="1" applyFill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8" fillId="30" borderId="7" xfId="0" applyFont="1" applyFill="1" applyBorder="1" applyAlignment="1">
      <alignment vertical="center"/>
    </xf>
    <xf numFmtId="0" fontId="18" fillId="30" borderId="3" xfId="0" applyFont="1" applyFill="1" applyBorder="1" applyAlignment="1">
      <alignment vertical="center"/>
    </xf>
    <xf numFmtId="0" fontId="18" fillId="30" borderId="14" xfId="0" applyFont="1" applyFill="1" applyBorder="1" applyAlignment="1">
      <alignment vertical="center"/>
    </xf>
    <xf numFmtId="0" fontId="19" fillId="30" borderId="15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5" fillId="5" borderId="7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5" fillId="5" borderId="14" xfId="0" applyFont="1" applyFill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2" fillId="11" borderId="16" xfId="0" applyFont="1" applyFill="1" applyBorder="1" applyAlignment="1">
      <alignment vertical="center"/>
    </xf>
    <xf numFmtId="0" fontId="2" fillId="11" borderId="17" xfId="0" applyFont="1" applyFill="1" applyBorder="1" applyAlignment="1">
      <alignment vertical="center"/>
    </xf>
    <xf numFmtId="0" fontId="2" fillId="11" borderId="18" xfId="0" applyFont="1" applyFill="1" applyBorder="1" applyAlignment="1">
      <alignment vertical="center"/>
    </xf>
    <xf numFmtId="0" fontId="3" fillId="11" borderId="19" xfId="0" applyFont="1" applyFill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30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5" borderId="14" xfId="0" applyFont="1" applyFill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2" fillId="5" borderId="3" xfId="0" applyFont="1" applyFill="1" applyBorder="1"/>
    <xf numFmtId="0" fontId="3" fillId="5" borderId="3" xfId="0" applyFont="1" applyFill="1" applyBorder="1"/>
    <xf numFmtId="0" fontId="3" fillId="0" borderId="3" xfId="0" applyFont="1" applyBorder="1" applyAlignment="1">
      <alignment wrapText="1"/>
    </xf>
    <xf numFmtId="0" fontId="11" fillId="0" borderId="3" xfId="0" applyFont="1" applyBorder="1"/>
    <xf numFmtId="0" fontId="5" fillId="5" borderId="3" xfId="0" applyFont="1" applyFill="1" applyBorder="1" applyAlignment="1">
      <alignment horizontal="center" vertical="center"/>
    </xf>
    <xf numFmtId="0" fontId="3" fillId="5" borderId="33" xfId="0" applyFont="1" applyFill="1" applyBorder="1"/>
    <xf numFmtId="0" fontId="12" fillId="0" borderId="1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18" fillId="0" borderId="8" xfId="0" applyFont="1" applyBorder="1" applyAlignment="1">
      <alignment horizontal="left" vertical="center"/>
    </xf>
    <xf numFmtId="0" fontId="13" fillId="0" borderId="7" xfId="0" applyFont="1" applyBorder="1"/>
    <xf numFmtId="0" fontId="22" fillId="5" borderId="3" xfId="0" applyFont="1" applyFill="1" applyBorder="1" applyAlignment="1">
      <alignment horizontal="center"/>
    </xf>
    <xf numFmtId="0" fontId="18" fillId="5" borderId="3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left" vertical="center"/>
    </xf>
    <xf numFmtId="0" fontId="13" fillId="5" borderId="7" xfId="0" applyFont="1" applyFill="1" applyBorder="1"/>
    <xf numFmtId="0" fontId="22" fillId="31" borderId="3" xfId="0" applyFont="1" applyFill="1" applyBorder="1" applyAlignment="1">
      <alignment horizontal="center"/>
    </xf>
    <xf numFmtId="0" fontId="18" fillId="31" borderId="3" xfId="0" applyFont="1" applyFill="1" applyBorder="1" applyAlignment="1">
      <alignment horizontal="center" vertical="center"/>
    </xf>
    <xf numFmtId="0" fontId="18" fillId="31" borderId="8" xfId="0" applyFont="1" applyFill="1" applyBorder="1" applyAlignment="1">
      <alignment horizontal="left" vertical="center"/>
    </xf>
    <xf numFmtId="0" fontId="13" fillId="31" borderId="7" xfId="0" applyFont="1" applyFill="1" applyBorder="1"/>
    <xf numFmtId="0" fontId="22" fillId="0" borderId="34" xfId="0" applyFont="1" applyBorder="1" applyAlignment="1">
      <alignment horizontal="center"/>
    </xf>
    <xf numFmtId="0" fontId="18" fillId="0" borderId="34" xfId="0" applyFont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3" fillId="0" borderId="9" xfId="0" applyFont="1" applyBorder="1"/>
    <xf numFmtId="0" fontId="3" fillId="0" borderId="0" xfId="0" applyFont="1" applyAlignment="1">
      <alignment horizontal="center"/>
    </xf>
    <xf numFmtId="49" fontId="3" fillId="0" borderId="3" xfId="0" applyNumberFormat="1" applyFont="1" applyBorder="1"/>
    <xf numFmtId="0" fontId="3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3" fillId="5" borderId="3" xfId="0" applyFont="1" applyFill="1" applyBorder="1"/>
    <xf numFmtId="0" fontId="23" fillId="0" borderId="3" xfId="0" applyFont="1" applyBorder="1"/>
    <xf numFmtId="0" fontId="3" fillId="0" borderId="4" xfId="0" applyFont="1" applyBorder="1"/>
    <xf numFmtId="0" fontId="23" fillId="5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0" borderId="3" xfId="0" applyFont="1" applyBorder="1" applyAlignment="1">
      <alignment horizontal="right" vertical="top"/>
    </xf>
    <xf numFmtId="0" fontId="3" fillId="0" borderId="31" xfId="0" applyFont="1" applyBorder="1"/>
    <xf numFmtId="0" fontId="3" fillId="0" borderId="35" xfId="0" applyFont="1" applyBorder="1"/>
    <xf numFmtId="0" fontId="3" fillId="0" borderId="21" xfId="0" applyFont="1" applyBorder="1" applyAlignment="1">
      <alignment horizontal="left" vertical="top" wrapText="1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49" fontId="18" fillId="0" borderId="4" xfId="0" applyNumberFormat="1" applyFont="1" applyBorder="1" applyAlignment="1">
      <alignment horizontal="center" vertical="center"/>
    </xf>
    <xf numFmtId="49" fontId="18" fillId="0" borderId="31" xfId="0" applyNumberFormat="1" applyFont="1" applyBorder="1" applyAlignment="1">
      <alignment horizontal="left" vertical="top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49" fontId="13" fillId="0" borderId="31" xfId="0" applyNumberFormat="1" applyFont="1" applyBorder="1" applyAlignment="1">
      <alignment horizontal="center" vertical="center" wrapText="1"/>
    </xf>
    <xf numFmtId="49" fontId="3" fillId="0" borderId="41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49" fontId="11" fillId="0" borderId="3" xfId="0" applyNumberFormat="1" applyFont="1" applyBorder="1"/>
    <xf numFmtId="0" fontId="11" fillId="0" borderId="3" xfId="0" applyFont="1" applyBorder="1" applyAlignment="1">
      <alignment horizontal="left" vertical="top" wrapText="1"/>
    </xf>
    <xf numFmtId="0" fontId="11" fillId="5" borderId="3" xfId="0" applyFont="1" applyFill="1" applyBorder="1"/>
    <xf numFmtId="49" fontId="11" fillId="5" borderId="3" xfId="0" applyNumberFormat="1" applyFont="1" applyFill="1" applyBorder="1"/>
    <xf numFmtId="0" fontId="11" fillId="5" borderId="3" xfId="0" applyFont="1" applyFill="1" applyBorder="1" applyAlignment="1">
      <alignment horizontal="left" vertical="top" wrapText="1"/>
    </xf>
    <xf numFmtId="0" fontId="25" fillId="0" borderId="3" xfId="0" applyFont="1" applyBorder="1" applyAlignment="1">
      <alignment horizontal="left" vertical="top" wrapText="1"/>
    </xf>
    <xf numFmtId="0" fontId="11" fillId="4" borderId="3" xfId="0" applyFont="1" applyFill="1" applyBorder="1"/>
    <xf numFmtId="49" fontId="11" fillId="4" borderId="3" xfId="0" applyNumberFormat="1" applyFont="1" applyFill="1" applyBorder="1"/>
    <xf numFmtId="0" fontId="11" fillId="4" borderId="3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/>
    </xf>
    <xf numFmtId="49" fontId="11" fillId="0" borderId="3" xfId="0" applyNumberFormat="1" applyFont="1" applyBorder="1" applyAlignment="1">
      <alignment horizontal="left" vertical="top"/>
    </xf>
    <xf numFmtId="0" fontId="11" fillId="0" borderId="3" xfId="0" applyFont="1" applyBorder="1" applyAlignment="1">
      <alignment horizontal="right" vertical="top"/>
    </xf>
    <xf numFmtId="49" fontId="3" fillId="5" borderId="3" xfId="0" applyNumberFormat="1" applyFont="1" applyFill="1" applyBorder="1"/>
    <xf numFmtId="0" fontId="3" fillId="5" borderId="3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31" borderId="3" xfId="0" applyFont="1" applyFill="1" applyBorder="1"/>
    <xf numFmtId="49" fontId="3" fillId="31" borderId="3" xfId="0" applyNumberFormat="1" applyFont="1" applyFill="1" applyBorder="1"/>
    <xf numFmtId="0" fontId="2" fillId="31" borderId="3" xfId="0" applyFont="1" applyFill="1" applyBorder="1" applyAlignment="1">
      <alignment horizontal="left" vertical="top" wrapText="1"/>
    </xf>
    <xf numFmtId="49" fontId="2" fillId="5" borderId="3" xfId="0" applyNumberFormat="1" applyFont="1" applyFill="1" applyBorder="1"/>
    <xf numFmtId="0" fontId="3" fillId="5" borderId="3" xfId="0" applyFont="1" applyFill="1" applyBorder="1" applyAlignment="1">
      <alignment wrapText="1"/>
    </xf>
    <xf numFmtId="49" fontId="3" fillId="0" borderId="3" xfId="0" applyNumberFormat="1" applyFont="1" applyBorder="1" applyAlignment="1">
      <alignment vertical="center"/>
    </xf>
    <xf numFmtId="0" fontId="3" fillId="4" borderId="3" xfId="0" applyFont="1" applyFill="1" applyBorder="1"/>
    <xf numFmtId="49" fontId="3" fillId="4" borderId="3" xfId="0" applyNumberFormat="1" applyFont="1" applyFill="1" applyBorder="1"/>
    <xf numFmtId="0" fontId="3" fillId="4" borderId="3" xfId="0" applyFont="1" applyFill="1" applyBorder="1" applyAlignment="1">
      <alignment horizontal="left" vertical="top" wrapText="1"/>
    </xf>
    <xf numFmtId="0" fontId="3" fillId="31" borderId="1" xfId="0" applyFont="1" applyFill="1" applyBorder="1"/>
    <xf numFmtId="0" fontId="20" fillId="5" borderId="24" xfId="0" applyFont="1" applyFill="1" applyBorder="1" applyAlignment="1">
      <alignment horizontal="center" vertical="center"/>
    </xf>
    <xf numFmtId="0" fontId="21" fillId="0" borderId="25" xfId="0" applyFont="1" applyBorder="1"/>
    <xf numFmtId="0" fontId="21" fillId="0" borderId="26" xfId="0" applyFont="1" applyBorder="1"/>
    <xf numFmtId="0" fontId="2" fillId="0" borderId="27" xfId="0" applyFont="1" applyBorder="1" applyAlignment="1">
      <alignment horizontal="center" vertical="center" wrapText="1"/>
    </xf>
    <xf numFmtId="0" fontId="21" fillId="0" borderId="28" xfId="0" applyFont="1" applyBorder="1"/>
    <xf numFmtId="0" fontId="2" fillId="0" borderId="4" xfId="0" applyFont="1" applyBorder="1" applyAlignment="1">
      <alignment horizontal="center" vertical="center" wrapText="1"/>
    </xf>
    <xf numFmtId="0" fontId="21" fillId="0" borderId="31" xfId="0" applyFont="1" applyBorder="1"/>
    <xf numFmtId="0" fontId="3" fillId="0" borderId="4" xfId="0" applyFont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21" fillId="0" borderId="36" xfId="0" applyFont="1" applyBorder="1"/>
    <xf numFmtId="49" fontId="3" fillId="0" borderId="4" xfId="0" applyNumberFormat="1" applyFont="1" applyBorder="1" applyAlignment="1">
      <alignment horizontal="center" wrapText="1"/>
    </xf>
    <xf numFmtId="49" fontId="3" fillId="0" borderId="39" xfId="0" applyNumberFormat="1" applyFont="1" applyBorder="1" applyAlignment="1">
      <alignment horizontal="center"/>
    </xf>
    <xf numFmtId="0" fontId="21" fillId="0" borderId="40" xfId="0" applyFont="1" applyBorder="1"/>
    <xf numFmtId="49" fontId="3" fillId="0" borderId="42" xfId="0" applyNumberFormat="1" applyFont="1" applyBorder="1" applyAlignment="1">
      <alignment horizontal="center"/>
    </xf>
    <xf numFmtId="0" fontId="21" fillId="0" borderId="42" xfId="0" applyFont="1" applyBorder="1"/>
    <xf numFmtId="49" fontId="3" fillId="0" borderId="24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10.0.7.126:9981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9.140625" customWidth="1"/>
    <col min="2" max="2" width="12" customWidth="1"/>
    <col min="3" max="3" width="15.5703125" customWidth="1"/>
    <col min="4" max="4" width="22" customWidth="1"/>
    <col min="5" max="6" width="13.28515625" customWidth="1"/>
    <col min="7" max="7" width="7.7109375" customWidth="1"/>
    <col min="8" max="8" width="12.85546875" customWidth="1"/>
    <col min="9" max="9" width="19.28515625" customWidth="1"/>
    <col min="10" max="10" width="17.5703125" customWidth="1"/>
    <col min="11" max="11" width="30.85546875" customWidth="1"/>
    <col min="12" max="12" width="21.85546875" customWidth="1"/>
    <col min="13" max="13" width="17.85546875" customWidth="1"/>
    <col min="14" max="14" width="15.7109375" customWidth="1"/>
    <col min="15" max="15" width="26" customWidth="1"/>
    <col min="16" max="16" width="28" customWidth="1"/>
    <col min="17" max="17" width="32.5703125" customWidth="1"/>
    <col min="18" max="19" width="8.7109375" customWidth="1"/>
    <col min="20" max="20" width="12.7109375" customWidth="1"/>
    <col min="21" max="22" width="11.140625" customWidth="1"/>
    <col min="23" max="23" width="8.7109375" customWidth="1"/>
    <col min="24" max="24" width="22.7109375" customWidth="1"/>
    <col min="25" max="25" width="22.140625" customWidth="1"/>
    <col min="26" max="26" width="19" customWidth="1"/>
    <col min="27" max="27" width="17.28515625" customWidth="1"/>
    <col min="28" max="28" width="14.85546875" customWidth="1"/>
    <col min="29" max="29" width="27.28515625" customWidth="1"/>
    <col min="30" max="30" width="18.5703125" customWidth="1"/>
    <col min="31" max="31" width="26.85546875" customWidth="1"/>
    <col min="32" max="32" width="16.7109375" customWidth="1"/>
    <col min="33" max="33" width="15.85546875" customWidth="1"/>
    <col min="34" max="34" width="12.7109375" customWidth="1"/>
    <col min="35" max="35" width="8.7109375" customWidth="1"/>
    <col min="36" max="36" width="30.140625" customWidth="1"/>
    <col min="37" max="37" width="11.42578125" customWidth="1"/>
    <col min="38" max="38" width="23.140625" customWidth="1"/>
    <col min="39" max="39" width="18.85546875" customWidth="1"/>
    <col min="40" max="41" width="8.7109375" customWidth="1"/>
    <col min="42" max="42" width="30.42578125" customWidth="1"/>
    <col min="43" max="44" width="8.7109375" customWidth="1"/>
    <col min="45" max="45" width="13.42578125" customWidth="1"/>
    <col min="46" max="46" width="13.28515625" customWidth="1"/>
    <col min="47" max="47" width="20" customWidth="1"/>
    <col min="48" max="48" width="22.28515625" customWidth="1"/>
    <col min="49" max="49" width="27.5703125" customWidth="1"/>
    <col min="50" max="50" width="28.28515625" customWidth="1"/>
    <col min="51" max="51" width="27.5703125" customWidth="1"/>
    <col min="52" max="52" width="38.28515625" customWidth="1"/>
    <col min="53" max="53" width="21.140625" customWidth="1"/>
  </cols>
  <sheetData>
    <row r="1" spans="1:5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4" t="s">
        <v>10</v>
      </c>
      <c r="L1" s="3" t="s">
        <v>11</v>
      </c>
      <c r="M1" s="3" t="s">
        <v>12</v>
      </c>
      <c r="N1" s="5" t="s">
        <v>13</v>
      </c>
      <c r="O1" s="4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5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16</v>
      </c>
      <c r="AR1" s="3" t="s">
        <v>42</v>
      </c>
      <c r="AS1" s="3" t="s">
        <v>43</v>
      </c>
      <c r="AT1" s="3" t="s">
        <v>44</v>
      </c>
      <c r="AU1" s="3" t="s">
        <v>45</v>
      </c>
      <c r="AV1" s="6" t="s">
        <v>46</v>
      </c>
      <c r="AW1" s="3" t="s">
        <v>47</v>
      </c>
      <c r="AX1" s="3" t="s">
        <v>48</v>
      </c>
      <c r="AY1" s="3" t="s">
        <v>49</v>
      </c>
      <c r="AZ1" s="7" t="s">
        <v>50</v>
      </c>
      <c r="BA1" s="8" t="s">
        <v>51</v>
      </c>
    </row>
    <row r="2" spans="1:53" ht="105">
      <c r="A2" s="9">
        <v>1</v>
      </c>
      <c r="B2" s="10" t="s">
        <v>52</v>
      </c>
      <c r="C2" s="11" t="s">
        <v>53</v>
      </c>
      <c r="D2" s="11" t="s">
        <v>54</v>
      </c>
      <c r="E2" s="12">
        <v>595889500</v>
      </c>
      <c r="F2" s="12">
        <v>70135</v>
      </c>
      <c r="G2" s="12">
        <v>1955</v>
      </c>
      <c r="H2" s="12"/>
      <c r="I2" s="13" t="s">
        <v>55</v>
      </c>
      <c r="J2" s="14" t="s">
        <v>56</v>
      </c>
      <c r="K2" s="15" t="s">
        <v>57</v>
      </c>
      <c r="L2" s="12"/>
      <c r="M2" s="16" t="s">
        <v>58</v>
      </c>
      <c r="N2" s="13"/>
      <c r="O2" s="17"/>
      <c r="P2" s="12"/>
      <c r="Q2" s="9" t="s">
        <v>59</v>
      </c>
      <c r="R2" s="12">
        <v>500</v>
      </c>
      <c r="S2" s="12">
        <v>500</v>
      </c>
      <c r="T2" s="12"/>
      <c r="U2" s="12">
        <v>2</v>
      </c>
      <c r="V2" s="12">
        <v>3</v>
      </c>
      <c r="W2" s="12">
        <v>8</v>
      </c>
      <c r="X2" s="12"/>
      <c r="Y2" s="12"/>
      <c r="Z2" s="12" t="s">
        <v>60</v>
      </c>
      <c r="AA2" s="18" t="s">
        <v>61</v>
      </c>
      <c r="AB2" s="18" t="s">
        <v>62</v>
      </c>
      <c r="AC2" s="18"/>
      <c r="AD2" s="16" t="s">
        <v>63</v>
      </c>
      <c r="AE2" s="12"/>
      <c r="AF2" s="12"/>
      <c r="AG2" s="19" t="s">
        <v>64</v>
      </c>
      <c r="AH2" s="19" t="s">
        <v>65</v>
      </c>
      <c r="AI2" s="12">
        <v>3</v>
      </c>
      <c r="AJ2" s="20" t="s">
        <v>66</v>
      </c>
      <c r="AK2" s="21">
        <v>43342</v>
      </c>
      <c r="AL2" s="13" t="s">
        <v>67</v>
      </c>
      <c r="AM2" s="16" t="s">
        <v>68</v>
      </c>
      <c r="AN2" s="22" t="s">
        <v>69</v>
      </c>
      <c r="AO2" s="12">
        <v>10</v>
      </c>
      <c r="AP2" s="12"/>
      <c r="AQ2" s="12"/>
      <c r="AR2" s="12"/>
      <c r="AS2" s="12"/>
      <c r="AT2" s="12"/>
      <c r="AU2" s="12"/>
      <c r="AV2" s="22"/>
      <c r="AW2" s="12"/>
      <c r="AX2" s="12"/>
      <c r="AY2" s="12"/>
      <c r="AZ2" s="23"/>
      <c r="BA2" s="24" t="s">
        <v>70</v>
      </c>
    </row>
    <row r="3" spans="1:53">
      <c r="A3" s="25">
        <v>2</v>
      </c>
      <c r="B3" s="26"/>
      <c r="C3" s="27" t="s">
        <v>71</v>
      </c>
      <c r="D3" s="27" t="s">
        <v>72</v>
      </c>
      <c r="E3" s="27">
        <v>577550872</v>
      </c>
      <c r="G3" s="27">
        <v>1972</v>
      </c>
      <c r="J3" s="26" t="s">
        <v>73</v>
      </c>
      <c r="K3" s="28"/>
      <c r="M3" s="27">
        <v>21656</v>
      </c>
      <c r="N3" s="29"/>
      <c r="O3" s="28"/>
      <c r="Q3" s="25"/>
      <c r="AI3" s="27">
        <v>9</v>
      </c>
      <c r="AL3" s="29"/>
      <c r="AO3" s="27">
        <v>10</v>
      </c>
      <c r="AV3" s="30"/>
      <c r="AZ3" s="31"/>
      <c r="BA3" s="32" t="s">
        <v>74</v>
      </c>
    </row>
    <row r="4" spans="1:53">
      <c r="A4" s="33">
        <v>3</v>
      </c>
      <c r="B4" s="34"/>
      <c r="C4" s="35" t="s">
        <v>75</v>
      </c>
      <c r="D4" s="35" t="s">
        <v>76</v>
      </c>
      <c r="E4" s="35">
        <v>577943501</v>
      </c>
      <c r="F4" s="35"/>
      <c r="G4" s="35"/>
      <c r="H4" s="35"/>
      <c r="I4" s="35"/>
      <c r="J4" s="34"/>
      <c r="K4" s="36"/>
      <c r="L4" s="35"/>
      <c r="M4" s="35"/>
      <c r="N4" s="37"/>
      <c r="O4" s="36"/>
      <c r="P4" s="35"/>
      <c r="Q4" s="33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>
        <v>9</v>
      </c>
      <c r="AJ4" s="35"/>
      <c r="AK4" s="35"/>
      <c r="AL4" s="37"/>
      <c r="AM4" s="35"/>
      <c r="AN4" s="35"/>
      <c r="AO4" s="35"/>
      <c r="AP4" s="35"/>
      <c r="AQ4" s="35"/>
      <c r="AR4" s="35"/>
      <c r="AS4" s="35"/>
      <c r="AT4" s="35"/>
      <c r="AU4" s="35"/>
      <c r="AV4" s="38"/>
      <c r="AW4" s="35"/>
      <c r="AX4" s="35"/>
      <c r="AY4" s="35"/>
      <c r="AZ4" s="39"/>
    </row>
    <row r="5" spans="1:53" ht="30">
      <c r="A5" s="40">
        <v>4</v>
      </c>
      <c r="B5" s="41"/>
      <c r="C5" s="42" t="s">
        <v>77</v>
      </c>
      <c r="D5" s="42" t="s">
        <v>78</v>
      </c>
      <c r="E5" s="42">
        <v>577464994</v>
      </c>
      <c r="F5" s="42"/>
      <c r="G5" s="42">
        <v>1138</v>
      </c>
      <c r="H5" s="42"/>
      <c r="I5" s="42"/>
      <c r="J5" s="41">
        <v>78098</v>
      </c>
      <c r="K5" s="43"/>
      <c r="L5" s="42"/>
      <c r="M5" s="42">
        <v>78012</v>
      </c>
      <c r="N5" s="44"/>
      <c r="O5" s="43"/>
      <c r="P5" s="42"/>
      <c r="Q5" s="40"/>
      <c r="R5" s="42"/>
      <c r="S5" s="42">
        <v>500</v>
      </c>
      <c r="T5" s="42"/>
      <c r="U5" s="42">
        <v>1</v>
      </c>
      <c r="V5" s="42">
        <v>3</v>
      </c>
      <c r="W5" s="42">
        <v>4</v>
      </c>
      <c r="X5" s="42"/>
      <c r="Y5" s="42"/>
      <c r="Z5" s="42" t="s">
        <v>79</v>
      </c>
      <c r="AA5" s="42"/>
      <c r="AB5" s="42"/>
      <c r="AC5" s="42"/>
      <c r="AD5" s="42"/>
      <c r="AE5" s="42"/>
      <c r="AF5" s="42"/>
      <c r="AG5" s="42"/>
      <c r="AH5" s="42"/>
      <c r="AI5" s="42">
        <v>9</v>
      </c>
      <c r="AJ5" s="42"/>
      <c r="AK5" s="45">
        <v>43397</v>
      </c>
      <c r="AL5" s="44"/>
      <c r="AM5" s="42"/>
      <c r="AN5" s="42"/>
      <c r="AO5" s="42">
        <v>10</v>
      </c>
      <c r="AP5" s="42"/>
      <c r="AQ5" s="42"/>
      <c r="AR5" s="42"/>
      <c r="AS5" s="42"/>
      <c r="AT5" s="42"/>
      <c r="AU5" s="42"/>
      <c r="AV5" s="44" t="s">
        <v>80</v>
      </c>
      <c r="AW5" s="42"/>
      <c r="AX5" s="42"/>
      <c r="AY5" s="42"/>
      <c r="AZ5" s="46" t="s">
        <v>81</v>
      </c>
      <c r="BA5" s="47"/>
    </row>
    <row r="6" spans="1:53" ht="60">
      <c r="A6" s="48">
        <v>5</v>
      </c>
      <c r="B6" s="49" t="s">
        <v>82</v>
      </c>
      <c r="C6" s="50" t="s">
        <v>83</v>
      </c>
      <c r="D6" s="50" t="s">
        <v>84</v>
      </c>
      <c r="E6" s="50">
        <v>599340817</v>
      </c>
      <c r="F6" s="50"/>
      <c r="G6" s="50">
        <v>1136</v>
      </c>
      <c r="H6" s="50"/>
      <c r="I6" s="50"/>
      <c r="J6" s="51" t="s">
        <v>85</v>
      </c>
      <c r="K6" s="52"/>
      <c r="L6" s="50"/>
      <c r="M6" s="50">
        <v>21373</v>
      </c>
      <c r="N6" s="53"/>
      <c r="O6" s="52"/>
      <c r="P6" s="50"/>
      <c r="Q6" s="48"/>
      <c r="R6" s="50"/>
      <c r="S6" s="50">
        <v>300</v>
      </c>
      <c r="T6" s="54" t="s">
        <v>86</v>
      </c>
      <c r="U6" s="50">
        <v>2</v>
      </c>
      <c r="V6" s="50">
        <v>3</v>
      </c>
      <c r="W6" s="50">
        <v>6</v>
      </c>
      <c r="X6" s="50"/>
      <c r="Y6" s="50"/>
      <c r="Z6" s="50" t="s">
        <v>60</v>
      </c>
      <c r="AA6" s="50" t="s">
        <v>87</v>
      </c>
      <c r="AB6" s="50"/>
      <c r="AC6" s="50"/>
      <c r="AD6" s="50">
        <v>78850</v>
      </c>
      <c r="AE6" s="50"/>
      <c r="AF6" s="50"/>
      <c r="AG6" s="50"/>
      <c r="AH6" s="50"/>
      <c r="AI6" s="50">
        <v>3</v>
      </c>
      <c r="AJ6" s="54" t="s">
        <v>88</v>
      </c>
      <c r="AK6" s="55">
        <v>45782</v>
      </c>
      <c r="AL6" s="53"/>
      <c r="AM6" s="50"/>
      <c r="AN6" s="50"/>
      <c r="AO6" s="50">
        <v>10</v>
      </c>
      <c r="AP6" s="50"/>
      <c r="AQ6" s="50"/>
      <c r="AR6" s="50"/>
      <c r="AS6" s="50"/>
      <c r="AT6" s="50"/>
      <c r="AU6" s="50"/>
      <c r="AV6" s="56"/>
      <c r="AW6" s="50"/>
      <c r="AX6" s="50"/>
      <c r="AY6" s="50"/>
      <c r="AZ6" s="57"/>
    </row>
    <row r="7" spans="1:53" ht="60">
      <c r="A7" s="33">
        <v>6</v>
      </c>
      <c r="B7" s="34"/>
      <c r="C7" s="35" t="s">
        <v>83</v>
      </c>
      <c r="D7" s="35" t="s">
        <v>89</v>
      </c>
      <c r="E7" s="35">
        <v>577943579</v>
      </c>
      <c r="F7" s="35"/>
      <c r="G7" s="35"/>
      <c r="H7" s="35"/>
      <c r="I7" s="35"/>
      <c r="J7" s="34">
        <v>70493</v>
      </c>
      <c r="K7" s="36" t="s">
        <v>90</v>
      </c>
      <c r="L7" s="35"/>
      <c r="M7" s="35">
        <v>70492</v>
      </c>
      <c r="N7" s="37"/>
      <c r="O7" s="36"/>
      <c r="P7" s="35"/>
      <c r="Q7" s="33"/>
      <c r="R7" s="35"/>
      <c r="S7" s="35">
        <v>500</v>
      </c>
      <c r="T7" s="35"/>
      <c r="U7" s="35">
        <v>2</v>
      </c>
      <c r="V7" s="35">
        <v>3</v>
      </c>
      <c r="W7" s="35">
        <v>5</v>
      </c>
      <c r="X7" s="35"/>
      <c r="Y7" s="35"/>
      <c r="Z7" s="35" t="s">
        <v>79</v>
      </c>
      <c r="AA7" s="35"/>
      <c r="AB7" s="35"/>
      <c r="AC7" s="35"/>
      <c r="AD7" s="35"/>
      <c r="AE7" s="35"/>
      <c r="AF7" s="35"/>
      <c r="AG7" s="35"/>
      <c r="AH7" s="35"/>
      <c r="AI7" s="35">
        <v>3</v>
      </c>
      <c r="AJ7" s="37" t="s">
        <v>91</v>
      </c>
      <c r="AK7" s="58">
        <v>45791</v>
      </c>
      <c r="AL7" s="37"/>
      <c r="AM7" s="35"/>
      <c r="AN7" s="35"/>
      <c r="AO7" s="35">
        <v>10</v>
      </c>
      <c r="AP7" s="35"/>
      <c r="AQ7" s="35"/>
      <c r="AR7" s="35"/>
      <c r="AS7" s="35"/>
      <c r="AT7" s="35"/>
      <c r="AU7" s="35"/>
      <c r="AV7" s="38"/>
      <c r="AW7" s="35"/>
      <c r="AX7" s="35"/>
      <c r="AY7" s="35"/>
      <c r="AZ7" s="39"/>
      <c r="BA7" s="35"/>
    </row>
    <row r="8" spans="1:53">
      <c r="A8" s="59">
        <v>7</v>
      </c>
      <c r="B8" s="60" t="s">
        <v>92</v>
      </c>
      <c r="C8" s="61" t="s">
        <v>83</v>
      </c>
      <c r="D8" s="61" t="s">
        <v>93</v>
      </c>
      <c r="E8" s="61">
        <v>595094495</v>
      </c>
      <c r="F8" s="61"/>
      <c r="G8" s="61"/>
      <c r="H8" s="61"/>
      <c r="I8" s="61"/>
      <c r="J8" s="60" t="s">
        <v>94</v>
      </c>
      <c r="K8" s="62"/>
      <c r="L8" s="61"/>
      <c r="M8" s="61" t="s">
        <v>95</v>
      </c>
      <c r="N8" s="63">
        <v>109216</v>
      </c>
      <c r="O8" s="62"/>
      <c r="P8" s="61"/>
      <c r="Q8" s="59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27" t="s">
        <v>96</v>
      </c>
      <c r="AD8" s="61">
        <v>22253</v>
      </c>
      <c r="AE8" s="61"/>
      <c r="AF8" s="61"/>
      <c r="AG8" s="61"/>
      <c r="AH8" s="61"/>
      <c r="AI8" s="61">
        <v>3</v>
      </c>
      <c r="AJ8" s="61"/>
      <c r="AK8" s="64">
        <v>43262</v>
      </c>
      <c r="AL8" s="63"/>
      <c r="AM8" s="61"/>
      <c r="AN8" s="61"/>
      <c r="AO8" s="61"/>
      <c r="AP8" s="61"/>
      <c r="AQ8" s="61"/>
      <c r="AR8" s="61"/>
      <c r="AS8" s="61"/>
      <c r="AT8" s="61"/>
      <c r="AU8" s="61"/>
      <c r="AV8" s="65"/>
      <c r="AW8" s="61"/>
      <c r="AX8" s="61"/>
      <c r="AY8" s="61"/>
      <c r="AZ8" s="66"/>
      <c r="BA8" s="67"/>
    </row>
    <row r="9" spans="1:53">
      <c r="A9" s="25">
        <v>8</v>
      </c>
      <c r="B9" s="26" t="s">
        <v>97</v>
      </c>
      <c r="C9" s="27" t="s">
        <v>98</v>
      </c>
      <c r="D9" s="27" t="s">
        <v>99</v>
      </c>
      <c r="E9" s="27">
        <v>599728876</v>
      </c>
      <c r="F9" s="27">
        <v>70348</v>
      </c>
      <c r="G9" s="27">
        <v>1334</v>
      </c>
      <c r="J9" s="26" t="s">
        <v>100</v>
      </c>
      <c r="K9" s="28" t="s">
        <v>101</v>
      </c>
      <c r="M9" s="27">
        <v>21211</v>
      </c>
      <c r="N9" s="29"/>
      <c r="O9" s="28" t="s">
        <v>102</v>
      </c>
      <c r="P9" s="27">
        <v>107085</v>
      </c>
      <c r="Q9" s="25"/>
      <c r="S9" s="27">
        <v>500</v>
      </c>
      <c r="T9" s="27">
        <v>120</v>
      </c>
      <c r="U9" s="27">
        <v>2</v>
      </c>
      <c r="V9" s="27">
        <v>3</v>
      </c>
      <c r="W9" s="27">
        <v>8</v>
      </c>
      <c r="Z9" s="27" t="s">
        <v>60</v>
      </c>
      <c r="AD9" s="27">
        <v>22738</v>
      </c>
      <c r="AI9" s="27">
        <v>3</v>
      </c>
      <c r="AK9" s="68">
        <v>45778</v>
      </c>
      <c r="AL9" s="29" t="s">
        <v>103</v>
      </c>
      <c r="AO9" s="27">
        <v>10</v>
      </c>
      <c r="AV9" s="30"/>
      <c r="AZ9" s="31"/>
      <c r="BA9" s="61"/>
    </row>
    <row r="10" spans="1:53">
      <c r="A10" s="69">
        <v>9</v>
      </c>
      <c r="B10" s="70" t="s">
        <v>104</v>
      </c>
      <c r="C10" s="71" t="s">
        <v>105</v>
      </c>
      <c r="D10" s="71" t="s">
        <v>106</v>
      </c>
      <c r="E10" s="71">
        <v>577213660</v>
      </c>
      <c r="F10" s="71"/>
      <c r="G10" s="71">
        <v>1973</v>
      </c>
      <c r="H10" s="71"/>
      <c r="I10" s="71"/>
      <c r="J10" s="70" t="s">
        <v>107</v>
      </c>
      <c r="K10" s="72" t="s">
        <v>108</v>
      </c>
      <c r="L10" s="71">
        <v>90843</v>
      </c>
      <c r="M10" s="71">
        <v>21776</v>
      </c>
      <c r="N10" s="73">
        <v>20725</v>
      </c>
      <c r="O10" s="72"/>
      <c r="P10" s="71">
        <v>107049</v>
      </c>
      <c r="Q10" s="69"/>
      <c r="R10" s="71"/>
      <c r="S10" s="71"/>
      <c r="T10" s="71"/>
      <c r="U10" s="71">
        <v>1</v>
      </c>
      <c r="V10" s="71">
        <v>3</v>
      </c>
      <c r="W10" s="71">
        <v>4</v>
      </c>
      <c r="X10" s="71"/>
      <c r="Y10" s="71"/>
      <c r="Z10" s="71" t="s">
        <v>79</v>
      </c>
      <c r="AA10" s="71"/>
      <c r="AB10" s="71"/>
      <c r="AC10" s="71"/>
      <c r="AD10" s="71">
        <v>78096</v>
      </c>
      <c r="AE10" s="71"/>
      <c r="AF10" s="71">
        <v>20417</v>
      </c>
      <c r="AG10" s="71"/>
      <c r="AH10" s="71"/>
      <c r="AI10" s="71">
        <v>3</v>
      </c>
      <c r="AJ10" s="71"/>
      <c r="AK10" s="74">
        <v>43769</v>
      </c>
      <c r="AL10" s="73" t="s">
        <v>109</v>
      </c>
      <c r="AM10" s="71"/>
      <c r="AN10" s="71"/>
      <c r="AO10" s="71">
        <v>10</v>
      </c>
      <c r="AP10" s="71"/>
      <c r="AQ10" s="71"/>
      <c r="AR10" s="71"/>
      <c r="AS10" s="71"/>
      <c r="AT10" s="71"/>
      <c r="AU10" s="71"/>
      <c r="AV10" s="75"/>
      <c r="AW10" s="71"/>
      <c r="AX10" s="71"/>
      <c r="AY10" s="71"/>
      <c r="AZ10" s="76"/>
      <c r="BA10" s="71"/>
    </row>
    <row r="11" spans="1:53">
      <c r="A11" s="25">
        <v>10</v>
      </c>
      <c r="B11" s="26" t="s">
        <v>110</v>
      </c>
      <c r="C11" s="27" t="s">
        <v>111</v>
      </c>
      <c r="D11" s="27" t="s">
        <v>112</v>
      </c>
      <c r="E11" s="27">
        <v>577733735</v>
      </c>
      <c r="G11" s="27">
        <v>1579</v>
      </c>
      <c r="J11" s="49">
        <v>78798</v>
      </c>
      <c r="K11" s="28">
        <v>5915</v>
      </c>
      <c r="M11" s="27">
        <v>3757</v>
      </c>
      <c r="N11" s="53">
        <v>78799</v>
      </c>
      <c r="O11" s="28"/>
      <c r="Q11" s="25"/>
      <c r="AD11" s="27">
        <v>3896</v>
      </c>
      <c r="AI11" s="27">
        <v>1</v>
      </c>
      <c r="AL11" s="29"/>
      <c r="AV11" s="30"/>
      <c r="AZ11" s="31"/>
    </row>
    <row r="12" spans="1:53">
      <c r="A12" s="25">
        <v>11</v>
      </c>
      <c r="B12" s="26" t="s">
        <v>113</v>
      </c>
      <c r="C12" s="35" t="s">
        <v>114</v>
      </c>
      <c r="D12" s="35" t="s">
        <v>115</v>
      </c>
      <c r="E12" s="35">
        <v>577620903</v>
      </c>
      <c r="J12" s="34">
        <v>78800</v>
      </c>
      <c r="K12" s="28"/>
      <c r="M12" s="27">
        <v>78801</v>
      </c>
      <c r="N12" s="29"/>
      <c r="O12" s="28"/>
      <c r="P12" s="27">
        <v>107090</v>
      </c>
      <c r="Q12" s="25"/>
      <c r="AI12" s="27">
        <v>9</v>
      </c>
      <c r="AK12" s="68">
        <v>43144</v>
      </c>
      <c r="AL12" s="29"/>
      <c r="AV12" s="30"/>
      <c r="AZ12" s="31"/>
      <c r="BA12" s="77"/>
    </row>
    <row r="13" spans="1:53" ht="60">
      <c r="A13" s="78">
        <v>12</v>
      </c>
      <c r="B13" s="79" t="s">
        <v>116</v>
      </c>
      <c r="C13" s="80" t="s">
        <v>117</v>
      </c>
      <c r="D13" s="80" t="s">
        <v>118</v>
      </c>
      <c r="E13" s="80">
        <v>577976052</v>
      </c>
      <c r="F13" s="80">
        <v>70177</v>
      </c>
      <c r="G13" s="80">
        <v>1958</v>
      </c>
      <c r="H13" s="80"/>
      <c r="I13" s="81"/>
      <c r="J13" s="82" t="s">
        <v>119</v>
      </c>
      <c r="K13" s="83" t="s">
        <v>120</v>
      </c>
      <c r="L13" s="80"/>
      <c r="M13" s="84" t="s">
        <v>121</v>
      </c>
      <c r="N13" s="81"/>
      <c r="O13" s="83" t="s">
        <v>122</v>
      </c>
      <c r="P13" s="80">
        <v>107052</v>
      </c>
      <c r="Q13" s="78"/>
      <c r="R13" s="80"/>
      <c r="S13" s="80"/>
      <c r="T13" s="80"/>
      <c r="U13" s="80"/>
      <c r="V13" s="80"/>
      <c r="W13" s="80"/>
      <c r="X13" s="80"/>
      <c r="Y13" s="80"/>
      <c r="Z13" s="80" t="s">
        <v>79</v>
      </c>
      <c r="AA13" s="80"/>
      <c r="AB13" s="80"/>
      <c r="AC13" s="80" t="s">
        <v>123</v>
      </c>
      <c r="AD13" s="80">
        <v>107044</v>
      </c>
      <c r="AE13" s="80"/>
      <c r="AF13" s="85" t="s">
        <v>124</v>
      </c>
      <c r="AG13" s="80"/>
      <c r="AH13" s="80"/>
      <c r="AI13" s="80">
        <v>3</v>
      </c>
      <c r="AJ13" s="80"/>
      <c r="AK13" s="80" t="s">
        <v>125</v>
      </c>
      <c r="AL13" s="81"/>
      <c r="AM13" s="80"/>
      <c r="AN13" s="80"/>
      <c r="AO13" s="80">
        <v>10</v>
      </c>
      <c r="AP13" s="80"/>
      <c r="AQ13" s="80"/>
      <c r="AR13" s="80"/>
      <c r="AS13" s="80"/>
      <c r="AT13" s="80"/>
      <c r="AU13" s="80"/>
      <c r="AV13" s="86"/>
      <c r="AW13" s="80"/>
      <c r="AX13" s="80"/>
      <c r="AY13" s="80"/>
      <c r="AZ13" s="87"/>
      <c r="BA13" s="80"/>
    </row>
    <row r="14" spans="1:53" ht="60">
      <c r="A14" s="88">
        <v>13</v>
      </c>
      <c r="B14" s="89" t="s">
        <v>126</v>
      </c>
      <c r="C14" s="90" t="s">
        <v>114</v>
      </c>
      <c r="D14" s="90" t="s">
        <v>127</v>
      </c>
      <c r="E14" s="90">
        <v>577253225</v>
      </c>
      <c r="F14" s="90"/>
      <c r="G14" s="90"/>
      <c r="H14" s="90"/>
      <c r="I14" s="90"/>
      <c r="J14" s="89" t="s">
        <v>128</v>
      </c>
      <c r="K14" s="91" t="s">
        <v>129</v>
      </c>
      <c r="L14" s="90"/>
      <c r="M14" s="90">
        <v>3739</v>
      </c>
      <c r="N14" s="92">
        <v>90837</v>
      </c>
      <c r="O14" s="91"/>
      <c r="P14" s="90"/>
      <c r="Q14" s="88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 t="s">
        <v>130</v>
      </c>
      <c r="AD14" s="90">
        <v>78073</v>
      </c>
      <c r="AE14" s="90"/>
      <c r="AF14" s="90"/>
      <c r="AG14" s="90"/>
      <c r="AH14" s="90"/>
      <c r="AI14" s="90">
        <v>3</v>
      </c>
      <c r="AJ14" s="90"/>
      <c r="AK14" s="93">
        <v>44053</v>
      </c>
      <c r="AL14" s="92" t="s">
        <v>109</v>
      </c>
      <c r="AM14" s="90"/>
      <c r="AN14" s="90"/>
      <c r="AO14" s="90">
        <v>10</v>
      </c>
      <c r="AP14" s="94" t="s">
        <v>131</v>
      </c>
      <c r="AQ14" s="90"/>
      <c r="AR14" s="90"/>
      <c r="AS14" s="90"/>
      <c r="AT14" s="90"/>
      <c r="AU14" s="90"/>
      <c r="AV14" s="95"/>
      <c r="AW14" s="90"/>
      <c r="AX14" s="90"/>
      <c r="AY14" s="90"/>
      <c r="AZ14" s="96"/>
      <c r="BA14" s="90"/>
    </row>
    <row r="15" spans="1:53">
      <c r="A15" s="33">
        <v>14</v>
      </c>
      <c r="B15" s="34" t="s">
        <v>132</v>
      </c>
      <c r="C15" s="35" t="s">
        <v>83</v>
      </c>
      <c r="D15" s="35" t="s">
        <v>133</v>
      </c>
      <c r="E15" s="35">
        <v>577798998</v>
      </c>
      <c r="F15" s="35"/>
      <c r="G15" s="35"/>
      <c r="H15" s="35"/>
      <c r="I15" s="35"/>
      <c r="J15" s="34">
        <v>78802</v>
      </c>
      <c r="K15" s="36"/>
      <c r="L15" s="35"/>
      <c r="M15" s="35">
        <v>78803</v>
      </c>
      <c r="N15" s="37"/>
      <c r="O15" s="36"/>
      <c r="P15" s="35"/>
      <c r="Q15" s="33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>
        <v>21126</v>
      </c>
      <c r="AE15" s="35"/>
      <c r="AF15" s="35"/>
      <c r="AG15" s="35"/>
      <c r="AH15" s="35"/>
      <c r="AI15" s="35">
        <v>9</v>
      </c>
      <c r="AJ15" s="35"/>
      <c r="AK15" s="58">
        <v>43144</v>
      </c>
      <c r="AL15" s="37"/>
      <c r="AM15" s="35"/>
      <c r="AN15" s="35"/>
      <c r="AO15" s="35"/>
      <c r="AP15" s="35"/>
      <c r="AQ15" s="35"/>
      <c r="AR15" s="35"/>
      <c r="AS15" s="35"/>
      <c r="AT15" s="35"/>
      <c r="AU15" s="35"/>
      <c r="AV15" s="38"/>
      <c r="AW15" s="35"/>
      <c r="AX15" s="35"/>
      <c r="AY15" s="35"/>
      <c r="AZ15" s="39"/>
      <c r="BA15" s="97"/>
    </row>
    <row r="16" spans="1:53" ht="30">
      <c r="A16" s="25">
        <v>15</v>
      </c>
      <c r="B16" s="26"/>
      <c r="C16" s="27" t="s">
        <v>98</v>
      </c>
      <c r="D16" s="27" t="s">
        <v>134</v>
      </c>
      <c r="E16" s="27">
        <v>551186611</v>
      </c>
      <c r="J16" s="98"/>
      <c r="K16" s="99" t="s">
        <v>135</v>
      </c>
      <c r="M16" s="27">
        <v>24402</v>
      </c>
      <c r="N16" s="29"/>
      <c r="O16" s="28">
        <v>21165</v>
      </c>
      <c r="Q16" s="25"/>
      <c r="S16" s="27">
        <v>500</v>
      </c>
      <c r="U16" s="27">
        <v>1</v>
      </c>
      <c r="V16" s="27">
        <v>3</v>
      </c>
      <c r="W16" s="27">
        <v>4</v>
      </c>
      <c r="Z16" s="27" t="s">
        <v>79</v>
      </c>
      <c r="AD16" s="27">
        <v>17445</v>
      </c>
      <c r="AI16" s="27">
        <v>9</v>
      </c>
      <c r="AK16" s="68">
        <v>44249</v>
      </c>
      <c r="AL16" s="29" t="s">
        <v>136</v>
      </c>
      <c r="AO16" s="27">
        <v>10</v>
      </c>
      <c r="AV16" s="30"/>
      <c r="AZ16" s="31"/>
    </row>
    <row r="17" spans="1:53" ht="45">
      <c r="A17" s="33">
        <v>16</v>
      </c>
      <c r="B17" s="34" t="s">
        <v>137</v>
      </c>
      <c r="C17" s="35" t="s">
        <v>138</v>
      </c>
      <c r="D17" s="35" t="s">
        <v>54</v>
      </c>
      <c r="E17" s="35">
        <v>555522205</v>
      </c>
      <c r="F17" s="35"/>
      <c r="G17" s="35"/>
      <c r="H17" s="35"/>
      <c r="I17" s="35"/>
      <c r="J17" s="34" t="s">
        <v>139</v>
      </c>
      <c r="K17" s="36" t="s">
        <v>140</v>
      </c>
      <c r="L17" s="35"/>
      <c r="M17" s="35"/>
      <c r="N17" s="37" t="s">
        <v>141</v>
      </c>
      <c r="O17" s="36" t="s">
        <v>142</v>
      </c>
      <c r="P17" s="35">
        <v>107089</v>
      </c>
      <c r="Q17" s="33"/>
      <c r="R17" s="35"/>
      <c r="S17" s="35">
        <v>500</v>
      </c>
      <c r="T17" s="35"/>
      <c r="U17" s="35">
        <v>1</v>
      </c>
      <c r="V17" s="35">
        <v>3</v>
      </c>
      <c r="W17" s="35">
        <v>4</v>
      </c>
      <c r="X17" s="35"/>
      <c r="Y17" s="35"/>
      <c r="Z17" s="35" t="s">
        <v>79</v>
      </c>
      <c r="AA17" s="35" t="s">
        <v>143</v>
      </c>
      <c r="AB17" s="35"/>
      <c r="AC17" s="35"/>
      <c r="AD17" s="35"/>
      <c r="AE17" s="35"/>
      <c r="AF17" s="35"/>
      <c r="AG17" s="35"/>
      <c r="AH17" s="35"/>
      <c r="AI17" s="35">
        <v>9</v>
      </c>
      <c r="AJ17" s="35"/>
      <c r="AK17" s="58">
        <v>43242</v>
      </c>
      <c r="AL17" s="37" t="s">
        <v>144</v>
      </c>
      <c r="AM17" s="35"/>
      <c r="AN17" s="35"/>
      <c r="AO17" s="35">
        <v>10</v>
      </c>
      <c r="AP17" s="35"/>
      <c r="AQ17" s="35"/>
      <c r="AR17" s="35"/>
      <c r="AS17" s="35"/>
      <c r="AT17" s="35"/>
      <c r="AU17" s="35"/>
      <c r="AV17" s="38"/>
      <c r="AW17" s="35"/>
      <c r="AX17" s="35"/>
      <c r="AY17" s="35"/>
      <c r="AZ17" s="39"/>
      <c r="BA17" s="67"/>
    </row>
    <row r="18" spans="1:53" ht="75">
      <c r="A18" s="59">
        <v>17</v>
      </c>
      <c r="B18" s="60" t="s">
        <v>145</v>
      </c>
      <c r="C18" s="100" t="s">
        <v>146</v>
      </c>
      <c r="D18" s="100" t="s">
        <v>147</v>
      </c>
      <c r="E18" s="100">
        <v>599902110</v>
      </c>
      <c r="F18" s="100"/>
      <c r="G18" s="100"/>
      <c r="H18" s="100"/>
      <c r="I18" s="100"/>
      <c r="J18" s="101" t="s">
        <v>148</v>
      </c>
      <c r="K18" s="102" t="s">
        <v>149</v>
      </c>
      <c r="L18" s="100"/>
      <c r="M18" s="100">
        <v>78149</v>
      </c>
      <c r="N18" s="103">
        <v>21345</v>
      </c>
      <c r="O18" s="102"/>
      <c r="P18" s="100"/>
      <c r="Q18" s="59">
        <v>20475</v>
      </c>
      <c r="R18" s="100"/>
      <c r="S18" s="100"/>
      <c r="T18" s="100" t="s">
        <v>150</v>
      </c>
      <c r="U18" s="100">
        <v>2</v>
      </c>
      <c r="V18" s="100">
        <v>3</v>
      </c>
      <c r="W18" s="100">
        <v>8</v>
      </c>
      <c r="X18" s="100"/>
      <c r="Y18" s="100"/>
      <c r="Z18" s="61" t="s">
        <v>151</v>
      </c>
      <c r="AA18" s="61" t="s">
        <v>152</v>
      </c>
      <c r="AB18" s="61" t="s">
        <v>153</v>
      </c>
      <c r="AC18" s="61" t="s">
        <v>154</v>
      </c>
      <c r="AD18" s="61">
        <v>21051</v>
      </c>
      <c r="AE18" s="61">
        <v>4942</v>
      </c>
      <c r="AF18" s="61"/>
      <c r="AG18" s="61">
        <v>21320</v>
      </c>
      <c r="AH18" s="61">
        <v>21332</v>
      </c>
      <c r="AI18" s="61">
        <v>9</v>
      </c>
      <c r="AJ18" s="63" t="s">
        <v>155</v>
      </c>
      <c r="AK18" s="61"/>
      <c r="AL18" s="63" t="s">
        <v>156</v>
      </c>
      <c r="AM18" s="61"/>
      <c r="AN18" s="61"/>
      <c r="AO18" s="61">
        <v>10</v>
      </c>
      <c r="AP18" s="61"/>
      <c r="AQ18" s="61"/>
      <c r="AR18" s="61"/>
      <c r="AS18" s="61"/>
      <c r="AT18" s="61"/>
      <c r="AU18" s="61"/>
      <c r="AV18" s="65"/>
      <c r="AW18" s="61"/>
      <c r="AX18" s="61"/>
      <c r="AY18" s="61"/>
      <c r="AZ18" s="66" t="s">
        <v>157</v>
      </c>
    </row>
    <row r="19" spans="1:53" ht="30">
      <c r="A19" s="25">
        <v>18</v>
      </c>
      <c r="B19" s="26" t="s">
        <v>158</v>
      </c>
      <c r="C19" s="47" t="s">
        <v>98</v>
      </c>
      <c r="D19" s="47" t="s">
        <v>159</v>
      </c>
      <c r="E19" s="27">
        <v>577669161</v>
      </c>
      <c r="J19" s="26">
        <v>78063</v>
      </c>
      <c r="K19" s="104"/>
      <c r="L19" s="47"/>
      <c r="M19" s="47">
        <v>78062</v>
      </c>
      <c r="N19" s="29"/>
      <c r="O19" s="28"/>
      <c r="Q19" s="25"/>
      <c r="S19" s="47">
        <v>500</v>
      </c>
      <c r="U19" s="47">
        <v>1</v>
      </c>
      <c r="V19" s="47">
        <v>3</v>
      </c>
      <c r="W19" s="47">
        <v>4</v>
      </c>
      <c r="X19" s="47"/>
      <c r="Y19" s="47"/>
      <c r="AI19" s="27">
        <v>9</v>
      </c>
      <c r="AK19" s="68">
        <v>42929</v>
      </c>
      <c r="AL19" s="29"/>
      <c r="AV19" s="30" t="s">
        <v>80</v>
      </c>
      <c r="AW19" s="27" t="s">
        <v>160</v>
      </c>
      <c r="AZ19" s="31"/>
      <c r="BA19" s="105"/>
    </row>
    <row r="20" spans="1:53">
      <c r="A20" s="106">
        <v>19</v>
      </c>
      <c r="B20" s="107" t="s">
        <v>161</v>
      </c>
      <c r="C20" s="108" t="s">
        <v>105</v>
      </c>
      <c r="D20" s="108" t="s">
        <v>162</v>
      </c>
      <c r="E20" s="108">
        <v>577535203</v>
      </c>
      <c r="F20" s="108"/>
      <c r="G20" s="108">
        <v>1954</v>
      </c>
      <c r="H20" s="108"/>
      <c r="I20" s="108"/>
      <c r="J20" s="107">
        <v>101140</v>
      </c>
      <c r="K20" s="109" t="s">
        <v>163</v>
      </c>
      <c r="L20" s="108"/>
      <c r="M20" s="108">
        <v>101141</v>
      </c>
      <c r="N20" s="110">
        <v>20593</v>
      </c>
      <c r="O20" s="109"/>
      <c r="P20" s="108"/>
      <c r="Q20" s="106"/>
      <c r="R20" s="108"/>
      <c r="S20" s="108"/>
      <c r="T20" s="108"/>
      <c r="U20" s="108">
        <v>1</v>
      </c>
      <c r="V20" s="108">
        <v>3</v>
      </c>
      <c r="W20" s="108">
        <v>4</v>
      </c>
      <c r="X20" s="108"/>
      <c r="Y20" s="108"/>
      <c r="Z20" s="108" t="s">
        <v>79</v>
      </c>
      <c r="AA20" s="108"/>
      <c r="AB20" s="108"/>
      <c r="AC20" s="108" t="s">
        <v>130</v>
      </c>
      <c r="AD20" s="108">
        <v>78072</v>
      </c>
      <c r="AE20" s="108"/>
      <c r="AF20" s="108"/>
      <c r="AG20" s="108"/>
      <c r="AH20" s="108"/>
      <c r="AI20" s="108">
        <v>9</v>
      </c>
      <c r="AJ20" s="108"/>
      <c r="AK20" s="111">
        <v>43634</v>
      </c>
      <c r="AL20" s="110"/>
      <c r="AM20" s="108"/>
      <c r="AN20" s="108"/>
      <c r="AO20" s="108"/>
      <c r="AP20" s="108"/>
      <c r="AQ20" s="108"/>
      <c r="AR20" s="108"/>
      <c r="AS20" s="108"/>
      <c r="AT20" s="108"/>
      <c r="AU20" s="108"/>
      <c r="AV20" s="112"/>
      <c r="AW20" s="108"/>
      <c r="AX20" s="108"/>
      <c r="AY20" s="108"/>
      <c r="AZ20" s="113"/>
      <c r="BA20" s="114"/>
    </row>
    <row r="21" spans="1:53" ht="15.75" customHeight="1">
      <c r="A21" s="25">
        <v>20</v>
      </c>
      <c r="B21" s="26"/>
      <c r="C21" s="27" t="s">
        <v>164</v>
      </c>
      <c r="D21" s="27" t="s">
        <v>165</v>
      </c>
      <c r="E21" s="27">
        <v>577998420</v>
      </c>
      <c r="G21" s="27">
        <v>1953</v>
      </c>
      <c r="J21" s="26"/>
      <c r="K21" s="28"/>
      <c r="N21" s="29"/>
      <c r="O21" s="28"/>
      <c r="P21" s="27">
        <v>107086</v>
      </c>
      <c r="Q21" s="25"/>
      <c r="AI21" s="27">
        <v>9</v>
      </c>
      <c r="AL21" s="29"/>
      <c r="AV21" s="30"/>
      <c r="AZ21" s="31"/>
    </row>
    <row r="22" spans="1:53" ht="15.75" customHeight="1">
      <c r="A22" s="25">
        <v>21</v>
      </c>
      <c r="B22" s="26"/>
      <c r="C22" s="47" t="s">
        <v>166</v>
      </c>
      <c r="D22" s="47" t="s">
        <v>167</v>
      </c>
      <c r="E22" s="27">
        <v>579331336</v>
      </c>
      <c r="F22" s="27">
        <v>78152</v>
      </c>
      <c r="G22" s="27">
        <v>1154</v>
      </c>
      <c r="J22" s="26">
        <v>21220</v>
      </c>
      <c r="K22" s="28">
        <v>5913</v>
      </c>
      <c r="M22" s="47"/>
      <c r="N22" s="29"/>
      <c r="O22" s="28">
        <v>5914</v>
      </c>
      <c r="Q22" s="25">
        <v>78001</v>
      </c>
      <c r="R22" s="47"/>
      <c r="S22" s="47">
        <v>160</v>
      </c>
      <c r="U22" s="27">
        <v>2</v>
      </c>
      <c r="V22" s="27">
        <v>3</v>
      </c>
      <c r="W22" s="27">
        <v>3</v>
      </c>
      <c r="Z22" s="27" t="s">
        <v>60</v>
      </c>
      <c r="AA22" s="27" t="s">
        <v>168</v>
      </c>
      <c r="AB22" s="27" t="s">
        <v>169</v>
      </c>
      <c r="AG22" s="27">
        <v>3006</v>
      </c>
      <c r="AI22" s="27">
        <v>3</v>
      </c>
      <c r="AJ22" s="27" t="s">
        <v>170</v>
      </c>
      <c r="AK22" s="68">
        <v>43080</v>
      </c>
      <c r="AL22" s="29" t="s">
        <v>171</v>
      </c>
      <c r="AV22" s="30"/>
      <c r="AZ22" s="31"/>
      <c r="BA22" s="12"/>
    </row>
    <row r="23" spans="1:53" ht="15.75" customHeight="1">
      <c r="A23" s="40">
        <v>22</v>
      </c>
      <c r="B23" s="41" t="s">
        <v>172</v>
      </c>
      <c r="C23" s="42" t="s">
        <v>173</v>
      </c>
      <c r="D23" s="42" t="s">
        <v>174</v>
      </c>
      <c r="E23" s="42">
        <v>577943471</v>
      </c>
      <c r="F23" s="77"/>
      <c r="G23" s="77"/>
      <c r="H23" s="77"/>
      <c r="I23" s="77"/>
      <c r="J23" s="41">
        <v>78059</v>
      </c>
      <c r="K23" s="43"/>
      <c r="L23" s="42"/>
      <c r="M23" s="42">
        <v>78060</v>
      </c>
      <c r="N23" s="115">
        <v>20771</v>
      </c>
      <c r="O23" s="116"/>
      <c r="P23" s="77"/>
      <c r="Q23" s="40"/>
      <c r="R23" s="77"/>
      <c r="S23" s="42">
        <v>500</v>
      </c>
      <c r="T23" s="77"/>
      <c r="U23" s="42">
        <v>1</v>
      </c>
      <c r="V23" s="42">
        <v>3</v>
      </c>
      <c r="W23" s="42">
        <v>4</v>
      </c>
      <c r="X23" s="42"/>
      <c r="Y23" s="42"/>
      <c r="Z23" s="77" t="s">
        <v>79</v>
      </c>
      <c r="AA23" s="77"/>
      <c r="AB23" s="77"/>
      <c r="AC23" s="77"/>
      <c r="AD23" s="77"/>
      <c r="AE23" s="77"/>
      <c r="AF23" s="77">
        <v>20481</v>
      </c>
      <c r="AG23" s="77"/>
      <c r="AH23" s="77"/>
      <c r="AI23" s="77">
        <v>9</v>
      </c>
      <c r="AJ23" s="77"/>
      <c r="AK23" s="117">
        <v>42929</v>
      </c>
      <c r="AL23" s="115"/>
      <c r="AM23" s="77"/>
      <c r="AN23" s="77"/>
      <c r="AO23" s="77">
        <v>10</v>
      </c>
      <c r="AP23" s="77"/>
      <c r="AQ23" s="77"/>
      <c r="AR23" s="77"/>
      <c r="AS23" s="77"/>
      <c r="AT23" s="77"/>
      <c r="AU23" s="77"/>
      <c r="AV23" s="118" t="s">
        <v>80</v>
      </c>
      <c r="AW23" s="77" t="s">
        <v>160</v>
      </c>
      <c r="AX23" s="77"/>
      <c r="AY23" s="77"/>
      <c r="AZ23" s="46" t="s">
        <v>175</v>
      </c>
      <c r="BA23" s="108"/>
    </row>
    <row r="24" spans="1:53" ht="15.75" customHeight="1">
      <c r="A24" s="33">
        <v>23</v>
      </c>
      <c r="B24" s="34"/>
      <c r="C24" s="119" t="s">
        <v>176</v>
      </c>
      <c r="D24" s="119" t="s">
        <v>177</v>
      </c>
      <c r="E24" s="119">
        <v>577711123</v>
      </c>
      <c r="F24" s="35">
        <v>21955</v>
      </c>
      <c r="G24" s="35">
        <v>1850</v>
      </c>
      <c r="H24" s="35"/>
      <c r="I24" s="35"/>
      <c r="J24" s="98" t="s">
        <v>178</v>
      </c>
      <c r="K24" s="120"/>
      <c r="L24" s="119"/>
      <c r="M24" s="119" t="s">
        <v>179</v>
      </c>
      <c r="N24" s="37">
        <v>20753</v>
      </c>
      <c r="O24" s="98" t="s">
        <v>180</v>
      </c>
      <c r="P24" s="35"/>
      <c r="Q24" s="33"/>
      <c r="R24" s="35"/>
      <c r="S24" s="119">
        <v>500</v>
      </c>
      <c r="T24" s="35"/>
      <c r="U24" s="119">
        <v>1</v>
      </c>
      <c r="V24" s="119">
        <v>3</v>
      </c>
      <c r="W24" s="119">
        <v>4</v>
      </c>
      <c r="X24" s="119"/>
      <c r="Y24" s="119"/>
      <c r="Z24" s="35" t="s">
        <v>79</v>
      </c>
      <c r="AA24" s="35" t="s">
        <v>181</v>
      </c>
      <c r="AB24" s="35"/>
      <c r="AC24" s="35"/>
      <c r="AD24" s="35">
        <v>5799</v>
      </c>
      <c r="AE24" s="35"/>
      <c r="AF24" s="35"/>
      <c r="AG24" s="35"/>
      <c r="AH24" s="35">
        <v>21277</v>
      </c>
      <c r="AI24" s="35">
        <v>2</v>
      </c>
      <c r="AJ24" s="35"/>
      <c r="AK24" s="58">
        <v>42929</v>
      </c>
      <c r="AL24" s="37" t="s">
        <v>182</v>
      </c>
      <c r="AM24" s="35"/>
      <c r="AN24" s="35"/>
      <c r="AO24" s="35">
        <v>7</v>
      </c>
      <c r="AP24" s="35"/>
      <c r="AQ24" s="35"/>
      <c r="AR24" s="35"/>
      <c r="AS24" s="35"/>
      <c r="AT24" s="35"/>
      <c r="AU24" s="35"/>
      <c r="AV24" s="38"/>
      <c r="AW24" s="35"/>
      <c r="AX24" s="35"/>
      <c r="AY24" s="35"/>
      <c r="AZ24" s="39"/>
    </row>
    <row r="25" spans="1:53" ht="15.75" customHeight="1">
      <c r="A25" s="32">
        <v>24</v>
      </c>
      <c r="B25" s="121"/>
      <c r="C25" s="122" t="s">
        <v>183</v>
      </c>
      <c r="D25" s="122" t="s">
        <v>184</v>
      </c>
      <c r="E25" s="97">
        <v>599859168</v>
      </c>
      <c r="F25" s="97"/>
      <c r="G25" s="97"/>
      <c r="H25" s="97"/>
      <c r="I25" s="97"/>
      <c r="J25" s="121"/>
      <c r="K25" s="123"/>
      <c r="L25" s="122"/>
      <c r="M25" s="122"/>
      <c r="N25" s="124"/>
      <c r="O25" s="125"/>
      <c r="P25" s="97"/>
      <c r="Q25" s="32"/>
      <c r="R25" s="97"/>
      <c r="S25" s="122"/>
      <c r="T25" s="97"/>
      <c r="U25" s="122"/>
      <c r="V25" s="122"/>
      <c r="W25" s="122"/>
      <c r="X25" s="122"/>
      <c r="Y25" s="122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126">
        <v>42929</v>
      </c>
      <c r="AL25" s="124"/>
      <c r="AM25" s="97"/>
      <c r="AN25" s="97"/>
      <c r="AO25" s="97"/>
      <c r="AP25" s="97"/>
      <c r="AQ25" s="97"/>
      <c r="AR25" s="97"/>
      <c r="AS25" s="97"/>
      <c r="AT25" s="97"/>
      <c r="AU25" s="97"/>
      <c r="AV25" s="127"/>
      <c r="AW25" s="97"/>
      <c r="AX25" s="97"/>
      <c r="AY25" s="97"/>
      <c r="AZ25" s="128"/>
      <c r="BA25" s="35"/>
    </row>
    <row r="26" spans="1:53" ht="15.75" customHeight="1">
      <c r="A26" s="25">
        <v>25</v>
      </c>
      <c r="B26" s="26" t="s">
        <v>185</v>
      </c>
      <c r="C26" s="47" t="s">
        <v>186</v>
      </c>
      <c r="D26" s="47" t="s">
        <v>187</v>
      </c>
      <c r="E26" s="27">
        <v>598256172</v>
      </c>
      <c r="J26" s="26">
        <v>78049</v>
      </c>
      <c r="K26" s="104"/>
      <c r="L26" s="47" t="s">
        <v>188</v>
      </c>
      <c r="M26" s="129" t="s">
        <v>189</v>
      </c>
      <c r="N26" s="29">
        <v>20742</v>
      </c>
      <c r="O26" s="28"/>
      <c r="Q26" s="25"/>
      <c r="S26" s="47">
        <v>500</v>
      </c>
      <c r="U26" s="47">
        <v>1</v>
      </c>
      <c r="V26" s="47">
        <v>3</v>
      </c>
      <c r="W26" s="47">
        <v>4</v>
      </c>
      <c r="X26" s="47"/>
      <c r="Y26" s="47"/>
      <c r="AD26" s="27">
        <v>21126</v>
      </c>
      <c r="AF26" s="27">
        <v>70053</v>
      </c>
      <c r="AI26" s="27">
        <v>3</v>
      </c>
      <c r="AJ26" s="27" t="s">
        <v>190</v>
      </c>
      <c r="AK26" s="68">
        <v>42929</v>
      </c>
      <c r="AL26" s="29"/>
      <c r="AO26" s="27">
        <v>10</v>
      </c>
      <c r="AV26" s="30"/>
      <c r="AZ26" s="31"/>
    </row>
    <row r="27" spans="1:53" ht="15.75" customHeight="1">
      <c r="A27" s="48">
        <v>26</v>
      </c>
      <c r="B27" s="49"/>
      <c r="C27" s="130" t="s">
        <v>191</v>
      </c>
      <c r="D27" s="130" t="s">
        <v>192</v>
      </c>
      <c r="E27" s="130">
        <v>593246960</v>
      </c>
      <c r="F27" s="130"/>
      <c r="G27" s="130"/>
      <c r="H27" s="130"/>
      <c r="I27" s="130"/>
      <c r="J27" s="49">
        <v>78065</v>
      </c>
      <c r="K27" s="131"/>
      <c r="L27" s="130"/>
      <c r="M27" s="130">
        <v>78046</v>
      </c>
      <c r="N27" s="132"/>
      <c r="O27" s="131"/>
      <c r="P27" s="130"/>
      <c r="Q27" s="48"/>
      <c r="R27" s="130"/>
      <c r="S27" s="130">
        <v>500</v>
      </c>
      <c r="T27" s="130"/>
      <c r="U27" s="130">
        <v>1</v>
      </c>
      <c r="V27" s="130">
        <v>3</v>
      </c>
      <c r="W27" s="130">
        <v>4</v>
      </c>
      <c r="X27" s="130"/>
      <c r="Y27" s="130"/>
      <c r="Z27" s="130"/>
      <c r="AA27" s="130" t="s">
        <v>193</v>
      </c>
      <c r="AB27" s="130" t="s">
        <v>194</v>
      </c>
      <c r="AC27" s="130"/>
      <c r="AD27" s="130"/>
      <c r="AE27" s="130"/>
      <c r="AF27" s="130"/>
      <c r="AG27" s="130"/>
      <c r="AH27" s="130"/>
      <c r="AI27" s="130">
        <v>3</v>
      </c>
      <c r="AJ27" s="130"/>
      <c r="AK27" s="133">
        <v>42930</v>
      </c>
      <c r="AL27" s="132" t="s">
        <v>195</v>
      </c>
      <c r="AM27" s="130"/>
      <c r="AN27" s="130"/>
      <c r="AO27" s="130"/>
      <c r="AP27" s="130"/>
      <c r="AQ27" s="130"/>
      <c r="AR27" s="130"/>
      <c r="AS27" s="130"/>
      <c r="AT27" s="130"/>
      <c r="AU27" s="130"/>
      <c r="AV27" s="132"/>
      <c r="AW27" s="130"/>
      <c r="AX27" s="130"/>
      <c r="AY27" s="130"/>
      <c r="AZ27" s="57" t="s">
        <v>196</v>
      </c>
      <c r="BA27" s="119"/>
    </row>
    <row r="28" spans="1:53" ht="15.75" customHeight="1">
      <c r="A28" s="25">
        <v>27</v>
      </c>
      <c r="B28" s="26"/>
      <c r="C28" s="47" t="s">
        <v>197</v>
      </c>
      <c r="D28" s="47" t="s">
        <v>198</v>
      </c>
      <c r="E28" s="27">
        <v>577943479</v>
      </c>
      <c r="J28" s="26">
        <v>78047</v>
      </c>
      <c r="K28" s="104"/>
      <c r="L28" s="47"/>
      <c r="M28" s="47">
        <v>78056</v>
      </c>
      <c r="N28" s="29"/>
      <c r="O28" s="28"/>
      <c r="Q28" s="25">
        <v>78793</v>
      </c>
      <c r="S28" s="47">
        <v>500</v>
      </c>
      <c r="U28" s="47">
        <v>1</v>
      </c>
      <c r="V28" s="47">
        <v>3</v>
      </c>
      <c r="W28" s="47">
        <v>4</v>
      </c>
      <c r="X28" s="47"/>
      <c r="Y28" s="47"/>
      <c r="AI28" s="27">
        <v>3</v>
      </c>
      <c r="AK28" s="68">
        <v>42930</v>
      </c>
      <c r="AL28" s="29"/>
      <c r="AV28" s="30"/>
      <c r="AZ28" s="31" t="s">
        <v>199</v>
      </c>
    </row>
    <row r="29" spans="1:53" ht="15.75" customHeight="1">
      <c r="A29" s="25">
        <v>28</v>
      </c>
      <c r="B29" s="26"/>
      <c r="C29" s="35" t="s">
        <v>200</v>
      </c>
      <c r="D29" s="35" t="s">
        <v>201</v>
      </c>
      <c r="E29" s="35">
        <v>577943491</v>
      </c>
      <c r="J29" s="34">
        <v>78138</v>
      </c>
      <c r="K29" s="28"/>
      <c r="M29" s="35">
        <v>78139</v>
      </c>
      <c r="N29" s="29"/>
      <c r="O29" s="28"/>
      <c r="Q29" s="25">
        <v>78860</v>
      </c>
      <c r="S29" s="27">
        <v>500</v>
      </c>
      <c r="U29" s="27">
        <v>1</v>
      </c>
      <c r="V29" s="27">
        <v>3</v>
      </c>
      <c r="W29" s="27">
        <v>4</v>
      </c>
      <c r="Z29" s="27" t="s">
        <v>79</v>
      </c>
      <c r="AI29" s="35">
        <v>3</v>
      </c>
      <c r="AK29" s="68">
        <v>43398</v>
      </c>
      <c r="AL29" s="29"/>
      <c r="AO29" s="27">
        <v>10</v>
      </c>
      <c r="AV29" s="134" t="s">
        <v>80</v>
      </c>
      <c r="AW29" s="27" t="s">
        <v>160</v>
      </c>
      <c r="AZ29" s="31"/>
    </row>
    <row r="30" spans="1:53" ht="15.75" customHeight="1">
      <c r="A30" s="135">
        <v>29</v>
      </c>
      <c r="B30" s="136"/>
      <c r="C30" s="137" t="s">
        <v>202</v>
      </c>
      <c r="D30" s="137" t="s">
        <v>203</v>
      </c>
      <c r="E30" s="137">
        <v>577943530</v>
      </c>
      <c r="F30" s="137"/>
      <c r="G30" s="137"/>
      <c r="H30" s="137"/>
      <c r="I30" s="137"/>
      <c r="J30" s="136">
        <v>78140</v>
      </c>
      <c r="K30" s="138"/>
      <c r="L30" s="137"/>
      <c r="M30" s="137">
        <v>78141</v>
      </c>
      <c r="N30" s="139"/>
      <c r="O30" s="138"/>
      <c r="P30" s="137"/>
      <c r="Q30" s="135">
        <v>78859</v>
      </c>
      <c r="R30" s="137"/>
      <c r="S30" s="137">
        <v>500</v>
      </c>
      <c r="T30" s="137"/>
      <c r="U30" s="137">
        <v>1</v>
      </c>
      <c r="V30" s="137">
        <v>3</v>
      </c>
      <c r="W30" s="137">
        <v>4</v>
      </c>
      <c r="X30" s="137"/>
      <c r="Y30" s="137"/>
      <c r="Z30" s="137" t="s">
        <v>79</v>
      </c>
      <c r="AA30" s="137"/>
      <c r="AB30" s="137"/>
      <c r="AC30" s="137"/>
      <c r="AD30" s="137"/>
      <c r="AE30" s="137"/>
      <c r="AF30" s="137"/>
      <c r="AG30" s="137"/>
      <c r="AH30" s="137"/>
      <c r="AI30" s="137">
        <v>3</v>
      </c>
      <c r="AJ30" s="137"/>
      <c r="AK30" s="140">
        <v>43398</v>
      </c>
      <c r="AL30" s="139"/>
      <c r="AM30" s="137"/>
      <c r="AN30" s="137"/>
      <c r="AO30" s="137">
        <v>10</v>
      </c>
      <c r="AP30" s="137"/>
      <c r="AQ30" s="137"/>
      <c r="AR30" s="137"/>
      <c r="AS30" s="137"/>
      <c r="AT30" s="137"/>
      <c r="AU30" s="137"/>
      <c r="AV30" s="134" t="s">
        <v>80</v>
      </c>
      <c r="AW30" s="137" t="s">
        <v>160</v>
      </c>
      <c r="AX30" s="137"/>
      <c r="AY30" s="137"/>
      <c r="AZ30" s="141"/>
      <c r="BA30" s="35"/>
    </row>
    <row r="31" spans="1:53" ht="15.75" customHeight="1">
      <c r="A31" s="113">
        <v>30</v>
      </c>
      <c r="B31" s="142"/>
      <c r="C31" s="113" t="s">
        <v>204</v>
      </c>
      <c r="D31" s="113" t="s">
        <v>205</v>
      </c>
      <c r="E31" s="113">
        <v>577559029</v>
      </c>
      <c r="F31" s="113"/>
      <c r="G31" s="113">
        <v>1455</v>
      </c>
      <c r="H31" s="113"/>
      <c r="I31" s="143" t="s">
        <v>206</v>
      </c>
      <c r="J31" s="142" t="s">
        <v>207</v>
      </c>
      <c r="K31" s="142"/>
      <c r="L31" s="113"/>
      <c r="M31" s="143" t="s">
        <v>208</v>
      </c>
      <c r="N31" s="143"/>
      <c r="O31" s="142"/>
      <c r="P31" s="113"/>
      <c r="Q31" s="113">
        <v>100483</v>
      </c>
      <c r="R31" s="113"/>
      <c r="S31" s="113" t="s">
        <v>209</v>
      </c>
      <c r="T31" s="113"/>
      <c r="U31" s="113"/>
      <c r="V31" s="113"/>
      <c r="W31" s="113"/>
      <c r="X31" s="113"/>
      <c r="Y31" s="113" t="s">
        <v>210</v>
      </c>
      <c r="Z31" s="113"/>
      <c r="AA31" s="113"/>
      <c r="AB31" s="113" t="s">
        <v>211</v>
      </c>
      <c r="AC31" s="113"/>
      <c r="AD31" s="143" t="s">
        <v>212</v>
      </c>
      <c r="AE31" s="113"/>
      <c r="AF31" s="113"/>
      <c r="AG31" s="143" t="s">
        <v>213</v>
      </c>
      <c r="AH31" s="113" t="s">
        <v>214</v>
      </c>
      <c r="AI31" s="113">
        <v>3</v>
      </c>
      <c r="AJ31" s="143" t="s">
        <v>215</v>
      </c>
      <c r="AK31" s="144">
        <v>43591</v>
      </c>
      <c r="AL31" s="143"/>
      <c r="AM31" s="113"/>
      <c r="AN31" s="143" t="s">
        <v>216</v>
      </c>
      <c r="AO31" s="113"/>
      <c r="AP31" s="113"/>
      <c r="AQ31" s="113"/>
      <c r="AR31" s="113"/>
      <c r="AS31" s="113"/>
      <c r="AT31" s="113">
        <v>106422</v>
      </c>
      <c r="AU31" s="143">
        <v>21089</v>
      </c>
      <c r="AV31" s="143"/>
      <c r="AW31" s="113"/>
      <c r="AX31" s="113"/>
      <c r="AY31" s="113"/>
      <c r="AZ31" s="143" t="s">
        <v>217</v>
      </c>
      <c r="BA31" s="143" t="s">
        <v>218</v>
      </c>
    </row>
    <row r="32" spans="1:53" ht="15.75" customHeight="1">
      <c r="A32" s="105">
        <v>31</v>
      </c>
      <c r="B32" s="145" t="s">
        <v>219</v>
      </c>
      <c r="C32" s="105" t="s">
        <v>220</v>
      </c>
      <c r="D32" s="105" t="s">
        <v>221</v>
      </c>
      <c r="E32" s="105">
        <v>577215454</v>
      </c>
      <c r="F32" s="105">
        <v>70012</v>
      </c>
      <c r="G32" s="105">
        <v>1457</v>
      </c>
      <c r="H32" s="105"/>
      <c r="I32" s="105"/>
      <c r="J32" s="145"/>
      <c r="K32" s="145" t="s">
        <v>222</v>
      </c>
      <c r="L32" s="105"/>
      <c r="M32" s="105"/>
      <c r="N32" s="146"/>
      <c r="O32" s="145"/>
      <c r="P32" s="105"/>
      <c r="Q32" s="105"/>
      <c r="R32" s="105"/>
      <c r="S32" s="105"/>
      <c r="T32" s="105"/>
      <c r="U32" s="105">
        <v>4</v>
      </c>
      <c r="V32" s="105">
        <v>3</v>
      </c>
      <c r="W32" s="105">
        <v>4</v>
      </c>
      <c r="X32" s="105"/>
      <c r="Y32" s="105"/>
      <c r="Z32" s="105"/>
      <c r="AA32" s="105"/>
      <c r="AB32" s="105"/>
      <c r="AC32" s="105"/>
      <c r="AD32" s="105"/>
      <c r="AE32" s="105"/>
      <c r="AF32" s="105"/>
      <c r="AG32" s="105">
        <v>78166</v>
      </c>
      <c r="AH32" s="105"/>
      <c r="AI32" s="105">
        <v>3</v>
      </c>
      <c r="AJ32" s="147" t="s">
        <v>223</v>
      </c>
      <c r="AK32" s="148">
        <v>42958</v>
      </c>
      <c r="AL32" s="146"/>
      <c r="AM32" s="105">
        <v>78167</v>
      </c>
      <c r="AN32" s="105">
        <v>70242</v>
      </c>
      <c r="AO32" s="105"/>
      <c r="AP32" s="105"/>
      <c r="AQ32" s="105"/>
      <c r="AR32" s="105">
        <v>78180</v>
      </c>
      <c r="AS32" s="105"/>
      <c r="AT32" s="105"/>
      <c r="AU32" s="105"/>
      <c r="AV32" s="149"/>
      <c r="AW32" s="105"/>
      <c r="AX32" s="105"/>
      <c r="AY32" s="105"/>
      <c r="AZ32" s="150"/>
      <c r="BA32" s="33"/>
    </row>
    <row r="33" spans="1:53" ht="15.75" customHeight="1">
      <c r="A33" s="25">
        <v>32</v>
      </c>
      <c r="B33" s="26"/>
      <c r="C33" s="27" t="s">
        <v>224</v>
      </c>
      <c r="D33" s="27" t="s">
        <v>225</v>
      </c>
      <c r="E33" s="27">
        <v>591997474</v>
      </c>
      <c r="J33" s="26"/>
      <c r="K33" s="28"/>
      <c r="N33" s="29"/>
      <c r="O33" s="28"/>
      <c r="Q33" s="25"/>
      <c r="AJ33" s="151"/>
      <c r="AL33" s="29"/>
      <c r="AV33" s="30"/>
      <c r="AZ33" s="31"/>
      <c r="BA33" s="25"/>
    </row>
    <row r="34" spans="1:53" ht="15.75" customHeight="1">
      <c r="A34" s="25">
        <v>33</v>
      </c>
      <c r="B34" s="26"/>
      <c r="C34" s="27" t="s">
        <v>226</v>
      </c>
      <c r="D34" s="27" t="s">
        <v>227</v>
      </c>
      <c r="E34" s="27">
        <v>577927272</v>
      </c>
      <c r="G34" s="27">
        <v>1777</v>
      </c>
      <c r="J34" s="26"/>
      <c r="K34" s="28"/>
      <c r="N34" s="29"/>
      <c r="O34" s="28"/>
      <c r="Q34" s="25"/>
      <c r="AL34" s="29"/>
      <c r="AV34" s="30"/>
      <c r="AZ34" s="31"/>
      <c r="BA34" s="152"/>
    </row>
    <row r="35" spans="1:53" ht="15.75" customHeight="1">
      <c r="A35" s="153">
        <v>34</v>
      </c>
      <c r="B35" s="154" t="s">
        <v>228</v>
      </c>
      <c r="C35" s="155" t="s">
        <v>229</v>
      </c>
      <c r="D35" s="155" t="s">
        <v>230</v>
      </c>
      <c r="E35" s="155">
        <v>595086680</v>
      </c>
      <c r="F35" s="155"/>
      <c r="G35" s="155"/>
      <c r="H35" s="155"/>
      <c r="I35" s="155"/>
      <c r="J35" s="154">
        <v>70082</v>
      </c>
      <c r="K35" s="156"/>
      <c r="L35" s="155"/>
      <c r="M35" s="155">
        <v>21074</v>
      </c>
      <c r="N35" s="157"/>
      <c r="O35" s="158"/>
      <c r="P35" s="155"/>
      <c r="Q35" s="153">
        <v>78852</v>
      </c>
      <c r="R35" s="155"/>
      <c r="S35" s="155">
        <v>500</v>
      </c>
      <c r="T35" s="155"/>
      <c r="U35" s="155">
        <v>1</v>
      </c>
      <c r="V35" s="155">
        <v>3</v>
      </c>
      <c r="W35" s="155">
        <v>4</v>
      </c>
      <c r="X35" s="155"/>
      <c r="Y35" s="155"/>
      <c r="Z35" s="155" t="s">
        <v>79</v>
      </c>
      <c r="AA35" s="155"/>
      <c r="AB35" s="155"/>
      <c r="AC35" s="155" t="s">
        <v>96</v>
      </c>
      <c r="AD35" s="155">
        <v>17370</v>
      </c>
      <c r="AE35" s="155"/>
      <c r="AF35" s="155"/>
      <c r="AG35" s="155"/>
      <c r="AH35" s="155">
        <v>21470</v>
      </c>
      <c r="AI35" s="155">
        <v>3</v>
      </c>
      <c r="AJ35" s="155"/>
      <c r="AK35" s="159">
        <v>43245</v>
      </c>
      <c r="AL35" s="157"/>
      <c r="AM35" s="155"/>
      <c r="AN35" s="155"/>
      <c r="AO35" s="155">
        <v>10</v>
      </c>
      <c r="AP35" s="155"/>
      <c r="AQ35" s="155"/>
      <c r="AR35" s="155"/>
      <c r="AS35" s="155"/>
      <c r="AT35" s="155"/>
      <c r="AU35" s="155"/>
      <c r="AV35" s="160"/>
      <c r="AW35" s="155"/>
      <c r="AX35" s="155"/>
      <c r="AY35" s="155"/>
      <c r="AZ35" s="161"/>
      <c r="BA35" s="50"/>
    </row>
    <row r="36" spans="1:53" ht="15.75" customHeight="1">
      <c r="A36" s="25">
        <v>35</v>
      </c>
      <c r="B36" s="26"/>
      <c r="C36" s="27" t="s">
        <v>166</v>
      </c>
      <c r="D36" s="27" t="s">
        <v>184</v>
      </c>
      <c r="E36" s="27">
        <v>577527572</v>
      </c>
      <c r="G36" s="27">
        <v>1212</v>
      </c>
      <c r="J36" s="26">
        <v>21224</v>
      </c>
      <c r="K36" s="28"/>
      <c r="N36" s="29"/>
      <c r="O36" s="28"/>
      <c r="Q36" s="25">
        <v>100479</v>
      </c>
      <c r="S36" s="27" t="s">
        <v>231</v>
      </c>
      <c r="U36" s="27">
        <v>2</v>
      </c>
      <c r="V36" s="27">
        <v>3</v>
      </c>
      <c r="W36" s="27">
        <v>8</v>
      </c>
      <c r="Z36" s="27" t="s">
        <v>60</v>
      </c>
      <c r="AI36" s="129" t="s">
        <v>232</v>
      </c>
      <c r="AJ36" s="29" t="s">
        <v>233</v>
      </c>
      <c r="AK36" s="68">
        <v>44671</v>
      </c>
      <c r="AL36" s="29"/>
      <c r="AO36" s="27">
        <v>10</v>
      </c>
      <c r="AV36" s="30"/>
      <c r="AZ36" s="31"/>
      <c r="BA36" s="152"/>
    </row>
    <row r="37" spans="1:53" ht="15.75" customHeight="1">
      <c r="A37" s="33">
        <v>36</v>
      </c>
      <c r="B37" s="34"/>
      <c r="C37" s="35" t="s">
        <v>234</v>
      </c>
      <c r="D37" s="35" t="s">
        <v>235</v>
      </c>
      <c r="E37" s="35"/>
      <c r="F37" s="35"/>
      <c r="G37" s="35"/>
      <c r="H37" s="35"/>
      <c r="I37" s="35"/>
      <c r="J37" s="34"/>
      <c r="K37" s="36"/>
      <c r="L37" s="35"/>
      <c r="M37" s="35"/>
      <c r="N37" s="37"/>
      <c r="O37" s="36"/>
      <c r="P37" s="35"/>
      <c r="Q37" s="33">
        <v>21670</v>
      </c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7"/>
      <c r="AM37" s="35"/>
      <c r="AN37" s="35"/>
      <c r="AO37" s="35"/>
      <c r="AP37" s="35"/>
      <c r="AQ37" s="35"/>
      <c r="AR37" s="35"/>
      <c r="AS37" s="35"/>
      <c r="AT37" s="35"/>
      <c r="AU37" s="35"/>
      <c r="AV37" s="38"/>
      <c r="AW37" s="35"/>
      <c r="AX37" s="35"/>
      <c r="AY37" s="35"/>
      <c r="AZ37" s="39"/>
      <c r="BA37" s="35"/>
    </row>
    <row r="38" spans="1:53" ht="15.75" customHeight="1">
      <c r="A38" s="32">
        <v>37</v>
      </c>
      <c r="B38" s="121" t="s">
        <v>236</v>
      </c>
      <c r="C38" s="32" t="s">
        <v>237</v>
      </c>
      <c r="D38" s="32" t="s">
        <v>238</v>
      </c>
      <c r="E38" s="32"/>
      <c r="F38" s="32"/>
      <c r="G38" s="32"/>
      <c r="H38" s="32"/>
      <c r="I38" s="32"/>
      <c r="J38" s="26"/>
      <c r="K38" s="121"/>
      <c r="L38" s="32"/>
      <c r="N38" s="162"/>
      <c r="O38" s="121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>
        <v>9</v>
      </c>
      <c r="AJ38" s="32"/>
      <c r="AK38" s="163">
        <v>42901</v>
      </c>
      <c r="AL38" s="162"/>
      <c r="AM38" s="32"/>
      <c r="AN38" s="32"/>
      <c r="AO38" s="32"/>
      <c r="AP38" s="32"/>
      <c r="AQ38" s="32"/>
      <c r="AR38" s="32">
        <v>78179</v>
      </c>
      <c r="AS38" s="32"/>
      <c r="AT38" s="32"/>
      <c r="AU38" s="32"/>
      <c r="AV38" s="164"/>
      <c r="AW38" s="32"/>
      <c r="AX38" s="32"/>
      <c r="AY38" s="32"/>
      <c r="AZ38" s="128"/>
      <c r="BA38" s="165"/>
    </row>
    <row r="39" spans="1:53" ht="15.75" customHeight="1">
      <c r="A39" s="48">
        <v>38</v>
      </c>
      <c r="B39" s="49" t="s">
        <v>239</v>
      </c>
      <c r="C39" s="130" t="s">
        <v>183</v>
      </c>
      <c r="D39" s="130" t="s">
        <v>240</v>
      </c>
      <c r="E39" s="130">
        <v>577157570</v>
      </c>
      <c r="F39" s="130"/>
      <c r="G39" s="130"/>
      <c r="H39" s="130"/>
      <c r="I39" s="130" t="s">
        <v>241</v>
      </c>
      <c r="J39" s="51" t="s">
        <v>242</v>
      </c>
      <c r="K39" s="166" t="s">
        <v>243</v>
      </c>
      <c r="L39" s="130"/>
      <c r="M39" s="132" t="s">
        <v>244</v>
      </c>
      <c r="N39" s="132"/>
      <c r="O39" s="131">
        <v>70148</v>
      </c>
      <c r="P39" s="130">
        <v>107064</v>
      </c>
      <c r="Q39" s="48"/>
      <c r="R39" s="130"/>
      <c r="S39" s="130">
        <v>500</v>
      </c>
      <c r="T39" s="130"/>
      <c r="U39" s="130">
        <v>2</v>
      </c>
      <c r="V39" s="130">
        <v>3</v>
      </c>
      <c r="W39" s="130">
        <v>8</v>
      </c>
      <c r="X39" s="130"/>
      <c r="Y39" s="130"/>
      <c r="Z39" s="130" t="s">
        <v>60</v>
      </c>
      <c r="AA39" s="130"/>
      <c r="AB39" s="130" t="s">
        <v>245</v>
      </c>
      <c r="AC39" s="130"/>
      <c r="AD39" s="130"/>
      <c r="AE39" s="130"/>
      <c r="AF39" s="130"/>
      <c r="AG39" s="167" t="s">
        <v>246</v>
      </c>
      <c r="AH39" s="132" t="s">
        <v>247</v>
      </c>
      <c r="AI39" s="130">
        <v>3</v>
      </c>
      <c r="AJ39" s="54" t="s">
        <v>248</v>
      </c>
      <c r="AK39" s="133">
        <v>43342</v>
      </c>
      <c r="AL39" s="132"/>
      <c r="AM39" s="130">
        <v>3195</v>
      </c>
      <c r="AN39" s="132" t="s">
        <v>249</v>
      </c>
      <c r="AO39" s="132" t="s">
        <v>250</v>
      </c>
      <c r="AP39" s="130"/>
      <c r="AQ39" s="54" t="s">
        <v>251</v>
      </c>
      <c r="AR39" s="130"/>
      <c r="AS39" s="130"/>
      <c r="AT39" s="130"/>
      <c r="AU39" s="130"/>
      <c r="AV39" s="132"/>
      <c r="AW39" s="130"/>
      <c r="AX39" s="130"/>
      <c r="AY39" s="130"/>
      <c r="AZ39" s="57" t="s">
        <v>252</v>
      </c>
      <c r="BA39" s="168" t="s">
        <v>251</v>
      </c>
    </row>
    <row r="40" spans="1:53" ht="15.75" customHeight="1">
      <c r="A40" s="169">
        <v>39</v>
      </c>
      <c r="B40" s="170" t="s">
        <v>253</v>
      </c>
      <c r="C40" s="171" t="s">
        <v>176</v>
      </c>
      <c r="D40" s="171" t="s">
        <v>254</v>
      </c>
      <c r="E40" s="171">
        <v>577535230</v>
      </c>
      <c r="F40" s="171"/>
      <c r="G40" s="171"/>
      <c r="H40" s="171"/>
      <c r="I40" s="171"/>
      <c r="J40" s="170">
        <v>70212</v>
      </c>
      <c r="K40" s="172"/>
      <c r="L40" s="171">
        <v>106966</v>
      </c>
      <c r="M40" s="171">
        <v>70213</v>
      </c>
      <c r="N40" s="173">
        <v>5938</v>
      </c>
      <c r="O40" s="172"/>
      <c r="P40" s="171"/>
      <c r="Q40" s="169"/>
      <c r="R40" s="171"/>
      <c r="S40" s="171">
        <v>500</v>
      </c>
      <c r="T40" s="171"/>
      <c r="U40" s="171">
        <v>1</v>
      </c>
      <c r="V40" s="171">
        <v>3</v>
      </c>
      <c r="W40" s="171">
        <v>4</v>
      </c>
      <c r="X40" s="171"/>
      <c r="Y40" s="171"/>
      <c r="Z40" s="171"/>
      <c r="AA40" s="171" t="s">
        <v>255</v>
      </c>
      <c r="AB40" s="171" t="s">
        <v>256</v>
      </c>
      <c r="AC40" s="171" t="s">
        <v>257</v>
      </c>
      <c r="AD40" s="171">
        <v>78861</v>
      </c>
      <c r="AE40" s="171" t="s">
        <v>258</v>
      </c>
      <c r="AF40" s="171"/>
      <c r="AG40" s="171"/>
      <c r="AH40" s="171"/>
      <c r="AI40" s="171">
        <v>3</v>
      </c>
      <c r="AJ40" s="174" t="s">
        <v>259</v>
      </c>
      <c r="AK40" s="175">
        <v>43283</v>
      </c>
      <c r="AL40" s="173"/>
      <c r="AM40" s="171"/>
      <c r="AN40" s="171"/>
      <c r="AO40" s="171">
        <v>10</v>
      </c>
      <c r="AP40" s="171"/>
      <c r="AQ40" s="171"/>
      <c r="AR40" s="171"/>
      <c r="AS40" s="171"/>
      <c r="AT40" s="171"/>
      <c r="AU40" s="171"/>
      <c r="AV40" s="176"/>
      <c r="AW40" s="171"/>
      <c r="AX40" s="171"/>
      <c r="AY40" s="171"/>
      <c r="AZ40" s="177"/>
      <c r="BA40" s="29" t="s">
        <v>260</v>
      </c>
    </row>
    <row r="41" spans="1:53" ht="15.75" customHeight="1">
      <c r="A41" s="114">
        <v>40</v>
      </c>
      <c r="B41" s="178" t="s">
        <v>261</v>
      </c>
      <c r="C41" s="179" t="s">
        <v>114</v>
      </c>
      <c r="D41" s="179" t="s">
        <v>262</v>
      </c>
      <c r="E41" s="179">
        <v>599918144</v>
      </c>
      <c r="F41" s="179"/>
      <c r="G41" s="179">
        <v>1949</v>
      </c>
      <c r="H41" s="179"/>
      <c r="I41" s="179"/>
      <c r="J41" s="178"/>
      <c r="K41" s="180" t="s">
        <v>263</v>
      </c>
      <c r="L41" s="179"/>
      <c r="M41" s="179">
        <v>70111</v>
      </c>
      <c r="N41" s="181"/>
      <c r="O41" s="182"/>
      <c r="P41" s="179"/>
      <c r="Q41" s="114"/>
      <c r="R41" s="179"/>
      <c r="S41" s="179"/>
      <c r="T41" s="179"/>
      <c r="U41" s="179"/>
      <c r="V41" s="179"/>
      <c r="W41" s="179"/>
      <c r="X41" s="179"/>
      <c r="Y41" s="179"/>
      <c r="Z41" s="179" t="s">
        <v>60</v>
      </c>
      <c r="AA41" s="179"/>
      <c r="AB41" s="179"/>
      <c r="AC41" s="179"/>
      <c r="AD41" s="179"/>
      <c r="AE41" s="179"/>
      <c r="AF41" s="179"/>
      <c r="AG41" s="179"/>
      <c r="AH41" s="179"/>
      <c r="AI41" s="179">
        <v>9</v>
      </c>
      <c r="AJ41" s="179"/>
      <c r="AK41" s="183">
        <v>44551</v>
      </c>
      <c r="AL41" s="181"/>
      <c r="AM41" s="179"/>
      <c r="AN41" s="179"/>
      <c r="AO41" s="179">
        <v>10</v>
      </c>
      <c r="AP41" s="179"/>
      <c r="AQ41" s="179"/>
      <c r="AR41" s="179"/>
      <c r="AS41" s="179"/>
      <c r="AT41" s="179"/>
      <c r="AU41" s="179"/>
      <c r="AV41" s="184"/>
      <c r="AW41" s="179"/>
      <c r="AX41" s="179"/>
      <c r="AY41" s="179"/>
      <c r="AZ41" s="185"/>
      <c r="BA41" s="179"/>
    </row>
    <row r="42" spans="1:53" ht="15.75" customHeight="1">
      <c r="A42" s="33">
        <v>41</v>
      </c>
      <c r="B42" s="34"/>
      <c r="C42" s="35" t="s">
        <v>264</v>
      </c>
      <c r="D42" s="35" t="s">
        <v>265</v>
      </c>
      <c r="E42" s="35">
        <v>577943569</v>
      </c>
      <c r="F42" s="35"/>
      <c r="G42" s="35"/>
      <c r="H42" s="35"/>
      <c r="I42" s="35"/>
      <c r="J42" s="34">
        <v>70144</v>
      </c>
      <c r="K42" s="36"/>
      <c r="L42" s="35"/>
      <c r="M42" s="35">
        <v>70145</v>
      </c>
      <c r="N42" s="37"/>
      <c r="O42" s="36"/>
      <c r="P42" s="35"/>
      <c r="Q42" s="33"/>
      <c r="R42" s="35"/>
      <c r="S42" s="35"/>
      <c r="T42" s="35"/>
      <c r="U42" s="35"/>
      <c r="V42" s="35"/>
      <c r="W42" s="35"/>
      <c r="X42" s="35"/>
      <c r="Y42" s="35"/>
      <c r="Z42" s="35"/>
      <c r="AA42" s="35" t="s">
        <v>266</v>
      </c>
      <c r="AB42" s="35" t="s">
        <v>267</v>
      </c>
      <c r="AC42" s="35"/>
      <c r="AD42" s="35">
        <v>21867</v>
      </c>
      <c r="AE42" s="35"/>
      <c r="AF42" s="35"/>
      <c r="AG42" s="35"/>
      <c r="AH42" s="35"/>
      <c r="AI42" s="35">
        <v>3</v>
      </c>
      <c r="AJ42" s="35"/>
      <c r="AK42" s="35"/>
      <c r="AL42" s="37"/>
      <c r="AM42" s="35"/>
      <c r="AN42" s="35"/>
      <c r="AO42" s="35">
        <v>7</v>
      </c>
      <c r="AP42" s="35"/>
      <c r="AQ42" s="35"/>
      <c r="AR42" s="35"/>
      <c r="AS42" s="35"/>
      <c r="AT42" s="35"/>
      <c r="AU42" s="35"/>
      <c r="AV42" s="38"/>
      <c r="AW42" s="35"/>
      <c r="AX42" s="35"/>
      <c r="AY42" s="35"/>
      <c r="AZ42" s="39"/>
      <c r="BA42" s="35"/>
    </row>
    <row r="43" spans="1:53" ht="15.75" customHeight="1">
      <c r="A43" s="25">
        <v>42</v>
      </c>
      <c r="B43" s="26" t="s">
        <v>268</v>
      </c>
      <c r="C43" s="35" t="s">
        <v>269</v>
      </c>
      <c r="D43" s="35" t="s">
        <v>270</v>
      </c>
      <c r="E43" s="35">
        <v>593116412</v>
      </c>
      <c r="F43" s="27">
        <v>70188</v>
      </c>
      <c r="G43" s="27">
        <v>1239</v>
      </c>
      <c r="J43" s="34"/>
      <c r="K43" s="28">
        <v>5941</v>
      </c>
      <c r="L43" s="27">
        <v>106962</v>
      </c>
      <c r="M43" s="27">
        <v>20794</v>
      </c>
      <c r="N43" s="29">
        <v>20704</v>
      </c>
      <c r="O43" s="99" t="s">
        <v>271</v>
      </c>
      <c r="Q43" s="25">
        <v>20242</v>
      </c>
      <c r="AA43" s="27" t="s">
        <v>272</v>
      </c>
      <c r="AB43" s="27" t="s">
        <v>273</v>
      </c>
      <c r="AI43" s="35">
        <v>3</v>
      </c>
      <c r="AK43" s="68">
        <v>43439</v>
      </c>
      <c r="AL43" s="29"/>
      <c r="AO43" s="27">
        <v>7</v>
      </c>
      <c r="AS43" s="27" t="s">
        <v>60</v>
      </c>
      <c r="AV43" s="30"/>
      <c r="AZ43" s="31" t="s">
        <v>274</v>
      </c>
    </row>
    <row r="44" spans="1:53" ht="15.75" customHeight="1">
      <c r="A44" s="25">
        <v>43</v>
      </c>
      <c r="B44" s="26"/>
      <c r="C44" s="27" t="s">
        <v>226</v>
      </c>
      <c r="D44" s="27" t="s">
        <v>275</v>
      </c>
      <c r="E44" s="27">
        <v>577394222</v>
      </c>
      <c r="J44" s="26"/>
      <c r="K44" s="28"/>
      <c r="N44" s="29"/>
      <c r="O44" s="28"/>
      <c r="Q44" s="25"/>
      <c r="AL44" s="29"/>
      <c r="AV44" s="30"/>
      <c r="AZ44" s="31"/>
      <c r="BA44" s="152"/>
    </row>
    <row r="45" spans="1:53" ht="15.75" customHeight="1">
      <c r="A45" s="153">
        <v>44</v>
      </c>
      <c r="B45" s="154"/>
      <c r="C45" s="155" t="s">
        <v>276</v>
      </c>
      <c r="D45" s="155" t="s">
        <v>277</v>
      </c>
      <c r="E45" s="155">
        <v>577179571</v>
      </c>
      <c r="F45" s="155"/>
      <c r="G45" s="155">
        <v>1264</v>
      </c>
      <c r="H45" s="155"/>
      <c r="I45" s="155"/>
      <c r="J45" s="154"/>
      <c r="K45" s="158"/>
      <c r="L45" s="155"/>
      <c r="M45" s="155"/>
      <c r="N45" s="157"/>
      <c r="O45" s="158"/>
      <c r="P45" s="155"/>
      <c r="Q45" s="153"/>
      <c r="R45" s="155"/>
      <c r="S45" s="155"/>
      <c r="T45" s="155"/>
      <c r="U45" s="155"/>
      <c r="V45" s="155"/>
      <c r="W45" s="155"/>
      <c r="X45" s="155"/>
      <c r="Y45" s="155">
        <v>78883</v>
      </c>
      <c r="Z45" s="155"/>
      <c r="AA45" s="155"/>
      <c r="AB45" s="155"/>
      <c r="AC45" s="155"/>
      <c r="AD45" s="155"/>
      <c r="AE45" s="155"/>
      <c r="AF45" s="155"/>
      <c r="AG45" s="186" t="s">
        <v>278</v>
      </c>
      <c r="AH45" s="155"/>
      <c r="AI45" s="155">
        <v>3</v>
      </c>
      <c r="AJ45" s="155"/>
      <c r="AK45" s="159">
        <v>45229</v>
      </c>
      <c r="AL45" s="157"/>
      <c r="AM45" s="155"/>
      <c r="AN45" s="155"/>
      <c r="AO45" s="155">
        <v>10</v>
      </c>
      <c r="AP45" s="155"/>
      <c r="AQ45" s="155"/>
      <c r="AR45" s="155"/>
      <c r="AS45" s="155"/>
      <c r="AT45" s="155">
        <v>21018</v>
      </c>
      <c r="AU45" s="186" t="s">
        <v>279</v>
      </c>
      <c r="AV45" s="160"/>
      <c r="AW45" s="155"/>
      <c r="AX45" s="155"/>
      <c r="AY45" s="155"/>
      <c r="AZ45" s="161"/>
    </row>
    <row r="46" spans="1:53" ht="15.75" customHeight="1">
      <c r="A46" s="101">
        <v>45</v>
      </c>
      <c r="B46" s="187"/>
      <c r="C46" s="188" t="s">
        <v>75</v>
      </c>
      <c r="D46" s="188" t="s">
        <v>280</v>
      </c>
      <c r="E46" s="188">
        <v>577494984</v>
      </c>
      <c r="F46" s="189"/>
      <c r="G46" s="189"/>
      <c r="H46" s="189"/>
      <c r="I46" s="189"/>
      <c r="J46" s="187">
        <v>70255</v>
      </c>
      <c r="K46" s="190" t="s">
        <v>281</v>
      </c>
      <c r="L46" s="189"/>
      <c r="M46" s="189"/>
      <c r="N46" s="189"/>
      <c r="O46" s="190"/>
      <c r="P46" s="189"/>
      <c r="Q46" s="101"/>
      <c r="R46" s="189"/>
      <c r="S46" s="189"/>
      <c r="T46" s="189"/>
      <c r="U46" s="189">
        <v>2</v>
      </c>
      <c r="V46" s="189">
        <v>3</v>
      </c>
      <c r="W46" s="189">
        <v>8</v>
      </c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>
        <v>3</v>
      </c>
      <c r="AJ46" s="189" t="s">
        <v>282</v>
      </c>
      <c r="AK46" s="191">
        <v>44679</v>
      </c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29"/>
      <c r="BA46" s="189"/>
    </row>
    <row r="47" spans="1:53" ht="15.75" customHeight="1">
      <c r="A47" s="106">
        <v>46</v>
      </c>
      <c r="B47" s="107" t="s">
        <v>283</v>
      </c>
      <c r="C47" s="108" t="s">
        <v>284</v>
      </c>
      <c r="D47" s="108" t="s">
        <v>285</v>
      </c>
      <c r="E47" s="108">
        <v>577550889</v>
      </c>
      <c r="F47" s="108"/>
      <c r="G47" s="108">
        <v>1071</v>
      </c>
      <c r="H47" s="108"/>
      <c r="I47" s="108">
        <v>70161</v>
      </c>
      <c r="J47" s="192" t="s">
        <v>286</v>
      </c>
      <c r="K47" s="109" t="s">
        <v>287</v>
      </c>
      <c r="L47" s="108"/>
      <c r="M47" s="108">
        <v>109491</v>
      </c>
      <c r="N47" s="110">
        <v>70162</v>
      </c>
      <c r="O47" s="109"/>
      <c r="P47" s="108"/>
      <c r="Q47" s="106"/>
      <c r="R47" s="108"/>
      <c r="S47" s="108">
        <v>500</v>
      </c>
      <c r="T47" s="108" t="s">
        <v>288</v>
      </c>
      <c r="U47" s="108">
        <v>1</v>
      </c>
      <c r="V47" s="108">
        <v>4</v>
      </c>
      <c r="W47" s="108">
        <v>8</v>
      </c>
      <c r="X47" s="108"/>
      <c r="Y47" s="106">
        <v>78164</v>
      </c>
      <c r="Z47" s="108"/>
      <c r="AA47" s="108"/>
      <c r="AB47" s="108"/>
      <c r="AC47" s="108"/>
      <c r="AD47" s="108"/>
      <c r="AE47" s="108"/>
      <c r="AF47" s="110" t="s">
        <v>289</v>
      </c>
      <c r="AG47" s="108"/>
      <c r="AH47" s="108"/>
      <c r="AI47" s="108">
        <v>3</v>
      </c>
      <c r="AJ47" s="108" t="s">
        <v>290</v>
      </c>
      <c r="AK47" s="111">
        <v>45796</v>
      </c>
      <c r="AL47" s="110"/>
      <c r="AM47" s="108"/>
      <c r="AN47" s="108"/>
      <c r="AO47" s="108">
        <v>10</v>
      </c>
      <c r="AP47" s="108"/>
      <c r="AQ47" s="108"/>
      <c r="AR47" s="108"/>
      <c r="AS47" s="108"/>
      <c r="AT47" s="108"/>
      <c r="AU47" s="108">
        <v>70260</v>
      </c>
      <c r="AV47" s="112"/>
      <c r="AW47" s="108"/>
      <c r="AX47" s="108"/>
      <c r="AY47" s="108"/>
      <c r="AZ47" s="143" t="s">
        <v>291</v>
      </c>
    </row>
    <row r="48" spans="1:53" ht="15.75" customHeight="1">
      <c r="A48" s="33">
        <v>47</v>
      </c>
      <c r="B48" s="34"/>
      <c r="C48" s="35" t="s">
        <v>166</v>
      </c>
      <c r="D48" s="35" t="s">
        <v>84</v>
      </c>
      <c r="E48" s="35">
        <v>577943466</v>
      </c>
      <c r="F48" s="35"/>
      <c r="G48" s="35"/>
      <c r="H48" s="35"/>
      <c r="I48" s="35"/>
      <c r="J48" s="34"/>
      <c r="K48" s="36"/>
      <c r="L48" s="35"/>
      <c r="M48" s="35">
        <v>21651</v>
      </c>
      <c r="N48" s="37">
        <v>70211</v>
      </c>
      <c r="O48" s="36"/>
      <c r="P48" s="35"/>
      <c r="Q48" s="33"/>
      <c r="R48" s="35"/>
      <c r="S48" s="35"/>
      <c r="T48" s="35"/>
      <c r="U48" s="35"/>
      <c r="V48" s="35"/>
      <c r="W48" s="35"/>
      <c r="X48" s="35"/>
      <c r="Y48" s="35"/>
      <c r="Z48" s="35"/>
      <c r="AA48" s="35" t="s">
        <v>292</v>
      </c>
      <c r="AB48" s="35" t="s">
        <v>293</v>
      </c>
      <c r="AC48" s="35"/>
      <c r="AD48" s="35"/>
      <c r="AE48" s="35"/>
      <c r="AF48" s="35"/>
      <c r="AG48" s="35"/>
      <c r="AH48" s="35"/>
      <c r="AI48" s="35">
        <v>3</v>
      </c>
      <c r="AJ48" s="35"/>
      <c r="AK48" s="35"/>
      <c r="AL48" s="37"/>
      <c r="AM48" s="35"/>
      <c r="AN48" s="35"/>
      <c r="AO48" s="35"/>
      <c r="AP48" s="35"/>
      <c r="AQ48" s="35"/>
      <c r="AR48" s="35"/>
      <c r="AS48" s="35"/>
      <c r="AT48" s="35"/>
      <c r="AU48" s="35"/>
      <c r="AV48" s="38"/>
      <c r="AW48" s="35"/>
      <c r="AX48" s="35"/>
      <c r="AY48" s="35"/>
      <c r="AZ48" s="39"/>
      <c r="BA48" s="35"/>
    </row>
    <row r="49" spans="1:53" ht="15.75" customHeight="1">
      <c r="A49" s="78">
        <v>48</v>
      </c>
      <c r="B49" s="79" t="s">
        <v>294</v>
      </c>
      <c r="C49" s="80" t="s">
        <v>166</v>
      </c>
      <c r="D49" s="80" t="s">
        <v>295</v>
      </c>
      <c r="E49" s="80">
        <v>577550864</v>
      </c>
      <c r="F49" s="80"/>
      <c r="G49" s="80"/>
      <c r="H49" s="80"/>
      <c r="I49" s="85" t="s">
        <v>296</v>
      </c>
      <c r="J49" s="79">
        <v>70216</v>
      </c>
      <c r="K49" s="83"/>
      <c r="L49" s="80">
        <v>21934</v>
      </c>
      <c r="M49" s="80">
        <v>70217</v>
      </c>
      <c r="N49" s="81"/>
      <c r="O49" s="83"/>
      <c r="P49" s="80"/>
      <c r="Q49" s="78">
        <v>78791</v>
      </c>
      <c r="R49" s="80"/>
      <c r="S49" s="80" t="s">
        <v>209</v>
      </c>
      <c r="T49" s="80"/>
      <c r="U49" s="80"/>
      <c r="V49" s="80"/>
      <c r="W49" s="80"/>
      <c r="X49" s="80"/>
      <c r="Y49" s="80"/>
      <c r="Z49" s="80"/>
      <c r="AA49" s="80" t="s">
        <v>297</v>
      </c>
      <c r="AB49" s="80" t="s">
        <v>298</v>
      </c>
      <c r="AC49" s="80"/>
      <c r="AD49" s="80"/>
      <c r="AE49" s="80"/>
      <c r="AF49" s="80"/>
      <c r="AG49" s="85" t="s">
        <v>299</v>
      </c>
      <c r="AH49" s="80"/>
      <c r="AI49" s="80">
        <v>3</v>
      </c>
      <c r="AJ49" s="85" t="s">
        <v>300</v>
      </c>
      <c r="AK49" s="193">
        <v>43572</v>
      </c>
      <c r="AL49" s="81"/>
      <c r="AM49" s="80"/>
      <c r="AN49" s="80"/>
      <c r="AO49" s="80"/>
      <c r="AP49" s="80"/>
      <c r="AQ49" s="80"/>
      <c r="AR49" s="80"/>
      <c r="AS49" s="80"/>
      <c r="AT49" s="80"/>
      <c r="AU49" s="85" t="s">
        <v>301</v>
      </c>
      <c r="AV49" s="86"/>
      <c r="AW49" s="80"/>
      <c r="AX49" s="80"/>
      <c r="AY49" s="80"/>
      <c r="AZ49" s="87" t="s">
        <v>302</v>
      </c>
      <c r="BA49" s="194"/>
    </row>
    <row r="50" spans="1:53" ht="15.75" customHeight="1">
      <c r="A50" s="25">
        <v>49</v>
      </c>
      <c r="B50" s="26"/>
      <c r="C50" s="27" t="s">
        <v>303</v>
      </c>
      <c r="D50" s="27" t="s">
        <v>304</v>
      </c>
      <c r="E50" s="27">
        <v>598630091</v>
      </c>
      <c r="J50" s="26"/>
      <c r="K50" s="28"/>
      <c r="N50" s="29"/>
      <c r="O50" s="28"/>
      <c r="Q50" s="25"/>
      <c r="AL50" s="29"/>
      <c r="AV50" s="30"/>
      <c r="AZ50" s="31"/>
    </row>
    <row r="51" spans="1:53" ht="15.75" customHeight="1">
      <c r="A51" s="25">
        <v>50</v>
      </c>
      <c r="B51" s="26"/>
      <c r="C51" s="27" t="s">
        <v>305</v>
      </c>
      <c r="D51" s="27" t="s">
        <v>306</v>
      </c>
      <c r="E51" s="27">
        <v>595086797</v>
      </c>
      <c r="J51" s="26"/>
      <c r="K51" s="28"/>
      <c r="N51" s="29"/>
      <c r="O51" s="28"/>
      <c r="Q51" s="25"/>
      <c r="S51" s="27">
        <v>500</v>
      </c>
      <c r="U51" s="27">
        <v>1</v>
      </c>
      <c r="V51" s="27">
        <v>3</v>
      </c>
      <c r="W51" s="27">
        <v>4</v>
      </c>
      <c r="AI51" s="27">
        <v>5</v>
      </c>
      <c r="AK51" s="68">
        <v>42982</v>
      </c>
      <c r="AL51" s="29"/>
      <c r="AV51" s="30" t="s">
        <v>80</v>
      </c>
      <c r="AW51" s="27" t="s">
        <v>160</v>
      </c>
      <c r="AZ51" s="31"/>
      <c r="BA51" s="152"/>
    </row>
    <row r="52" spans="1:53" ht="15.75" customHeight="1">
      <c r="A52" s="33">
        <v>51</v>
      </c>
      <c r="B52" s="34"/>
      <c r="C52" s="33" t="s">
        <v>307</v>
      </c>
      <c r="D52" s="33" t="s">
        <v>308</v>
      </c>
      <c r="E52" s="33">
        <v>577943458</v>
      </c>
      <c r="F52" s="33">
        <v>78153</v>
      </c>
      <c r="G52" s="33">
        <v>1886</v>
      </c>
      <c r="H52" s="33"/>
      <c r="I52" s="33"/>
      <c r="J52" s="34">
        <v>78053</v>
      </c>
      <c r="K52" s="34">
        <v>21660</v>
      </c>
      <c r="L52" s="33"/>
      <c r="M52" s="33">
        <v>78054</v>
      </c>
      <c r="N52" s="24">
        <v>101139</v>
      </c>
      <c r="O52" s="34"/>
      <c r="P52" s="33"/>
      <c r="Q52" s="33">
        <v>78118</v>
      </c>
      <c r="R52" s="33"/>
      <c r="S52" s="33">
        <v>500</v>
      </c>
      <c r="T52" s="33"/>
      <c r="U52" s="33">
        <v>2</v>
      </c>
      <c r="V52" s="33">
        <v>3</v>
      </c>
      <c r="W52" s="33">
        <v>6</v>
      </c>
      <c r="X52" s="33"/>
      <c r="Y52" s="33"/>
      <c r="Z52" s="33"/>
      <c r="AA52" s="33" t="s">
        <v>309</v>
      </c>
      <c r="AB52" s="33" t="s">
        <v>310</v>
      </c>
      <c r="AC52" s="33"/>
      <c r="AD52" s="33">
        <v>78913</v>
      </c>
      <c r="AE52" s="33"/>
      <c r="AF52" s="33">
        <v>20792</v>
      </c>
      <c r="AG52" s="33"/>
      <c r="AH52" s="33"/>
      <c r="AI52" s="33">
        <v>3</v>
      </c>
      <c r="AJ52" s="24" t="s">
        <v>311</v>
      </c>
      <c r="AK52" s="195">
        <v>42902</v>
      </c>
      <c r="AL52" s="24"/>
      <c r="AM52" s="33"/>
      <c r="AN52" s="33"/>
      <c r="AO52" s="33">
        <v>7</v>
      </c>
      <c r="AP52" s="33" t="s">
        <v>312</v>
      </c>
      <c r="AQ52" s="33"/>
      <c r="AR52" s="33"/>
      <c r="AS52" s="24" t="s">
        <v>313</v>
      </c>
      <c r="AT52" s="33"/>
      <c r="AU52" s="33"/>
      <c r="AV52" s="196"/>
      <c r="AW52" s="33"/>
      <c r="AX52" s="33"/>
      <c r="AY52" s="33"/>
      <c r="AZ52" s="39"/>
      <c r="BA52" s="197"/>
    </row>
    <row r="53" spans="1:53" ht="15.75" customHeight="1">
      <c r="A53" s="33">
        <v>52</v>
      </c>
      <c r="B53" s="34"/>
      <c r="C53" s="35" t="s">
        <v>111</v>
      </c>
      <c r="D53" s="35" t="s">
        <v>314</v>
      </c>
      <c r="E53" s="35">
        <v>591414041</v>
      </c>
      <c r="F53" s="35"/>
      <c r="G53" s="35"/>
      <c r="H53" s="35"/>
      <c r="I53" s="35"/>
      <c r="J53" s="34">
        <v>70095</v>
      </c>
      <c r="K53" s="36"/>
      <c r="L53" s="35"/>
      <c r="M53" s="35"/>
      <c r="N53" s="37"/>
      <c r="O53" s="36"/>
      <c r="P53" s="35"/>
      <c r="Q53" s="33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>
        <v>3</v>
      </c>
      <c r="AJ53" s="35"/>
      <c r="AK53" s="58">
        <v>42983</v>
      </c>
      <c r="AL53" s="37"/>
      <c r="AM53" s="35"/>
      <c r="AN53" s="35"/>
      <c r="AO53" s="35"/>
      <c r="AP53" s="35"/>
      <c r="AQ53" s="35"/>
      <c r="AR53" s="35"/>
      <c r="AS53" s="35"/>
      <c r="AT53" s="35"/>
      <c r="AU53" s="35"/>
      <c r="AV53" s="38"/>
      <c r="AW53" s="35"/>
      <c r="AX53" s="35"/>
      <c r="AY53" s="35"/>
      <c r="AZ53" s="39"/>
      <c r="BA53" s="35"/>
    </row>
    <row r="54" spans="1:53" ht="15.75" customHeight="1">
      <c r="A54" s="25">
        <v>53</v>
      </c>
      <c r="B54" s="26" t="s">
        <v>315</v>
      </c>
      <c r="C54" s="27" t="s">
        <v>316</v>
      </c>
      <c r="D54" s="27" t="s">
        <v>317</v>
      </c>
      <c r="E54" s="27">
        <v>577988624</v>
      </c>
      <c r="F54" s="25" t="s">
        <v>318</v>
      </c>
      <c r="G54" s="27">
        <v>1238</v>
      </c>
      <c r="J54" s="26">
        <v>70233</v>
      </c>
      <c r="K54" s="28">
        <v>70209</v>
      </c>
      <c r="M54" s="27">
        <v>20253</v>
      </c>
      <c r="N54" s="29">
        <v>5958</v>
      </c>
      <c r="O54" s="28"/>
      <c r="Q54" s="25"/>
      <c r="S54" s="27">
        <v>500</v>
      </c>
      <c r="U54" s="27">
        <v>1</v>
      </c>
      <c r="V54" s="27">
        <v>3</v>
      </c>
      <c r="W54" s="27">
        <v>4</v>
      </c>
      <c r="AA54" s="27" t="s">
        <v>319</v>
      </c>
      <c r="AB54" s="27" t="s">
        <v>320</v>
      </c>
      <c r="AD54" s="27">
        <v>20880</v>
      </c>
      <c r="AH54" s="27">
        <v>3361</v>
      </c>
      <c r="AI54" s="27">
        <v>3</v>
      </c>
      <c r="AK54" s="68">
        <v>42985</v>
      </c>
      <c r="AL54" s="29" t="s">
        <v>321</v>
      </c>
      <c r="AO54" s="27">
        <v>10</v>
      </c>
      <c r="AP54" s="27" t="s">
        <v>322</v>
      </c>
      <c r="AV54" s="30"/>
      <c r="AZ54" s="31"/>
      <c r="BA54" s="129" t="s">
        <v>323</v>
      </c>
    </row>
    <row r="55" spans="1:53" ht="15.75" customHeight="1">
      <c r="A55" s="25">
        <v>54</v>
      </c>
      <c r="B55" s="26" t="s">
        <v>324</v>
      </c>
      <c r="C55" s="35" t="s">
        <v>138</v>
      </c>
      <c r="D55" s="35" t="s">
        <v>325</v>
      </c>
      <c r="E55" s="35">
        <v>577011188</v>
      </c>
      <c r="J55" s="34">
        <v>78055</v>
      </c>
      <c r="K55" s="28">
        <v>78067</v>
      </c>
      <c r="M55" s="27">
        <v>78066</v>
      </c>
      <c r="N55" s="29"/>
      <c r="O55" s="28"/>
      <c r="Q55" s="25"/>
      <c r="S55" s="27">
        <v>500</v>
      </c>
      <c r="U55" s="27">
        <v>1</v>
      </c>
      <c r="V55" s="27">
        <v>3</v>
      </c>
      <c r="W55" s="27">
        <v>4</v>
      </c>
      <c r="AI55" s="35">
        <v>1</v>
      </c>
      <c r="AK55" s="68">
        <v>42991</v>
      </c>
      <c r="AL55" s="29"/>
      <c r="AV55" s="30"/>
      <c r="AZ55" s="31"/>
      <c r="BA55" s="27" t="s">
        <v>326</v>
      </c>
    </row>
    <row r="56" spans="1:53" ht="15.75" customHeight="1">
      <c r="A56" s="33">
        <v>55</v>
      </c>
      <c r="B56" s="34" t="s">
        <v>327</v>
      </c>
      <c r="C56" s="35" t="s">
        <v>83</v>
      </c>
      <c r="D56" s="35" t="s">
        <v>328</v>
      </c>
      <c r="E56" s="35">
        <v>598804882</v>
      </c>
      <c r="F56" s="35"/>
      <c r="G56" s="35"/>
      <c r="H56" s="35"/>
      <c r="I56" s="35"/>
      <c r="J56" s="34">
        <v>70078</v>
      </c>
      <c r="K56" s="36"/>
      <c r="L56" s="35"/>
      <c r="M56" s="156" t="s">
        <v>329</v>
      </c>
      <c r="N56" s="37"/>
      <c r="O56" s="36"/>
      <c r="P56" s="35"/>
      <c r="Q56" s="33"/>
      <c r="R56" s="35"/>
      <c r="S56" s="35">
        <v>500</v>
      </c>
      <c r="T56" s="35"/>
      <c r="U56" s="35">
        <v>1</v>
      </c>
      <c r="V56" s="35">
        <v>3</v>
      </c>
      <c r="W56" s="35">
        <v>4</v>
      </c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>
        <v>5</v>
      </c>
      <c r="AJ56" s="35"/>
      <c r="AK56" s="58">
        <v>42997</v>
      </c>
      <c r="AL56" s="37"/>
      <c r="AM56" s="35"/>
      <c r="AN56" s="35"/>
      <c r="AO56" s="35"/>
      <c r="AP56" s="35"/>
      <c r="AQ56" s="35"/>
      <c r="AR56" s="35"/>
      <c r="AS56" s="35"/>
      <c r="AT56" s="35"/>
      <c r="AU56" s="35"/>
      <c r="AV56" s="38"/>
      <c r="AW56" s="35"/>
      <c r="AX56" s="35"/>
      <c r="AY56" s="35"/>
      <c r="AZ56" s="39"/>
      <c r="BA56" s="50"/>
    </row>
    <row r="57" spans="1:53" ht="15.75" customHeight="1">
      <c r="A57" s="25">
        <v>56</v>
      </c>
      <c r="B57" s="26" t="s">
        <v>330</v>
      </c>
      <c r="C57" s="35" t="s">
        <v>98</v>
      </c>
      <c r="D57" s="35" t="s">
        <v>331</v>
      </c>
      <c r="E57" s="35">
        <v>598540906</v>
      </c>
      <c r="J57" s="34"/>
      <c r="K57" s="28" t="s">
        <v>332</v>
      </c>
      <c r="M57" s="27">
        <v>70120</v>
      </c>
      <c r="N57" s="29"/>
      <c r="O57" s="28"/>
      <c r="Q57" s="25"/>
      <c r="U57" s="27">
        <v>1</v>
      </c>
      <c r="V57" s="27">
        <v>3</v>
      </c>
      <c r="W57" s="27">
        <v>4</v>
      </c>
      <c r="AI57" s="35">
        <v>5</v>
      </c>
      <c r="AK57" s="68">
        <v>42997</v>
      </c>
      <c r="AL57" s="29"/>
      <c r="AV57" s="30"/>
      <c r="AZ57" s="31"/>
      <c r="BA57" s="198"/>
    </row>
    <row r="58" spans="1:53" ht="15.75" customHeight="1">
      <c r="A58" s="33">
        <v>57</v>
      </c>
      <c r="B58" s="34" t="s">
        <v>333</v>
      </c>
      <c r="C58" s="33" t="s">
        <v>83</v>
      </c>
      <c r="D58" s="33" t="s">
        <v>334</v>
      </c>
      <c r="E58" s="33">
        <v>577943469</v>
      </c>
      <c r="F58" s="33"/>
      <c r="G58" s="33"/>
      <c r="H58" s="33"/>
      <c r="I58" s="33">
        <v>78057</v>
      </c>
      <c r="J58" s="34">
        <v>78057</v>
      </c>
      <c r="K58" s="34"/>
      <c r="L58" s="33">
        <v>78007</v>
      </c>
      <c r="M58" s="24" t="s">
        <v>335</v>
      </c>
      <c r="N58" s="24">
        <v>20725</v>
      </c>
      <c r="O58" s="34"/>
      <c r="P58" s="33"/>
      <c r="Q58" s="33"/>
      <c r="R58" s="33"/>
      <c r="S58" s="33">
        <v>500</v>
      </c>
      <c r="T58" s="33"/>
      <c r="U58" s="33">
        <v>1</v>
      </c>
      <c r="V58" s="33">
        <v>3</v>
      </c>
      <c r="W58" s="33">
        <v>4</v>
      </c>
      <c r="X58" s="33"/>
      <c r="Y58" s="33"/>
      <c r="Z58" s="33" t="s">
        <v>79</v>
      </c>
      <c r="AA58" s="33"/>
      <c r="AB58" s="33" t="s">
        <v>336</v>
      </c>
      <c r="AC58" s="33"/>
      <c r="AD58" s="33"/>
      <c r="AE58" s="33"/>
      <c r="AF58" s="33"/>
      <c r="AG58" s="33"/>
      <c r="AH58" s="33"/>
      <c r="AI58" s="33">
        <v>3</v>
      </c>
      <c r="AJ58" s="24" t="s">
        <v>337</v>
      </c>
      <c r="AK58" s="195">
        <v>42997</v>
      </c>
      <c r="AL58" s="24" t="s">
        <v>338</v>
      </c>
      <c r="AM58" s="33"/>
      <c r="AN58" s="33">
        <v>4107</v>
      </c>
      <c r="AO58" s="33">
        <v>10</v>
      </c>
      <c r="AP58" s="33" t="s">
        <v>312</v>
      </c>
      <c r="AQ58" s="33"/>
      <c r="AR58" s="33"/>
      <c r="AS58" s="33"/>
      <c r="AT58" s="33"/>
      <c r="AU58" s="33"/>
      <c r="AV58" s="196"/>
      <c r="AW58" s="33"/>
      <c r="AX58" s="33"/>
      <c r="AY58" s="33"/>
      <c r="AZ58" s="39"/>
      <c r="BA58" s="199" t="s">
        <v>339</v>
      </c>
    </row>
    <row r="59" spans="1:53" ht="15.75" customHeight="1">
      <c r="A59" s="25">
        <v>58</v>
      </c>
      <c r="B59" s="26"/>
      <c r="C59" s="47" t="s">
        <v>166</v>
      </c>
      <c r="D59" s="47" t="s">
        <v>340</v>
      </c>
      <c r="E59" s="47">
        <v>577949335</v>
      </c>
      <c r="F59" s="47">
        <v>78156</v>
      </c>
      <c r="G59" s="47">
        <v>1358</v>
      </c>
      <c r="H59" s="47"/>
      <c r="I59" s="47"/>
      <c r="J59" s="26">
        <v>101138</v>
      </c>
      <c r="K59" s="190" t="s">
        <v>341</v>
      </c>
      <c r="L59" s="47"/>
      <c r="M59" s="47">
        <v>78003</v>
      </c>
      <c r="N59" s="189">
        <v>20702</v>
      </c>
      <c r="O59" s="104"/>
      <c r="P59" s="47"/>
      <c r="Q59" s="25"/>
      <c r="R59" s="47"/>
      <c r="S59" s="47">
        <v>500</v>
      </c>
      <c r="T59" s="47"/>
      <c r="U59" s="47">
        <v>1</v>
      </c>
      <c r="V59" s="47">
        <v>3</v>
      </c>
      <c r="W59" s="47">
        <v>4</v>
      </c>
      <c r="X59" s="47"/>
      <c r="Y59" s="47"/>
      <c r="AA59" s="27" t="s">
        <v>342</v>
      </c>
      <c r="AB59" s="27" t="s">
        <v>343</v>
      </c>
      <c r="AI59" s="27">
        <v>3</v>
      </c>
      <c r="AJ59" s="101" t="s">
        <v>344</v>
      </c>
      <c r="AK59" s="200">
        <v>42922</v>
      </c>
      <c r="AL59" s="29"/>
      <c r="AO59" s="27">
        <v>10</v>
      </c>
      <c r="AP59" s="27" t="s">
        <v>345</v>
      </c>
      <c r="AV59" s="30"/>
      <c r="AZ59" s="129" t="s">
        <v>346</v>
      </c>
      <c r="BA59" s="201" t="s">
        <v>347</v>
      </c>
    </row>
    <row r="60" spans="1:53" ht="15.75" customHeight="1">
      <c r="A60" s="25">
        <v>59</v>
      </c>
      <c r="B60" s="26"/>
      <c r="C60" s="33" t="s">
        <v>166</v>
      </c>
      <c r="D60" s="33" t="s">
        <v>348</v>
      </c>
      <c r="E60" s="33">
        <v>555349409</v>
      </c>
      <c r="F60" s="25"/>
      <c r="G60" s="25"/>
      <c r="H60" s="25"/>
      <c r="I60" s="25"/>
      <c r="J60" s="34">
        <v>70165</v>
      </c>
      <c r="K60" s="26"/>
      <c r="L60" s="25"/>
      <c r="M60" s="25">
        <v>70148</v>
      </c>
      <c r="N60" s="101">
        <v>70166</v>
      </c>
      <c r="O60" s="26"/>
      <c r="P60" s="25">
        <v>78790</v>
      </c>
      <c r="Q60" s="25">
        <v>21405</v>
      </c>
      <c r="R60" s="25"/>
      <c r="S60" s="25">
        <v>500</v>
      </c>
      <c r="T60" s="25"/>
      <c r="U60" s="25">
        <v>1</v>
      </c>
      <c r="V60" s="25">
        <v>3</v>
      </c>
      <c r="W60" s="25">
        <v>4</v>
      </c>
      <c r="X60" s="25"/>
      <c r="Y60" s="25"/>
      <c r="Z60" s="25"/>
      <c r="AA60" s="25"/>
      <c r="AB60" s="25"/>
      <c r="AC60" s="25"/>
      <c r="AD60" s="25"/>
      <c r="AE60" s="25"/>
      <c r="AF60" s="25"/>
      <c r="AG60" s="25">
        <v>17027</v>
      </c>
      <c r="AH60" s="25"/>
      <c r="AI60" s="33">
        <v>3</v>
      </c>
      <c r="AJ60" s="101" t="s">
        <v>349</v>
      </c>
      <c r="AK60" s="200">
        <v>42999</v>
      </c>
      <c r="AL60" s="101"/>
      <c r="AM60" s="25" t="s">
        <v>350</v>
      </c>
      <c r="AN60" s="25"/>
      <c r="AO60" s="25"/>
      <c r="AP60" s="25" t="s">
        <v>345</v>
      </c>
      <c r="AQ60" s="25"/>
      <c r="AR60" s="25"/>
      <c r="AS60" s="25"/>
      <c r="AT60" s="25"/>
      <c r="AU60" s="25"/>
      <c r="AV60" s="202"/>
      <c r="AW60" s="25"/>
      <c r="AX60" s="25"/>
      <c r="AY60" s="25"/>
      <c r="AZ60" s="31"/>
      <c r="BA60" s="129" t="s">
        <v>351</v>
      </c>
    </row>
    <row r="61" spans="1:53" ht="15.75" customHeight="1">
      <c r="A61" s="167">
        <v>60</v>
      </c>
      <c r="B61" s="203" t="s">
        <v>352</v>
      </c>
      <c r="C61" s="167" t="s">
        <v>353</v>
      </c>
      <c r="D61" s="167" t="s">
        <v>354</v>
      </c>
      <c r="E61" s="167">
        <v>598362134</v>
      </c>
      <c r="F61" s="167"/>
      <c r="G61" s="167"/>
      <c r="H61" s="167"/>
      <c r="I61" s="167"/>
      <c r="J61" s="203" t="s">
        <v>355</v>
      </c>
      <c r="K61" s="203"/>
      <c r="L61" s="167"/>
      <c r="M61" s="167" t="s">
        <v>356</v>
      </c>
      <c r="N61" s="167"/>
      <c r="O61" s="203"/>
      <c r="P61" s="167">
        <v>107067</v>
      </c>
      <c r="Q61" s="167">
        <v>100488</v>
      </c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 t="s">
        <v>357</v>
      </c>
      <c r="AC61" s="167"/>
      <c r="AD61" s="167"/>
      <c r="AE61" s="167"/>
      <c r="AF61" s="167"/>
      <c r="AG61" s="167">
        <v>78936</v>
      </c>
      <c r="AH61" s="167">
        <v>203034</v>
      </c>
      <c r="AI61" s="167">
        <v>3</v>
      </c>
      <c r="AJ61" s="167"/>
      <c r="AK61" s="204">
        <v>45526</v>
      </c>
      <c r="AL61" s="167"/>
      <c r="AM61" s="167"/>
      <c r="AN61" s="167"/>
      <c r="AO61" s="167"/>
      <c r="AP61" s="167"/>
      <c r="AQ61" s="167"/>
      <c r="AR61" s="167"/>
      <c r="AS61" s="167"/>
      <c r="AT61" s="167">
        <v>106419</v>
      </c>
      <c r="AU61" s="167"/>
      <c r="AV61" s="167"/>
      <c r="AW61" s="167"/>
      <c r="AX61" s="167"/>
      <c r="AY61" s="167"/>
      <c r="AZ61" s="167"/>
      <c r="BA61" s="167" t="s">
        <v>358</v>
      </c>
    </row>
    <row r="62" spans="1:53" ht="15.75" customHeight="1">
      <c r="A62" s="205">
        <v>61</v>
      </c>
      <c r="B62" s="206"/>
      <c r="C62" s="152" t="s">
        <v>359</v>
      </c>
      <c r="D62" s="152" t="s">
        <v>360</v>
      </c>
      <c r="E62" s="152">
        <v>555330455</v>
      </c>
      <c r="F62" s="152">
        <v>78152</v>
      </c>
      <c r="G62" s="152">
        <v>1554</v>
      </c>
      <c r="H62" s="152"/>
      <c r="I62" s="152"/>
      <c r="J62" s="206">
        <v>78821</v>
      </c>
      <c r="K62" s="207"/>
      <c r="L62" s="152"/>
      <c r="M62" s="152">
        <v>78822</v>
      </c>
      <c r="N62" s="208"/>
      <c r="O62" s="207"/>
      <c r="P62" s="152"/>
      <c r="Q62" s="205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2">
        <v>3040</v>
      </c>
      <c r="AH62" s="152"/>
      <c r="AI62" s="152">
        <v>3</v>
      </c>
      <c r="AJ62" s="152"/>
      <c r="AK62" s="152"/>
      <c r="AL62" s="208"/>
      <c r="AM62" s="152"/>
      <c r="AN62" s="152"/>
      <c r="AO62" s="152"/>
      <c r="AP62" s="152"/>
      <c r="AQ62" s="152"/>
      <c r="AR62" s="152"/>
      <c r="AS62" s="152"/>
      <c r="AT62" s="152"/>
      <c r="AU62" s="152"/>
      <c r="AV62" s="209"/>
      <c r="AW62" s="152"/>
      <c r="AX62" s="152"/>
      <c r="AY62" s="152"/>
      <c r="AZ62" s="210"/>
      <c r="BA62" s="155"/>
    </row>
    <row r="63" spans="1:53" ht="15.75" customHeight="1">
      <c r="A63" s="33">
        <v>62</v>
      </c>
      <c r="B63" s="34" t="s">
        <v>361</v>
      </c>
      <c r="C63" s="35" t="s">
        <v>220</v>
      </c>
      <c r="D63" s="35" t="s">
        <v>362</v>
      </c>
      <c r="E63" s="35">
        <v>568288884</v>
      </c>
      <c r="F63" s="35"/>
      <c r="G63" s="35"/>
      <c r="H63" s="35"/>
      <c r="I63" s="35"/>
      <c r="J63" s="211" t="s">
        <v>363</v>
      </c>
      <c r="K63" s="36"/>
      <c r="L63" s="35"/>
      <c r="M63" s="35">
        <v>78149</v>
      </c>
      <c r="N63" s="37"/>
      <c r="O63" s="36"/>
      <c r="P63" s="35"/>
      <c r="Q63" s="33"/>
      <c r="R63" s="35"/>
      <c r="S63" s="35"/>
      <c r="T63" s="35"/>
      <c r="U63" s="35">
        <v>2</v>
      </c>
      <c r="V63" s="35">
        <v>3</v>
      </c>
      <c r="W63" s="35">
        <v>8</v>
      </c>
      <c r="X63" s="35"/>
      <c r="Y63" s="35"/>
      <c r="Z63" s="35"/>
      <c r="AA63" s="35"/>
      <c r="AB63" s="35"/>
      <c r="AC63" s="35"/>
      <c r="AD63" s="35"/>
      <c r="AE63" s="35"/>
      <c r="AF63" s="35"/>
      <c r="AG63" s="35">
        <v>20867</v>
      </c>
      <c r="AH63" s="35"/>
      <c r="AI63" s="35">
        <v>3</v>
      </c>
      <c r="AJ63" s="35"/>
      <c r="AK63" s="58">
        <v>43006</v>
      </c>
      <c r="AL63" s="37"/>
      <c r="AM63" s="35"/>
      <c r="AN63" s="35"/>
      <c r="AO63" s="35"/>
      <c r="AP63" s="35"/>
      <c r="AQ63" s="35"/>
      <c r="AR63" s="35"/>
      <c r="AS63" s="35"/>
      <c r="AT63" s="35"/>
      <c r="AU63" s="35"/>
      <c r="AV63" s="38"/>
      <c r="AW63" s="35"/>
      <c r="AX63" s="35"/>
      <c r="AY63" s="35"/>
      <c r="AZ63" s="39"/>
      <c r="BA63" s="108"/>
    </row>
    <row r="64" spans="1:53" ht="15.75" customHeight="1">
      <c r="A64" s="212">
        <v>63</v>
      </c>
      <c r="B64" s="213" t="s">
        <v>364</v>
      </c>
      <c r="C64" s="165" t="s">
        <v>138</v>
      </c>
      <c r="D64" s="165" t="s">
        <v>365</v>
      </c>
      <c r="E64" s="165">
        <v>577133111</v>
      </c>
      <c r="F64" s="165"/>
      <c r="G64" s="165"/>
      <c r="H64" s="165"/>
      <c r="I64" s="165"/>
      <c r="J64" s="213">
        <v>70115</v>
      </c>
      <c r="K64" s="214"/>
      <c r="L64" s="165"/>
      <c r="M64" s="215" t="s">
        <v>366</v>
      </c>
      <c r="N64" s="216"/>
      <c r="O64" s="214"/>
      <c r="P64" s="165"/>
      <c r="Q64" s="212"/>
      <c r="R64" s="165"/>
      <c r="S64" s="165">
        <v>500</v>
      </c>
      <c r="T64" s="165"/>
      <c r="U64" s="165">
        <v>1</v>
      </c>
      <c r="V64" s="165">
        <v>3</v>
      </c>
      <c r="W64" s="165">
        <v>4</v>
      </c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>
        <v>21533</v>
      </c>
      <c r="AI64" s="165">
        <v>5</v>
      </c>
      <c r="AJ64" s="165"/>
      <c r="AK64" s="165"/>
      <c r="AL64" s="216"/>
      <c r="AM64" s="165"/>
      <c r="AN64" s="165"/>
      <c r="AO64" s="165"/>
      <c r="AP64" s="165"/>
      <c r="AQ64" s="165"/>
      <c r="AR64" s="165"/>
      <c r="AS64" s="165"/>
      <c r="AT64" s="165"/>
      <c r="AU64" s="165"/>
      <c r="AV64" s="217"/>
      <c r="AW64" s="165"/>
      <c r="AX64" s="165"/>
      <c r="AY64" s="165"/>
      <c r="AZ64" s="218"/>
      <c r="BA64" s="35"/>
    </row>
    <row r="65" spans="1:53" ht="15.75" customHeight="1">
      <c r="A65" s="219">
        <v>64</v>
      </c>
      <c r="B65" s="220" t="s">
        <v>367</v>
      </c>
      <c r="C65" s="219" t="s">
        <v>368</v>
      </c>
      <c r="D65" s="219" t="s">
        <v>369</v>
      </c>
      <c r="E65" s="219">
        <v>577943567</v>
      </c>
      <c r="F65" s="219"/>
      <c r="G65" s="219"/>
      <c r="H65" s="219"/>
      <c r="I65" s="219"/>
      <c r="J65" s="221" t="s">
        <v>370</v>
      </c>
      <c r="K65" s="220" t="s">
        <v>371</v>
      </c>
      <c r="L65" s="219"/>
      <c r="M65" s="219" t="s">
        <v>372</v>
      </c>
      <c r="N65" s="219"/>
      <c r="O65" s="220" t="s">
        <v>373</v>
      </c>
      <c r="P65" s="219"/>
      <c r="Q65" s="219">
        <v>100485</v>
      </c>
      <c r="R65" s="219"/>
      <c r="S65" s="219">
        <v>500</v>
      </c>
      <c r="T65" s="219"/>
      <c r="U65" s="219">
        <v>1</v>
      </c>
      <c r="V65" s="219">
        <v>3</v>
      </c>
      <c r="W65" s="219">
        <v>4</v>
      </c>
      <c r="X65" s="219"/>
      <c r="Y65" s="219"/>
      <c r="Z65" s="219"/>
      <c r="AA65" s="219" t="s">
        <v>374</v>
      </c>
      <c r="AB65" s="219" t="s">
        <v>375</v>
      </c>
      <c r="AC65" s="219"/>
      <c r="AD65" s="219"/>
      <c r="AE65" s="219"/>
      <c r="AF65" s="219"/>
      <c r="AG65" s="219" t="s">
        <v>376</v>
      </c>
      <c r="AH65" s="219" t="s">
        <v>377</v>
      </c>
      <c r="AI65" s="219">
        <v>3</v>
      </c>
      <c r="AJ65" s="219"/>
      <c r="AK65" s="222">
        <v>42987</v>
      </c>
      <c r="AL65" s="219" t="s">
        <v>378</v>
      </c>
      <c r="AM65" s="219"/>
      <c r="AN65" s="219" t="s">
        <v>379</v>
      </c>
      <c r="AO65" s="219"/>
      <c r="AP65" s="219"/>
      <c r="AQ65" s="219"/>
      <c r="AR65" s="219"/>
      <c r="AS65" s="219"/>
      <c r="AT65" s="219"/>
      <c r="AU65" s="219"/>
      <c r="AV65" s="219"/>
      <c r="AW65" s="219" t="s">
        <v>160</v>
      </c>
      <c r="AX65" s="219"/>
      <c r="AY65" s="219"/>
      <c r="AZ65" s="219"/>
      <c r="BA65" s="219" t="s">
        <v>380</v>
      </c>
    </row>
    <row r="66" spans="1:53" ht="15.75" customHeight="1">
      <c r="A66" s="223">
        <v>65</v>
      </c>
      <c r="B66" s="224" t="s">
        <v>381</v>
      </c>
      <c r="C66" s="225" t="s">
        <v>382</v>
      </c>
      <c r="D66" s="225" t="s">
        <v>383</v>
      </c>
      <c r="E66" s="225">
        <v>598102453</v>
      </c>
      <c r="F66" s="225"/>
      <c r="G66" s="225"/>
      <c r="H66" s="225"/>
      <c r="I66" s="225"/>
      <c r="J66" s="224">
        <v>90612</v>
      </c>
      <c r="K66" s="226">
        <v>70229</v>
      </c>
      <c r="L66" s="225"/>
      <c r="M66" s="225">
        <v>90513</v>
      </c>
      <c r="N66" s="227" t="s">
        <v>384</v>
      </c>
      <c r="O66" s="226">
        <v>70230</v>
      </c>
      <c r="P66" s="225"/>
      <c r="Q66" s="223"/>
      <c r="R66" s="225"/>
      <c r="S66" s="225"/>
      <c r="T66" s="225"/>
      <c r="U66" s="225"/>
      <c r="V66" s="225"/>
      <c r="W66" s="225"/>
      <c r="X66" s="225"/>
      <c r="Y66" s="225"/>
      <c r="Z66" s="225"/>
      <c r="AA66" s="225"/>
      <c r="AB66" s="225"/>
      <c r="AC66" s="225"/>
      <c r="AD66" s="225"/>
      <c r="AE66" s="225"/>
      <c r="AF66" s="225"/>
      <c r="AG66" s="225"/>
      <c r="AH66" s="225"/>
      <c r="AI66" s="225">
        <v>3</v>
      </c>
      <c r="AJ66" s="225"/>
      <c r="AK66" s="225"/>
      <c r="AL66" s="227" t="s">
        <v>378</v>
      </c>
      <c r="AM66" s="225"/>
      <c r="AN66" s="225"/>
      <c r="AO66" s="225"/>
      <c r="AP66" s="225"/>
      <c r="AQ66" s="225"/>
      <c r="AR66" s="225"/>
      <c r="AS66" s="225"/>
      <c r="AT66" s="225"/>
      <c r="AU66" s="225"/>
      <c r="AV66" s="228"/>
      <c r="AW66" s="225"/>
      <c r="AX66" s="225"/>
      <c r="AY66" s="225"/>
      <c r="AZ66" s="229"/>
      <c r="BA66" s="225"/>
    </row>
    <row r="67" spans="1:53" ht="15.75" customHeight="1">
      <c r="A67" s="25">
        <v>66</v>
      </c>
      <c r="B67" s="26" t="s">
        <v>385</v>
      </c>
      <c r="C67" s="35" t="s">
        <v>386</v>
      </c>
      <c r="D67" s="35" t="s">
        <v>387</v>
      </c>
      <c r="E67" s="35">
        <v>558678080</v>
      </c>
      <c r="J67" s="26">
        <v>70271</v>
      </c>
      <c r="K67" s="28">
        <v>2829</v>
      </c>
      <c r="M67" s="27">
        <v>70270</v>
      </c>
      <c r="N67" s="29"/>
      <c r="O67" s="28"/>
      <c r="Q67" s="25"/>
      <c r="AI67" s="27">
        <v>3</v>
      </c>
      <c r="AL67" s="29"/>
      <c r="AV67" s="30"/>
      <c r="AZ67" s="31"/>
    </row>
    <row r="68" spans="1:53" ht="15.75" customHeight="1">
      <c r="A68" s="223">
        <v>67</v>
      </c>
      <c r="B68" s="224" t="s">
        <v>388</v>
      </c>
      <c r="C68" s="225" t="s">
        <v>389</v>
      </c>
      <c r="D68" s="225" t="s">
        <v>390</v>
      </c>
      <c r="E68" s="225">
        <v>599222224</v>
      </c>
      <c r="F68" s="225"/>
      <c r="G68" s="225"/>
      <c r="H68" s="225"/>
      <c r="I68" s="225"/>
      <c r="J68" s="224">
        <v>90624</v>
      </c>
      <c r="K68" s="226">
        <v>70159</v>
      </c>
      <c r="L68" s="225"/>
      <c r="M68" s="225">
        <v>90625</v>
      </c>
      <c r="N68" s="227">
        <v>90626</v>
      </c>
      <c r="O68" s="230" t="s">
        <v>391</v>
      </c>
      <c r="P68" s="225"/>
      <c r="Q68" s="223"/>
      <c r="R68" s="225"/>
      <c r="S68" s="225">
        <v>500</v>
      </c>
      <c r="T68" s="225"/>
      <c r="U68" s="225">
        <v>1</v>
      </c>
      <c r="V68" s="225">
        <v>3</v>
      </c>
      <c r="W68" s="225">
        <v>4</v>
      </c>
      <c r="X68" s="225"/>
      <c r="Y68" s="225"/>
      <c r="Z68" s="225"/>
      <c r="AA68" s="225"/>
      <c r="AB68" s="225"/>
      <c r="AC68" s="225"/>
      <c r="AD68" s="225"/>
      <c r="AE68" s="225"/>
      <c r="AF68" s="225"/>
      <c r="AG68" s="225">
        <v>21295</v>
      </c>
      <c r="AH68" s="225">
        <v>21292</v>
      </c>
      <c r="AI68" s="225">
        <v>1</v>
      </c>
      <c r="AJ68" s="225"/>
      <c r="AK68" s="231">
        <v>43021</v>
      </c>
      <c r="AL68" s="227" t="s">
        <v>378</v>
      </c>
      <c r="AM68" s="225"/>
      <c r="AN68" s="225"/>
      <c r="AO68" s="225">
        <v>10</v>
      </c>
      <c r="AP68" s="225"/>
      <c r="AQ68" s="225"/>
      <c r="AR68" s="225"/>
      <c r="AS68" s="225"/>
      <c r="AT68" s="225"/>
      <c r="AU68" s="225"/>
      <c r="AV68" s="228"/>
      <c r="AW68" s="225"/>
      <c r="AX68" s="225"/>
      <c r="AY68" s="225"/>
      <c r="AZ68" s="229" t="s">
        <v>392</v>
      </c>
      <c r="BA68" s="225"/>
    </row>
    <row r="69" spans="1:53" ht="15.75" customHeight="1">
      <c r="A69" s="25">
        <v>68</v>
      </c>
      <c r="B69" s="26" t="s">
        <v>393</v>
      </c>
      <c r="C69" s="47" t="s">
        <v>183</v>
      </c>
      <c r="D69" s="47" t="s">
        <v>394</v>
      </c>
      <c r="E69" s="47">
        <v>599727827</v>
      </c>
      <c r="F69" s="47"/>
      <c r="G69" s="47"/>
      <c r="H69" s="47"/>
      <c r="I69" s="47"/>
      <c r="J69" s="26">
        <v>70095</v>
      </c>
      <c r="K69" s="104"/>
      <c r="L69" s="47"/>
      <c r="M69" s="47">
        <v>70096</v>
      </c>
      <c r="N69" s="189"/>
      <c r="O69" s="104"/>
      <c r="P69" s="47"/>
      <c r="Q69" s="25"/>
      <c r="R69" s="47"/>
      <c r="S69" s="47">
        <v>500</v>
      </c>
      <c r="T69" s="47"/>
      <c r="U69" s="47">
        <v>1</v>
      </c>
      <c r="V69" s="47">
        <v>3</v>
      </c>
      <c r="W69" s="47">
        <v>4</v>
      </c>
      <c r="X69" s="47"/>
      <c r="Y69" s="47"/>
      <c r="AA69" s="27" t="s">
        <v>395</v>
      </c>
      <c r="AB69" s="27" t="s">
        <v>396</v>
      </c>
      <c r="AD69" s="27">
        <v>70222</v>
      </c>
      <c r="AH69" s="27">
        <v>21456</v>
      </c>
      <c r="AI69" s="27">
        <v>5</v>
      </c>
      <c r="AL69" s="29" t="s">
        <v>195</v>
      </c>
      <c r="AV69" s="30"/>
      <c r="AZ69" s="31"/>
    </row>
    <row r="70" spans="1:53" ht="15.75" customHeight="1">
      <c r="A70" s="205">
        <v>69</v>
      </c>
      <c r="B70" s="206" t="s">
        <v>397</v>
      </c>
      <c r="C70" s="152" t="s">
        <v>83</v>
      </c>
      <c r="D70" s="152" t="s">
        <v>398</v>
      </c>
      <c r="E70" s="152">
        <v>579203033</v>
      </c>
      <c r="F70" s="152"/>
      <c r="G70" s="152"/>
      <c r="H70" s="152"/>
      <c r="I70" s="152"/>
      <c r="J70" s="206"/>
      <c r="K70" s="207"/>
      <c r="L70" s="152"/>
      <c r="M70" s="152">
        <v>78149</v>
      </c>
      <c r="N70" s="208"/>
      <c r="O70" s="207"/>
      <c r="P70" s="152" t="s">
        <v>399</v>
      </c>
      <c r="Q70" s="205"/>
      <c r="R70" s="152"/>
      <c r="S70" s="152">
        <v>500</v>
      </c>
      <c r="T70" s="152"/>
      <c r="U70" s="152">
        <v>1</v>
      </c>
      <c r="V70" s="152">
        <v>3</v>
      </c>
      <c r="W70" s="152">
        <v>4</v>
      </c>
      <c r="X70" s="152"/>
      <c r="Y70" s="152"/>
      <c r="Z70" s="152"/>
      <c r="AA70" s="152" t="s">
        <v>400</v>
      </c>
      <c r="AB70" s="152"/>
      <c r="AC70" s="152"/>
      <c r="AD70" s="152">
        <v>78779</v>
      </c>
      <c r="AE70" s="152"/>
      <c r="AF70" s="152"/>
      <c r="AG70" s="152"/>
      <c r="AH70" s="152"/>
      <c r="AI70" s="152">
        <v>3</v>
      </c>
      <c r="AJ70" s="152"/>
      <c r="AK70" s="232">
        <v>43024</v>
      </c>
      <c r="AL70" s="208" t="s">
        <v>144</v>
      </c>
      <c r="AM70" s="152"/>
      <c r="AN70" s="152"/>
      <c r="AO70" s="152"/>
      <c r="AP70" s="152"/>
      <c r="AQ70" s="152"/>
      <c r="AR70" s="152"/>
      <c r="AS70" s="152"/>
      <c r="AT70" s="152"/>
      <c r="AU70" s="152"/>
      <c r="AV70" s="209"/>
      <c r="AW70" s="152"/>
      <c r="AX70" s="152"/>
      <c r="AY70" s="152"/>
      <c r="AZ70" s="210"/>
      <c r="BA70" s="129" t="s">
        <v>401</v>
      </c>
    </row>
    <row r="71" spans="1:53" ht="15.75" customHeight="1">
      <c r="A71" s="25">
        <v>70</v>
      </c>
      <c r="B71" s="26" t="s">
        <v>402</v>
      </c>
      <c r="C71" s="33" t="s">
        <v>353</v>
      </c>
      <c r="D71" s="33" t="s">
        <v>403</v>
      </c>
      <c r="E71" s="33">
        <v>557926262</v>
      </c>
      <c r="F71" s="25"/>
      <c r="G71" s="25"/>
      <c r="H71" s="25"/>
      <c r="I71" s="25"/>
      <c r="J71" s="26">
        <v>21214</v>
      </c>
      <c r="K71" s="187"/>
      <c r="L71" s="25"/>
      <c r="M71" s="25">
        <v>70149</v>
      </c>
      <c r="N71" s="101">
        <v>78002</v>
      </c>
      <c r="O71" s="26"/>
      <c r="P71" s="25"/>
      <c r="Q71" s="25">
        <v>20558</v>
      </c>
      <c r="R71" s="25"/>
      <c r="S71" s="25">
        <v>500</v>
      </c>
      <c r="T71" s="25"/>
      <c r="U71" s="25"/>
      <c r="V71" s="25"/>
      <c r="W71" s="25"/>
      <c r="X71" s="25"/>
      <c r="Y71" s="25"/>
      <c r="Z71" s="25"/>
      <c r="AA71" s="25"/>
      <c r="AB71" s="101" t="s">
        <v>404</v>
      </c>
      <c r="AC71" s="25"/>
      <c r="AD71" s="25" t="s">
        <v>405</v>
      </c>
      <c r="AE71" s="25"/>
      <c r="AF71" s="25"/>
      <c r="AG71" s="101" t="s">
        <v>406</v>
      </c>
      <c r="AH71" s="25">
        <v>3056</v>
      </c>
      <c r="AI71" s="25">
        <v>3</v>
      </c>
      <c r="AJ71" s="101" t="s">
        <v>407</v>
      </c>
      <c r="AK71" s="25"/>
      <c r="AL71" s="101"/>
      <c r="AM71" s="25"/>
      <c r="AN71" s="25"/>
      <c r="AO71" s="25"/>
      <c r="AP71" s="25"/>
      <c r="AQ71" s="25"/>
      <c r="AR71" s="25"/>
      <c r="AS71" s="25"/>
      <c r="AT71" s="25"/>
      <c r="AU71" s="25"/>
      <c r="AV71" s="101"/>
      <c r="AW71" s="25"/>
      <c r="AX71" s="25"/>
      <c r="AY71" s="25"/>
      <c r="AZ71" s="31"/>
      <c r="BA71" s="201" t="s">
        <v>408</v>
      </c>
    </row>
    <row r="72" spans="1:53" ht="15.75" customHeight="1">
      <c r="A72" s="25">
        <v>71</v>
      </c>
      <c r="B72" s="26" t="s">
        <v>409</v>
      </c>
      <c r="C72" s="35" t="s">
        <v>410</v>
      </c>
      <c r="D72" s="35" t="s">
        <v>411</v>
      </c>
      <c r="E72" s="35">
        <v>577943404</v>
      </c>
      <c r="J72" s="34">
        <v>70200</v>
      </c>
      <c r="K72" s="28"/>
      <c r="M72" s="35">
        <v>70201</v>
      </c>
      <c r="N72" s="29">
        <v>5820</v>
      </c>
      <c r="O72" s="28"/>
      <c r="Q72" s="25">
        <v>20242</v>
      </c>
      <c r="S72" s="35">
        <v>500</v>
      </c>
      <c r="U72" s="35">
        <v>1</v>
      </c>
      <c r="V72" s="35">
        <v>3</v>
      </c>
      <c r="W72" s="35">
        <v>4</v>
      </c>
      <c r="AA72" s="27" t="s">
        <v>412</v>
      </c>
      <c r="AB72" s="27" t="s">
        <v>413</v>
      </c>
      <c r="AC72" s="27" t="s">
        <v>414</v>
      </c>
      <c r="AD72" s="27">
        <v>70202</v>
      </c>
      <c r="AI72" s="35">
        <v>3</v>
      </c>
      <c r="AK72" s="68">
        <v>44055</v>
      </c>
      <c r="AL72" s="29" t="s">
        <v>415</v>
      </c>
      <c r="AO72" s="27">
        <v>10</v>
      </c>
      <c r="AV72" s="30"/>
      <c r="AZ72" s="31"/>
    </row>
    <row r="73" spans="1:53" ht="15.75" customHeight="1">
      <c r="A73" s="25">
        <v>72</v>
      </c>
      <c r="B73" s="26" t="s">
        <v>416</v>
      </c>
      <c r="C73" s="35" t="s">
        <v>307</v>
      </c>
      <c r="D73" s="35" t="s">
        <v>417</v>
      </c>
      <c r="E73" s="35">
        <v>595088897</v>
      </c>
      <c r="F73" s="27">
        <v>2727</v>
      </c>
      <c r="G73" s="35">
        <v>1949</v>
      </c>
      <c r="J73" s="26">
        <v>78061</v>
      </c>
      <c r="K73" s="28"/>
      <c r="N73" s="29"/>
      <c r="O73" s="28"/>
      <c r="Q73" s="25"/>
      <c r="S73" s="47">
        <v>500</v>
      </c>
      <c r="U73" s="47">
        <v>1</v>
      </c>
      <c r="V73" s="47">
        <v>3</v>
      </c>
      <c r="W73" s="47">
        <v>4</v>
      </c>
      <c r="AI73" s="27">
        <v>9</v>
      </c>
      <c r="AK73" s="68">
        <v>43060</v>
      </c>
      <c r="AL73" s="29"/>
      <c r="AV73" s="30"/>
      <c r="AZ73" s="31"/>
      <c r="BA73" s="165"/>
    </row>
    <row r="74" spans="1:53" ht="15.75" customHeight="1">
      <c r="A74" s="233">
        <v>73</v>
      </c>
      <c r="B74" s="234" t="s">
        <v>418</v>
      </c>
      <c r="C74" s="50" t="s">
        <v>83</v>
      </c>
      <c r="D74" s="50" t="s">
        <v>419</v>
      </c>
      <c r="E74" s="50">
        <v>577368117</v>
      </c>
      <c r="F74" s="67"/>
      <c r="G74" s="67"/>
      <c r="H74" s="67"/>
      <c r="I74" s="67"/>
      <c r="J74" s="234">
        <v>21630</v>
      </c>
      <c r="K74" s="235"/>
      <c r="L74" s="67"/>
      <c r="M74" s="67">
        <v>21934</v>
      </c>
      <c r="N74" s="236">
        <v>21629</v>
      </c>
      <c r="O74" s="235"/>
      <c r="P74" s="67"/>
      <c r="Q74" s="233"/>
      <c r="R74" s="67"/>
      <c r="S74" s="67"/>
      <c r="T74" s="67"/>
      <c r="U74" s="67"/>
      <c r="V74" s="67"/>
      <c r="W74" s="67"/>
      <c r="X74" s="67"/>
      <c r="Y74" s="67"/>
      <c r="Z74" s="67" t="s">
        <v>79</v>
      </c>
      <c r="AA74" s="67" t="s">
        <v>420</v>
      </c>
      <c r="AB74" s="67" t="s">
        <v>421</v>
      </c>
      <c r="AC74" s="67"/>
      <c r="AD74" s="67"/>
      <c r="AE74" s="67"/>
      <c r="AF74" s="67"/>
      <c r="AG74" s="67"/>
      <c r="AH74" s="67">
        <v>18406</v>
      </c>
      <c r="AI74" s="67">
        <v>3</v>
      </c>
      <c r="AJ74" s="67"/>
      <c r="AK74" s="237">
        <v>44078</v>
      </c>
      <c r="AL74" s="238" t="s">
        <v>338</v>
      </c>
      <c r="AM74" s="67"/>
      <c r="AN74" s="67"/>
      <c r="AO74" s="67">
        <v>10</v>
      </c>
      <c r="AP74" s="67"/>
      <c r="AQ74" s="67"/>
      <c r="AR74" s="67"/>
      <c r="AS74" s="67"/>
      <c r="AT74" s="67"/>
      <c r="AU74" s="67"/>
      <c r="AV74" s="198"/>
      <c r="AW74" s="67"/>
      <c r="AX74" s="67"/>
      <c r="AY74" s="67"/>
      <c r="AZ74" s="239"/>
    </row>
    <row r="75" spans="1:53" ht="15.75" customHeight="1">
      <c r="A75" s="223">
        <v>74</v>
      </c>
      <c r="B75" s="224" t="s">
        <v>422</v>
      </c>
      <c r="C75" s="240" t="s">
        <v>166</v>
      </c>
      <c r="D75" s="240" t="s">
        <v>423</v>
      </c>
      <c r="E75" s="240">
        <v>571300088</v>
      </c>
      <c r="F75" s="240"/>
      <c r="G75" s="240"/>
      <c r="H75" s="240"/>
      <c r="I75" s="240"/>
      <c r="J75" s="230" t="s">
        <v>424</v>
      </c>
      <c r="K75" s="241" t="s">
        <v>425</v>
      </c>
      <c r="L75" s="240"/>
      <c r="M75" s="242"/>
      <c r="N75" s="243"/>
      <c r="O75" s="244" t="s">
        <v>426</v>
      </c>
      <c r="P75" s="243" t="s">
        <v>427</v>
      </c>
      <c r="Q75" s="223"/>
      <c r="R75" s="240"/>
      <c r="S75" s="240">
        <v>500</v>
      </c>
      <c r="T75" s="240"/>
      <c r="U75" s="240">
        <v>2</v>
      </c>
      <c r="V75" s="240">
        <v>3</v>
      </c>
      <c r="W75" s="240">
        <v>8</v>
      </c>
      <c r="X75" s="240"/>
      <c r="Y75" s="240"/>
      <c r="Z75" s="240"/>
      <c r="AA75" s="240" t="s">
        <v>428</v>
      </c>
      <c r="AB75" s="240" t="s">
        <v>429</v>
      </c>
      <c r="AC75" s="240"/>
      <c r="AD75" s="240"/>
      <c r="AE75" s="240"/>
      <c r="AF75" s="240"/>
      <c r="AG75" s="245" t="s">
        <v>430</v>
      </c>
      <c r="AH75" s="219" t="s">
        <v>431</v>
      </c>
      <c r="AI75" s="240">
        <v>3</v>
      </c>
      <c r="AJ75" s="242" t="s">
        <v>432</v>
      </c>
      <c r="AK75" s="246">
        <v>43081</v>
      </c>
      <c r="AL75" s="242" t="s">
        <v>433</v>
      </c>
      <c r="AM75" s="240"/>
      <c r="AN75" s="242" t="s">
        <v>434</v>
      </c>
      <c r="AO75" s="240" t="s">
        <v>435</v>
      </c>
      <c r="AP75" s="245" t="s">
        <v>436</v>
      </c>
      <c r="AQ75" s="242" t="s">
        <v>437</v>
      </c>
      <c r="AR75" s="242"/>
      <c r="AS75" s="242" t="s">
        <v>438</v>
      </c>
      <c r="AT75" s="240"/>
      <c r="AU75" s="240"/>
      <c r="AV75" s="242"/>
      <c r="AW75" s="240"/>
      <c r="AX75" s="240"/>
      <c r="AY75" s="240"/>
      <c r="AZ75" s="229"/>
      <c r="BA75" s="219" t="s">
        <v>439</v>
      </c>
    </row>
    <row r="76" spans="1:53" ht="15.75" customHeight="1">
      <c r="A76" s="205">
        <v>75</v>
      </c>
      <c r="B76" s="206" t="s">
        <v>440</v>
      </c>
      <c r="C76" s="152" t="s">
        <v>441</v>
      </c>
      <c r="D76" s="152" t="s">
        <v>442</v>
      </c>
      <c r="E76" s="152">
        <v>599731177</v>
      </c>
      <c r="F76" s="152"/>
      <c r="G76" s="152"/>
      <c r="H76" s="152"/>
      <c r="I76" s="152"/>
      <c r="J76" s="206"/>
      <c r="K76" s="207"/>
      <c r="L76" s="152"/>
      <c r="M76" s="152"/>
      <c r="N76" s="208">
        <v>78046</v>
      </c>
      <c r="O76" s="207"/>
      <c r="P76" s="152"/>
      <c r="Q76" s="205"/>
      <c r="R76" s="152"/>
      <c r="S76" s="152">
        <v>500</v>
      </c>
      <c r="T76" s="152"/>
      <c r="U76" s="152">
        <v>2</v>
      </c>
      <c r="V76" s="152">
        <v>3</v>
      </c>
      <c r="W76" s="152">
        <v>8</v>
      </c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>
        <v>3</v>
      </c>
      <c r="AJ76" s="208" t="s">
        <v>443</v>
      </c>
      <c r="AK76" s="232">
        <v>43084</v>
      </c>
      <c r="AL76" s="208"/>
      <c r="AM76" s="152"/>
      <c r="AN76" s="152"/>
      <c r="AO76" s="152"/>
      <c r="AP76" s="152"/>
      <c r="AQ76" s="152"/>
      <c r="AR76" s="152"/>
      <c r="AS76" s="152"/>
      <c r="AT76" s="152"/>
      <c r="AU76" s="152"/>
      <c r="AV76" s="209"/>
      <c r="AW76" s="152"/>
      <c r="AX76" s="152"/>
      <c r="AY76" s="152"/>
      <c r="AZ76" s="210"/>
    </row>
    <row r="77" spans="1:53" ht="15.75" customHeight="1">
      <c r="A77" s="247">
        <v>76</v>
      </c>
      <c r="B77" s="248" t="s">
        <v>444</v>
      </c>
      <c r="C77" s="197" t="s">
        <v>305</v>
      </c>
      <c r="D77" s="197" t="s">
        <v>445</v>
      </c>
      <c r="E77" s="197">
        <v>598730428</v>
      </c>
      <c r="F77" s="197"/>
      <c r="G77" s="197"/>
      <c r="H77" s="197"/>
      <c r="I77" s="197"/>
      <c r="J77" s="248"/>
      <c r="K77" s="249" t="s">
        <v>446</v>
      </c>
      <c r="L77" s="197"/>
      <c r="M77" s="197"/>
      <c r="N77" s="250"/>
      <c r="O77" s="251">
        <v>78797</v>
      </c>
      <c r="P77" s="197"/>
      <c r="Q77" s="247"/>
      <c r="R77" s="197"/>
      <c r="S77" s="197"/>
      <c r="T77" s="197"/>
      <c r="U77" s="197"/>
      <c r="V77" s="197"/>
      <c r="W77" s="197"/>
      <c r="X77" s="197"/>
      <c r="Y77" s="197"/>
      <c r="Z77" s="197"/>
      <c r="AA77" s="197"/>
      <c r="AB77" s="197"/>
      <c r="AC77" s="197"/>
      <c r="AD77" s="197"/>
      <c r="AE77" s="197"/>
      <c r="AF77" s="197"/>
      <c r="AG77" s="197"/>
      <c r="AH77" s="197"/>
      <c r="AI77" s="197">
        <v>3</v>
      </c>
      <c r="AJ77" s="197"/>
      <c r="AK77" s="252">
        <v>43084</v>
      </c>
      <c r="AL77" s="250"/>
      <c r="AM77" s="197"/>
      <c r="AN77" s="197"/>
      <c r="AO77" s="197"/>
      <c r="AP77" s="197"/>
      <c r="AQ77" s="197"/>
      <c r="AR77" s="197"/>
      <c r="AS77" s="197"/>
      <c r="AT77" s="197"/>
      <c r="AU77" s="197"/>
      <c r="AV77" s="253"/>
      <c r="AW77" s="197"/>
      <c r="AX77" s="197"/>
      <c r="AY77" s="197"/>
      <c r="AZ77" s="254"/>
      <c r="BA77" s="255"/>
    </row>
    <row r="78" spans="1:53" ht="15.75" customHeight="1">
      <c r="A78" s="33">
        <v>77</v>
      </c>
      <c r="B78" s="34"/>
      <c r="C78" s="33" t="s">
        <v>173</v>
      </c>
      <c r="D78" s="33" t="s">
        <v>447</v>
      </c>
      <c r="E78" s="33">
        <v>599107374</v>
      </c>
      <c r="F78" s="33"/>
      <c r="G78" s="33">
        <v>1253</v>
      </c>
      <c r="H78" s="33"/>
      <c r="I78" s="33"/>
      <c r="J78" s="34" t="s">
        <v>448</v>
      </c>
      <c r="K78" s="34"/>
      <c r="L78" s="33">
        <v>90835</v>
      </c>
      <c r="M78" s="33">
        <v>5940</v>
      </c>
      <c r="N78" s="24">
        <v>20415</v>
      </c>
      <c r="O78" s="34" t="s">
        <v>449</v>
      </c>
      <c r="P78" s="33"/>
      <c r="Q78" s="33"/>
      <c r="R78" s="33"/>
      <c r="S78" s="33">
        <v>500</v>
      </c>
      <c r="T78" s="33"/>
      <c r="U78" s="33">
        <v>1</v>
      </c>
      <c r="V78" s="33">
        <v>3</v>
      </c>
      <c r="W78" s="33">
        <v>4</v>
      </c>
      <c r="X78" s="33"/>
      <c r="Y78" s="33"/>
      <c r="Z78" s="33" t="s">
        <v>79</v>
      </c>
      <c r="AA78" s="33" t="s">
        <v>450</v>
      </c>
      <c r="AB78" s="33" t="s">
        <v>451</v>
      </c>
      <c r="AC78" s="33" t="s">
        <v>414</v>
      </c>
      <c r="AD78" s="33">
        <v>70215</v>
      </c>
      <c r="AE78" s="33"/>
      <c r="AF78" s="33">
        <v>78804</v>
      </c>
      <c r="AG78" s="33"/>
      <c r="AH78" s="33">
        <v>70066</v>
      </c>
      <c r="AI78" s="33">
        <v>3</v>
      </c>
      <c r="AJ78" s="24" t="s">
        <v>452</v>
      </c>
      <c r="AK78" s="195">
        <v>44322</v>
      </c>
      <c r="AL78" s="24" t="s">
        <v>109</v>
      </c>
      <c r="AM78" s="33"/>
      <c r="AN78" s="33"/>
      <c r="AO78" s="33">
        <v>10</v>
      </c>
      <c r="AP78" s="33"/>
      <c r="AQ78" s="33"/>
      <c r="AR78" s="33"/>
      <c r="AS78" s="33"/>
      <c r="AT78" s="33"/>
      <c r="AU78" s="33"/>
      <c r="AV78" s="24"/>
      <c r="AW78" s="33"/>
      <c r="AX78" s="33"/>
      <c r="AY78" s="33"/>
      <c r="AZ78" s="39"/>
      <c r="BA78" s="33"/>
    </row>
    <row r="79" spans="1:53" ht="15.75" customHeight="1">
      <c r="A79" s="25">
        <v>78</v>
      </c>
      <c r="B79" s="26" t="s">
        <v>453</v>
      </c>
      <c r="C79" s="35" t="s">
        <v>454</v>
      </c>
      <c r="D79" s="35" t="s">
        <v>455</v>
      </c>
      <c r="E79" s="27">
        <v>577287447</v>
      </c>
      <c r="G79" s="27">
        <v>1339</v>
      </c>
      <c r="J79" s="26" t="s">
        <v>456</v>
      </c>
      <c r="K79" s="28" t="s">
        <v>457</v>
      </c>
      <c r="M79" s="27">
        <v>109495</v>
      </c>
      <c r="N79" s="29"/>
      <c r="O79" s="28"/>
      <c r="P79" s="27">
        <v>78789</v>
      </c>
      <c r="Q79" s="25">
        <v>78845</v>
      </c>
      <c r="AI79" s="27">
        <v>3</v>
      </c>
      <c r="AK79" s="68">
        <v>43257</v>
      </c>
      <c r="AL79" s="29"/>
      <c r="AV79" s="30"/>
      <c r="AZ79" s="31"/>
    </row>
    <row r="80" spans="1:53" ht="15.75" customHeight="1">
      <c r="A80" s="25">
        <v>79</v>
      </c>
      <c r="B80" s="26"/>
      <c r="C80" s="35" t="s">
        <v>305</v>
      </c>
      <c r="D80" s="35" t="s">
        <v>458</v>
      </c>
      <c r="E80" s="35">
        <v>577529224</v>
      </c>
      <c r="J80" s="26"/>
      <c r="K80" s="28"/>
      <c r="N80" s="29"/>
      <c r="O80" s="28"/>
      <c r="Q80" s="25">
        <v>78792</v>
      </c>
      <c r="AI80" s="27">
        <v>3</v>
      </c>
      <c r="AL80" s="29"/>
      <c r="AV80" s="30"/>
      <c r="AZ80" s="31"/>
      <c r="BA80" s="35"/>
    </row>
    <row r="81" spans="1:53" ht="15.75" customHeight="1">
      <c r="A81" s="48">
        <v>80</v>
      </c>
      <c r="B81" s="49" t="s">
        <v>459</v>
      </c>
      <c r="C81" s="50" t="s">
        <v>460</v>
      </c>
      <c r="D81" s="50" t="s">
        <v>112</v>
      </c>
      <c r="E81" s="50">
        <v>577943309</v>
      </c>
      <c r="F81" s="50"/>
      <c r="G81" s="50"/>
      <c r="H81" s="50"/>
      <c r="I81" s="50"/>
      <c r="J81" s="49">
        <v>78796</v>
      </c>
      <c r="K81" s="52">
        <v>20594</v>
      </c>
      <c r="L81" s="50"/>
      <c r="M81" s="50">
        <v>78797</v>
      </c>
      <c r="N81" s="53">
        <v>20727</v>
      </c>
      <c r="O81" s="52">
        <v>20725</v>
      </c>
      <c r="P81" s="50"/>
      <c r="Q81" s="48"/>
      <c r="R81" s="50"/>
      <c r="S81" s="50"/>
      <c r="T81" s="50"/>
      <c r="U81" s="50"/>
      <c r="V81" s="50"/>
      <c r="W81" s="50">
        <v>3</v>
      </c>
      <c r="X81" s="50"/>
      <c r="Y81" s="50"/>
      <c r="Z81" s="50"/>
      <c r="AA81" s="50" t="s">
        <v>461</v>
      </c>
      <c r="AB81" s="50" t="s">
        <v>462</v>
      </c>
      <c r="AC81" s="50"/>
      <c r="AD81" s="50"/>
      <c r="AE81" s="50"/>
      <c r="AF81" s="50"/>
      <c r="AG81" s="50"/>
      <c r="AH81" s="50"/>
      <c r="AI81" s="50">
        <v>3</v>
      </c>
      <c r="AJ81" s="50"/>
      <c r="AK81" s="55">
        <v>43110</v>
      </c>
      <c r="AL81" s="53"/>
      <c r="AM81" s="50"/>
      <c r="AN81" s="50"/>
      <c r="AO81" s="50">
        <v>7</v>
      </c>
      <c r="AP81" s="50"/>
      <c r="AQ81" s="50"/>
      <c r="AR81" s="50"/>
      <c r="AS81" s="50"/>
      <c r="AT81" s="50"/>
      <c r="AU81" s="50"/>
      <c r="AV81" s="56"/>
      <c r="AW81" s="50"/>
      <c r="AX81" s="50"/>
      <c r="AY81" s="50"/>
      <c r="AZ81" s="57"/>
      <c r="BA81" s="152"/>
    </row>
    <row r="82" spans="1:53" ht="15.75" customHeight="1">
      <c r="A82" s="198">
        <v>81</v>
      </c>
      <c r="B82" s="256" t="s">
        <v>463</v>
      </c>
      <c r="C82" s="198" t="s">
        <v>464</v>
      </c>
      <c r="D82" s="198" t="s">
        <v>465</v>
      </c>
      <c r="E82" s="198">
        <v>577943468</v>
      </c>
      <c r="F82" s="198"/>
      <c r="G82" s="198"/>
      <c r="H82" s="198"/>
      <c r="I82" s="198"/>
      <c r="J82" s="257">
        <v>21662</v>
      </c>
      <c r="K82" s="256" t="s">
        <v>466</v>
      </c>
      <c r="L82" s="198"/>
      <c r="M82" s="198">
        <v>70143</v>
      </c>
      <c r="N82" s="198">
        <v>21655</v>
      </c>
      <c r="O82" s="256">
        <v>20752</v>
      </c>
      <c r="P82" s="198"/>
      <c r="Q82" s="238">
        <v>20782</v>
      </c>
      <c r="R82" s="198"/>
      <c r="S82" s="198" t="s">
        <v>467</v>
      </c>
      <c r="T82" s="198"/>
      <c r="U82" s="198">
        <v>2</v>
      </c>
      <c r="V82" s="198">
        <v>3</v>
      </c>
      <c r="W82" s="198">
        <v>8</v>
      </c>
      <c r="X82" s="198"/>
      <c r="Y82" s="198"/>
      <c r="Z82" s="198"/>
      <c r="AA82" s="198" t="s">
        <v>468</v>
      </c>
      <c r="AB82" s="198" t="s">
        <v>469</v>
      </c>
      <c r="AC82" s="198"/>
      <c r="AD82" s="198"/>
      <c r="AE82" s="198"/>
      <c r="AF82" s="198"/>
      <c r="AG82" s="198"/>
      <c r="AH82" s="198"/>
      <c r="AI82" s="198">
        <v>3</v>
      </c>
      <c r="AJ82" s="198" t="s">
        <v>470</v>
      </c>
      <c r="AK82" s="258">
        <v>44876</v>
      </c>
      <c r="AL82" s="198"/>
      <c r="AM82" s="198"/>
      <c r="AN82" s="198"/>
      <c r="AO82" s="198">
        <v>7</v>
      </c>
      <c r="AP82" s="198" t="s">
        <v>471</v>
      </c>
      <c r="AQ82" s="198"/>
      <c r="AR82" s="198"/>
      <c r="AS82" s="198"/>
      <c r="AT82" s="198"/>
      <c r="AU82" s="198"/>
      <c r="AV82" s="198"/>
      <c r="AW82" s="198"/>
      <c r="AX82" s="198"/>
      <c r="AY82" s="198"/>
      <c r="AZ82" s="259"/>
      <c r="BA82" s="47"/>
    </row>
    <row r="83" spans="1:53" ht="15.75" customHeight="1">
      <c r="A83" s="114">
        <v>82</v>
      </c>
      <c r="B83" s="178" t="s">
        <v>472</v>
      </c>
      <c r="C83" s="179" t="s">
        <v>176</v>
      </c>
      <c r="D83" s="179" t="s">
        <v>473</v>
      </c>
      <c r="E83" s="179">
        <v>568993933</v>
      </c>
      <c r="F83" s="179"/>
      <c r="G83" s="179"/>
      <c r="H83" s="179"/>
      <c r="I83" s="179"/>
      <c r="J83" s="178" t="s">
        <v>474</v>
      </c>
      <c r="K83" s="182" t="s">
        <v>475</v>
      </c>
      <c r="L83" s="179">
        <v>90845</v>
      </c>
      <c r="M83" s="179">
        <v>20763</v>
      </c>
      <c r="N83" s="181">
        <v>5817</v>
      </c>
      <c r="O83" s="182"/>
      <c r="P83" s="179"/>
      <c r="Q83" s="114">
        <v>3356</v>
      </c>
      <c r="R83" s="179"/>
      <c r="S83" s="179">
        <v>500</v>
      </c>
      <c r="T83" s="179"/>
      <c r="U83" s="179">
        <v>1</v>
      </c>
      <c r="V83" s="179">
        <v>3</v>
      </c>
      <c r="W83" s="179">
        <v>4</v>
      </c>
      <c r="X83" s="179"/>
      <c r="Y83" s="179"/>
      <c r="Z83" s="179" t="s">
        <v>79</v>
      </c>
      <c r="AA83" s="179" t="s">
        <v>476</v>
      </c>
      <c r="AB83" s="179" t="s">
        <v>477</v>
      </c>
      <c r="AC83" s="179"/>
      <c r="AD83" s="179"/>
      <c r="AE83" s="179"/>
      <c r="AF83" s="179"/>
      <c r="AG83" s="179"/>
      <c r="AH83" s="179"/>
      <c r="AI83" s="179">
        <v>3</v>
      </c>
      <c r="AJ83" s="179"/>
      <c r="AK83" s="183">
        <v>44041</v>
      </c>
      <c r="AL83" s="181" t="s">
        <v>109</v>
      </c>
      <c r="AM83" s="179"/>
      <c r="AN83" s="179"/>
      <c r="AO83" s="179">
        <v>10</v>
      </c>
      <c r="AP83" s="179"/>
      <c r="AQ83" s="179">
        <v>3356</v>
      </c>
      <c r="AR83" s="179"/>
      <c r="AS83" s="179"/>
      <c r="AT83" s="179"/>
      <c r="AU83" s="179"/>
      <c r="AV83" s="184" t="s">
        <v>80</v>
      </c>
      <c r="AW83" s="179"/>
      <c r="AX83" s="179"/>
      <c r="AY83" s="179"/>
      <c r="AZ83" s="185"/>
      <c r="BA83" s="35"/>
    </row>
    <row r="84" spans="1:53" ht="15.75" customHeight="1">
      <c r="A84" s="33">
        <v>83</v>
      </c>
      <c r="B84" s="34"/>
      <c r="C84" s="119" t="s">
        <v>117</v>
      </c>
      <c r="D84" s="119" t="s">
        <v>478</v>
      </c>
      <c r="E84" s="119">
        <v>599541244</v>
      </c>
      <c r="F84" s="35"/>
      <c r="G84" s="35"/>
      <c r="H84" s="35"/>
      <c r="I84" s="35"/>
      <c r="J84" s="34" t="s">
        <v>479</v>
      </c>
      <c r="K84" s="120" t="s">
        <v>480</v>
      </c>
      <c r="L84" s="119">
        <v>90847</v>
      </c>
      <c r="M84" s="119">
        <v>78052</v>
      </c>
      <c r="N84" s="37">
        <v>20783</v>
      </c>
      <c r="O84" s="36"/>
      <c r="P84" s="35"/>
      <c r="Q84" s="33"/>
      <c r="R84" s="35"/>
      <c r="S84" s="119">
        <v>500</v>
      </c>
      <c r="T84" s="35"/>
      <c r="U84" s="119">
        <v>1</v>
      </c>
      <c r="V84" s="119">
        <v>3</v>
      </c>
      <c r="W84" s="119">
        <v>4</v>
      </c>
      <c r="X84" s="119"/>
      <c r="Y84" s="119"/>
      <c r="Z84" s="35"/>
      <c r="AA84" s="35"/>
      <c r="AB84" s="35"/>
      <c r="AC84" s="35"/>
      <c r="AD84" s="35"/>
      <c r="AE84" s="35"/>
      <c r="AF84" s="35"/>
      <c r="AG84" s="35"/>
      <c r="AH84" s="35"/>
      <c r="AI84" s="35">
        <v>2</v>
      </c>
      <c r="AJ84" s="35"/>
      <c r="AK84" s="58">
        <v>42929</v>
      </c>
      <c r="AL84" s="37"/>
      <c r="AM84" s="35"/>
      <c r="AN84" s="35"/>
      <c r="AO84" s="35">
        <v>10</v>
      </c>
      <c r="AP84" s="35"/>
      <c r="AQ84" s="35">
        <v>20691</v>
      </c>
      <c r="AR84" s="35"/>
      <c r="AS84" s="35"/>
      <c r="AT84" s="35"/>
      <c r="AU84" s="35"/>
      <c r="AV84" s="38"/>
      <c r="AW84" s="35"/>
      <c r="AX84" s="35"/>
      <c r="AY84" s="35"/>
      <c r="AZ84" s="39"/>
      <c r="BA84" s="35"/>
    </row>
    <row r="85" spans="1:53" ht="15.75" customHeight="1">
      <c r="A85" s="233">
        <v>84</v>
      </c>
      <c r="B85" s="234"/>
      <c r="C85" s="260" t="s">
        <v>481</v>
      </c>
      <c r="D85" s="260" t="s">
        <v>482</v>
      </c>
      <c r="E85" s="260">
        <v>577999926</v>
      </c>
      <c r="F85" s="260"/>
      <c r="G85" s="260"/>
      <c r="H85" s="260"/>
      <c r="I85" s="260"/>
      <c r="J85" s="234"/>
      <c r="K85" s="261"/>
      <c r="L85" s="260"/>
      <c r="M85" s="260"/>
      <c r="N85" s="262"/>
      <c r="O85" s="261"/>
      <c r="P85" s="260"/>
      <c r="Q85" s="233"/>
      <c r="R85" s="260"/>
      <c r="S85" s="260"/>
      <c r="T85" s="260"/>
      <c r="U85" s="260"/>
      <c r="V85" s="260"/>
      <c r="W85" s="260"/>
      <c r="X85" s="260"/>
      <c r="Y85" s="260"/>
      <c r="Z85" s="67"/>
      <c r="AA85" s="67"/>
      <c r="AB85" s="67"/>
      <c r="AC85" s="67"/>
      <c r="AD85" s="67"/>
      <c r="AE85" s="67"/>
      <c r="AF85" s="67"/>
      <c r="AG85" s="67"/>
      <c r="AH85" s="67"/>
      <c r="AI85" s="67">
        <v>3</v>
      </c>
      <c r="AJ85" s="67"/>
      <c r="AK85" s="67"/>
      <c r="AL85" s="236"/>
      <c r="AM85" s="67"/>
      <c r="AN85" s="67"/>
      <c r="AO85" s="67"/>
      <c r="AP85" s="67"/>
      <c r="AQ85" s="67"/>
      <c r="AR85" s="67"/>
      <c r="AS85" s="67"/>
      <c r="AT85" s="67"/>
      <c r="AU85" s="67"/>
      <c r="AV85" s="198"/>
      <c r="AW85" s="67"/>
      <c r="AX85" s="67"/>
      <c r="AY85" s="67"/>
      <c r="AZ85" s="239"/>
      <c r="BA85" s="155"/>
    </row>
    <row r="86" spans="1:53" ht="15.75" customHeight="1">
      <c r="A86" s="25">
        <v>85</v>
      </c>
      <c r="B86" s="26" t="s">
        <v>483</v>
      </c>
      <c r="C86" s="27" t="s">
        <v>83</v>
      </c>
      <c r="D86" s="27" t="s">
        <v>484</v>
      </c>
      <c r="E86" s="27">
        <v>577213661</v>
      </c>
      <c r="J86" s="26" t="s">
        <v>485</v>
      </c>
      <c r="K86" s="28" t="s">
        <v>486</v>
      </c>
      <c r="M86" s="27">
        <v>109489</v>
      </c>
      <c r="N86" s="29"/>
      <c r="O86" s="28" t="s">
        <v>487</v>
      </c>
      <c r="Q86" s="25"/>
      <c r="U86" s="27">
        <v>1</v>
      </c>
      <c r="V86" s="27">
        <v>4</v>
      </c>
      <c r="W86" s="27">
        <v>8</v>
      </c>
      <c r="Z86" s="27" t="s">
        <v>79</v>
      </c>
      <c r="AI86" s="27">
        <v>3</v>
      </c>
      <c r="AJ86" s="29" t="s">
        <v>488</v>
      </c>
      <c r="AK86" s="68">
        <v>45796</v>
      </c>
      <c r="AL86" s="29"/>
      <c r="AV86" s="30"/>
      <c r="AZ86" s="31"/>
      <c r="BA86" s="35"/>
    </row>
    <row r="87" spans="1:53" ht="15.75" customHeight="1">
      <c r="A87" s="153">
        <v>86</v>
      </c>
      <c r="B87" s="154"/>
      <c r="C87" s="155" t="s">
        <v>489</v>
      </c>
      <c r="D87" s="155" t="s">
        <v>490</v>
      </c>
      <c r="E87" s="155">
        <v>577179580</v>
      </c>
      <c r="F87" s="186" t="s">
        <v>491</v>
      </c>
      <c r="G87" s="155">
        <v>1035</v>
      </c>
      <c r="H87" s="155"/>
      <c r="I87" s="155"/>
      <c r="J87" s="154" t="s">
        <v>492</v>
      </c>
      <c r="K87" s="158">
        <v>5945</v>
      </c>
      <c r="L87" s="155"/>
      <c r="M87" s="155" t="s">
        <v>329</v>
      </c>
      <c r="N87" s="157">
        <v>21040</v>
      </c>
      <c r="O87" s="158" t="s">
        <v>493</v>
      </c>
      <c r="P87" s="155"/>
      <c r="Q87" s="153">
        <v>100480</v>
      </c>
      <c r="R87" s="155">
        <v>160</v>
      </c>
      <c r="S87" s="155">
        <v>1000</v>
      </c>
      <c r="T87" s="155"/>
      <c r="U87" s="155">
        <v>2</v>
      </c>
      <c r="V87" s="155">
        <v>3</v>
      </c>
      <c r="W87" s="155">
        <v>6</v>
      </c>
      <c r="X87" s="155"/>
      <c r="Y87" s="155"/>
      <c r="Z87" s="155" t="s">
        <v>60</v>
      </c>
      <c r="AA87" s="155"/>
      <c r="AB87" s="155"/>
      <c r="AC87" s="155"/>
      <c r="AD87" s="155"/>
      <c r="AE87" s="155"/>
      <c r="AF87" s="155"/>
      <c r="AG87" s="155"/>
      <c r="AH87" s="155"/>
      <c r="AI87" s="155">
        <v>3</v>
      </c>
      <c r="AJ87" s="157" t="s">
        <v>494</v>
      </c>
      <c r="AK87" s="159">
        <v>43262</v>
      </c>
      <c r="AL87" s="157"/>
      <c r="AM87" s="155"/>
      <c r="AN87" s="155"/>
      <c r="AO87" s="155">
        <v>10</v>
      </c>
      <c r="AP87" s="155"/>
      <c r="AQ87" s="155"/>
      <c r="AR87" s="155"/>
      <c r="AS87" s="155" t="s">
        <v>60</v>
      </c>
      <c r="AT87" s="155"/>
      <c r="AU87" s="186">
        <v>105917</v>
      </c>
      <c r="AV87" s="160"/>
      <c r="AW87" s="155"/>
      <c r="AX87" s="155"/>
      <c r="AY87" s="155"/>
      <c r="AZ87" s="161"/>
      <c r="BA87" s="263"/>
    </row>
    <row r="88" spans="1:53" ht="15.75" customHeight="1">
      <c r="A88" s="33">
        <v>87</v>
      </c>
      <c r="B88" s="34" t="s">
        <v>495</v>
      </c>
      <c r="C88" s="35" t="s">
        <v>71</v>
      </c>
      <c r="D88" s="35" t="s">
        <v>496</v>
      </c>
      <c r="E88" s="35">
        <v>599356558</v>
      </c>
      <c r="F88" s="35"/>
      <c r="G88" s="35"/>
      <c r="H88" s="35"/>
      <c r="I88" s="35"/>
      <c r="J88" s="34">
        <v>90603</v>
      </c>
      <c r="K88" s="36">
        <v>75210</v>
      </c>
      <c r="L88" s="35"/>
      <c r="M88" s="35">
        <v>90604</v>
      </c>
      <c r="N88" s="37">
        <v>90605</v>
      </c>
      <c r="O88" s="36">
        <v>75211</v>
      </c>
      <c r="P88" s="35"/>
      <c r="Q88" s="33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>
        <v>70226</v>
      </c>
      <c r="AE88" s="35"/>
      <c r="AF88" s="35"/>
      <c r="AG88" s="35"/>
      <c r="AH88" s="35"/>
      <c r="AI88" s="35">
        <v>3</v>
      </c>
      <c r="AJ88" s="35"/>
      <c r="AK88" s="58">
        <v>43158</v>
      </c>
      <c r="AL88" s="37" t="s">
        <v>378</v>
      </c>
      <c r="AM88" s="35"/>
      <c r="AN88" s="35"/>
      <c r="AO88" s="35">
        <v>10</v>
      </c>
      <c r="AP88" s="35"/>
      <c r="AQ88" s="35"/>
      <c r="AR88" s="35"/>
      <c r="AS88" s="35"/>
      <c r="AT88" s="35"/>
      <c r="AU88" s="35"/>
      <c r="AV88" s="38"/>
      <c r="AW88" s="35"/>
      <c r="AX88" s="35"/>
      <c r="AY88" s="35"/>
      <c r="AZ88" s="39"/>
      <c r="BA88" s="35"/>
    </row>
    <row r="89" spans="1:53" ht="15.75" customHeight="1">
      <c r="A89" s="25">
        <v>88</v>
      </c>
      <c r="B89" s="26" t="s">
        <v>497</v>
      </c>
      <c r="C89" s="35" t="s">
        <v>191</v>
      </c>
      <c r="D89" s="35" t="s">
        <v>498</v>
      </c>
      <c r="E89" s="35">
        <v>557975700</v>
      </c>
      <c r="J89" s="34">
        <v>70086</v>
      </c>
      <c r="K89" s="28"/>
      <c r="M89" s="35">
        <v>70081</v>
      </c>
      <c r="N89" s="29"/>
      <c r="O89" s="28"/>
      <c r="Q89" s="25"/>
      <c r="AI89" s="35">
        <v>3</v>
      </c>
      <c r="AK89" s="68">
        <v>43158</v>
      </c>
      <c r="AL89" s="29"/>
      <c r="AO89" s="27">
        <v>10</v>
      </c>
      <c r="AV89" s="30"/>
      <c r="AZ89" s="31"/>
      <c r="BA89" s="35"/>
    </row>
    <row r="90" spans="1:53" ht="15.75" customHeight="1">
      <c r="A90" s="223">
        <v>89</v>
      </c>
      <c r="B90" s="224" t="s">
        <v>499</v>
      </c>
      <c r="C90" s="225" t="s">
        <v>500</v>
      </c>
      <c r="D90" s="225" t="s">
        <v>501</v>
      </c>
      <c r="E90" s="225">
        <v>557662777</v>
      </c>
      <c r="F90" s="225"/>
      <c r="G90" s="225"/>
      <c r="H90" s="225"/>
      <c r="I90" s="225"/>
      <c r="J90" s="224">
        <v>90615</v>
      </c>
      <c r="K90" s="226">
        <v>70117</v>
      </c>
      <c r="L90" s="225"/>
      <c r="M90" s="225">
        <v>90616</v>
      </c>
      <c r="N90" s="227">
        <v>90617</v>
      </c>
      <c r="O90" s="226"/>
      <c r="P90" s="225"/>
      <c r="Q90" s="223"/>
      <c r="R90" s="225"/>
      <c r="S90" s="225"/>
      <c r="T90" s="225"/>
      <c r="U90" s="225"/>
      <c r="V90" s="225"/>
      <c r="W90" s="225"/>
      <c r="X90" s="225"/>
      <c r="Y90" s="225"/>
      <c r="Z90" s="225"/>
      <c r="AA90" s="225"/>
      <c r="AB90" s="225"/>
      <c r="AC90" s="225"/>
      <c r="AD90" s="225"/>
      <c r="AE90" s="225"/>
      <c r="AF90" s="225"/>
      <c r="AG90" s="225"/>
      <c r="AH90" s="225"/>
      <c r="AI90" s="225">
        <v>3</v>
      </c>
      <c r="AJ90" s="225"/>
      <c r="AK90" s="231">
        <v>43158</v>
      </c>
      <c r="AL90" s="227" t="s">
        <v>378</v>
      </c>
      <c r="AM90" s="225"/>
      <c r="AN90" s="225"/>
      <c r="AO90" s="225">
        <v>10</v>
      </c>
      <c r="AP90" s="225"/>
      <c r="AQ90" s="225"/>
      <c r="AR90" s="225"/>
      <c r="AS90" s="225"/>
      <c r="AT90" s="225"/>
      <c r="AU90" s="225"/>
      <c r="AV90" s="228"/>
      <c r="AW90" s="225"/>
      <c r="AX90" s="225"/>
      <c r="AY90" s="225"/>
      <c r="AZ90" s="229"/>
      <c r="BA90" s="225"/>
    </row>
    <row r="91" spans="1:53" ht="15.75" customHeight="1">
      <c r="A91" s="25">
        <v>90</v>
      </c>
      <c r="B91" s="26" t="s">
        <v>502</v>
      </c>
      <c r="C91" s="35" t="s">
        <v>138</v>
      </c>
      <c r="D91" s="35" t="s">
        <v>503</v>
      </c>
      <c r="E91" s="35">
        <v>551276009</v>
      </c>
      <c r="J91" s="34">
        <v>17992</v>
      </c>
      <c r="K91" s="28"/>
      <c r="N91" s="29"/>
      <c r="O91" s="28"/>
      <c r="Q91" s="25"/>
      <c r="AI91" s="35">
        <v>1</v>
      </c>
      <c r="AK91" s="68">
        <v>43158</v>
      </c>
      <c r="AL91" s="29"/>
      <c r="AO91" s="27">
        <v>10</v>
      </c>
      <c r="AV91" s="30"/>
      <c r="AZ91" s="31"/>
    </row>
    <row r="92" spans="1:53" ht="15.75" customHeight="1">
      <c r="A92" s="33">
        <v>91</v>
      </c>
      <c r="B92" s="34" t="s">
        <v>504</v>
      </c>
      <c r="C92" s="35" t="s">
        <v>166</v>
      </c>
      <c r="D92" s="35" t="s">
        <v>505</v>
      </c>
      <c r="E92" s="35">
        <v>595933322</v>
      </c>
      <c r="F92" s="35"/>
      <c r="G92" s="35"/>
      <c r="H92" s="35"/>
      <c r="I92" s="35"/>
      <c r="J92" s="34">
        <v>75212</v>
      </c>
      <c r="K92" s="36">
        <v>17292</v>
      </c>
      <c r="L92" s="35"/>
      <c r="M92" s="35">
        <v>75213</v>
      </c>
      <c r="N92" s="37"/>
      <c r="O92" s="36"/>
      <c r="P92" s="35"/>
      <c r="Q92" s="33"/>
      <c r="R92" s="35"/>
      <c r="S92" s="35"/>
      <c r="T92" s="35"/>
      <c r="U92" s="35">
        <v>1</v>
      </c>
      <c r="V92" s="35">
        <v>3</v>
      </c>
      <c r="W92" s="35">
        <v>4</v>
      </c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>
        <v>1</v>
      </c>
      <c r="AJ92" s="35"/>
      <c r="AK92" s="58">
        <v>43158</v>
      </c>
      <c r="AL92" s="37"/>
      <c r="AM92" s="35"/>
      <c r="AN92" s="35"/>
      <c r="AO92" s="35">
        <v>10</v>
      </c>
      <c r="AP92" s="35" t="s">
        <v>506</v>
      </c>
      <c r="AQ92" s="35"/>
      <c r="AR92" s="35"/>
      <c r="AS92" s="35"/>
      <c r="AT92" s="35"/>
      <c r="AU92" s="35"/>
      <c r="AV92" s="38"/>
      <c r="AW92" s="35"/>
      <c r="AX92" s="35"/>
      <c r="AY92" s="35"/>
      <c r="AZ92" s="39"/>
      <c r="BA92" s="137"/>
    </row>
    <row r="93" spans="1:53" ht="15.75" customHeight="1">
      <c r="A93" s="25">
        <v>92</v>
      </c>
      <c r="B93" s="26" t="s">
        <v>507</v>
      </c>
      <c r="C93" s="35" t="s">
        <v>138</v>
      </c>
      <c r="D93" s="35" t="s">
        <v>508</v>
      </c>
      <c r="E93" s="35">
        <v>598251600</v>
      </c>
      <c r="J93" s="34">
        <v>19980</v>
      </c>
      <c r="K93" s="28"/>
      <c r="N93" s="29"/>
      <c r="O93" s="28"/>
      <c r="Q93" s="25"/>
      <c r="AI93" s="35">
        <v>1</v>
      </c>
      <c r="AK93" s="68">
        <v>43158</v>
      </c>
      <c r="AL93" s="29"/>
      <c r="AO93" s="27">
        <v>10</v>
      </c>
      <c r="AV93" s="30"/>
      <c r="AZ93" s="31"/>
      <c r="BA93" s="35"/>
    </row>
    <row r="94" spans="1:53" ht="15.75" customHeight="1">
      <c r="A94" s="212">
        <v>93</v>
      </c>
      <c r="B94" s="213"/>
      <c r="C94" s="165" t="s">
        <v>114</v>
      </c>
      <c r="D94" s="165" t="s">
        <v>509</v>
      </c>
      <c r="E94" s="165">
        <v>598500345</v>
      </c>
      <c r="F94" s="165"/>
      <c r="G94" s="165"/>
      <c r="H94" s="165"/>
      <c r="I94" s="165"/>
      <c r="J94" s="213"/>
      <c r="K94" s="214"/>
      <c r="L94" s="165"/>
      <c r="M94" s="165"/>
      <c r="N94" s="216">
        <v>78079</v>
      </c>
      <c r="O94" s="214" t="s">
        <v>510</v>
      </c>
      <c r="P94" s="165"/>
      <c r="Q94" s="212"/>
      <c r="R94" s="165"/>
      <c r="S94" s="165"/>
      <c r="T94" s="165"/>
      <c r="U94" s="165"/>
      <c r="V94" s="165"/>
      <c r="W94" s="165"/>
      <c r="X94" s="165"/>
      <c r="Y94" s="165"/>
      <c r="Z94" s="165"/>
      <c r="AA94" s="165"/>
      <c r="AB94" s="165"/>
      <c r="AC94" s="165"/>
      <c r="AD94" s="165"/>
      <c r="AE94" s="165"/>
      <c r="AF94" s="165"/>
      <c r="AG94" s="165"/>
      <c r="AH94" s="165"/>
      <c r="AI94" s="165">
        <v>1</v>
      </c>
      <c r="AJ94" s="165"/>
      <c r="AK94" s="264">
        <v>43397</v>
      </c>
      <c r="AL94" s="216"/>
      <c r="AM94" s="165"/>
      <c r="AN94" s="165"/>
      <c r="AO94" s="165">
        <v>10</v>
      </c>
      <c r="AP94" s="165"/>
      <c r="AQ94" s="165"/>
      <c r="AR94" s="165"/>
      <c r="AS94" s="165"/>
      <c r="AT94" s="165"/>
      <c r="AU94" s="165"/>
      <c r="AV94" s="217" t="s">
        <v>80</v>
      </c>
      <c r="AW94" s="165"/>
      <c r="AX94" s="165"/>
      <c r="AY94" s="165"/>
      <c r="AZ94" s="218"/>
      <c r="BA94" s="61"/>
    </row>
    <row r="95" spans="1:53" ht="15.75" customHeight="1">
      <c r="A95" s="33">
        <v>94</v>
      </c>
      <c r="B95" s="34" t="s">
        <v>511</v>
      </c>
      <c r="C95" s="35" t="s">
        <v>316</v>
      </c>
      <c r="D95" s="35" t="s">
        <v>512</v>
      </c>
      <c r="E95" s="37" t="s">
        <v>513</v>
      </c>
      <c r="F95" s="35"/>
      <c r="G95" s="35"/>
      <c r="H95" s="35"/>
      <c r="I95" s="35"/>
      <c r="J95" s="34" t="s">
        <v>514</v>
      </c>
      <c r="K95" s="36">
        <v>5917</v>
      </c>
      <c r="L95" s="35"/>
      <c r="M95" s="35">
        <v>3823</v>
      </c>
      <c r="N95" s="37"/>
      <c r="O95" s="36"/>
      <c r="P95" s="35"/>
      <c r="Q95" s="33"/>
      <c r="R95" s="35"/>
      <c r="S95" s="35">
        <v>160</v>
      </c>
      <c r="T95" s="35"/>
      <c r="U95" s="35">
        <v>2</v>
      </c>
      <c r="V95" s="35">
        <v>3</v>
      </c>
      <c r="W95" s="35">
        <v>4</v>
      </c>
      <c r="X95" s="35"/>
      <c r="Y95" s="35"/>
      <c r="Z95" s="35" t="s">
        <v>79</v>
      </c>
      <c r="AA95" s="35"/>
      <c r="AB95" s="35"/>
      <c r="AC95" s="35" t="s">
        <v>515</v>
      </c>
      <c r="AD95" s="35">
        <v>101143</v>
      </c>
      <c r="AE95" s="35"/>
      <c r="AF95" s="35"/>
      <c r="AG95" s="35"/>
      <c r="AH95" s="35"/>
      <c r="AI95" s="35">
        <v>9</v>
      </c>
      <c r="AJ95" s="35"/>
      <c r="AK95" s="58">
        <v>43181</v>
      </c>
      <c r="AL95" s="37"/>
      <c r="AM95" s="35"/>
      <c r="AN95" s="35"/>
      <c r="AO95" s="35"/>
      <c r="AP95" s="35"/>
      <c r="AQ95" s="35"/>
      <c r="AR95" s="35"/>
      <c r="AS95" s="35"/>
      <c r="AT95" s="35"/>
      <c r="AU95" s="35"/>
      <c r="AV95" s="38"/>
      <c r="AW95" s="35"/>
      <c r="AX95" s="35"/>
      <c r="AY95" s="35"/>
      <c r="AZ95" s="39"/>
      <c r="BA95" s="35" t="s">
        <v>516</v>
      </c>
    </row>
    <row r="96" spans="1:53" ht="15.75" customHeight="1">
      <c r="A96" s="25">
        <v>95</v>
      </c>
      <c r="B96" s="26" t="s">
        <v>517</v>
      </c>
      <c r="C96" s="35" t="s">
        <v>518</v>
      </c>
      <c r="D96" s="35" t="s">
        <v>519</v>
      </c>
      <c r="E96" s="35">
        <v>577943507</v>
      </c>
      <c r="J96" s="26"/>
      <c r="K96" s="28">
        <v>21666</v>
      </c>
      <c r="N96" s="29"/>
      <c r="O96" s="28"/>
      <c r="Q96" s="25"/>
      <c r="AA96" s="27" t="s">
        <v>520</v>
      </c>
      <c r="AB96" s="27" t="s">
        <v>521</v>
      </c>
      <c r="AI96" s="35">
        <v>3</v>
      </c>
      <c r="AJ96" s="27" t="s">
        <v>522</v>
      </c>
      <c r="AK96" s="68">
        <v>44950</v>
      </c>
      <c r="AL96" s="29"/>
      <c r="AV96" s="30"/>
      <c r="AZ96" s="31"/>
    </row>
    <row r="97" spans="1:53" ht="15.75" customHeight="1">
      <c r="A97" s="265">
        <v>96</v>
      </c>
      <c r="B97" s="266"/>
      <c r="C97" s="255" t="s">
        <v>389</v>
      </c>
      <c r="D97" s="255" t="s">
        <v>523</v>
      </c>
      <c r="E97" s="255">
        <v>577556189</v>
      </c>
      <c r="F97" s="255"/>
      <c r="G97" s="255"/>
      <c r="H97" s="255"/>
      <c r="I97" s="255"/>
      <c r="J97" s="266"/>
      <c r="K97" s="267">
        <v>21180</v>
      </c>
      <c r="L97" s="255"/>
      <c r="M97" s="255"/>
      <c r="N97" s="268">
        <v>20794</v>
      </c>
      <c r="O97" s="267">
        <v>5930</v>
      </c>
      <c r="P97" s="255"/>
      <c r="Q97" s="265"/>
      <c r="R97" s="255"/>
      <c r="S97" s="255">
        <v>160</v>
      </c>
      <c r="T97" s="255"/>
      <c r="U97" s="255"/>
      <c r="V97" s="255"/>
      <c r="W97" s="255">
        <v>2.5</v>
      </c>
      <c r="X97" s="255"/>
      <c r="Y97" s="255"/>
      <c r="Z97" s="255" t="s">
        <v>60</v>
      </c>
      <c r="AA97" s="255"/>
      <c r="AB97" s="255" t="s">
        <v>524</v>
      </c>
      <c r="AC97" s="255" t="s">
        <v>525</v>
      </c>
      <c r="AD97" s="269" t="s">
        <v>526</v>
      </c>
      <c r="AE97" s="255"/>
      <c r="AF97" s="255"/>
      <c r="AG97" s="255"/>
      <c r="AH97" s="255"/>
      <c r="AI97" s="255">
        <v>3</v>
      </c>
      <c r="AJ97" s="255"/>
      <c r="AK97" s="270">
        <v>43192</v>
      </c>
      <c r="AL97" s="268" t="s">
        <v>527</v>
      </c>
      <c r="AM97" s="255"/>
      <c r="AN97" s="255"/>
      <c r="AO97" s="255">
        <v>7</v>
      </c>
      <c r="AP97" s="255"/>
      <c r="AQ97" s="255">
        <v>20798</v>
      </c>
      <c r="AR97" s="255"/>
      <c r="AS97" s="255" t="s">
        <v>60</v>
      </c>
      <c r="AT97" s="255"/>
      <c r="AU97" s="255"/>
      <c r="AV97" s="271"/>
      <c r="AW97" s="255"/>
      <c r="AX97" s="255"/>
      <c r="AY97" s="255"/>
      <c r="AZ97" s="272"/>
      <c r="BA97" s="61" t="s">
        <v>528</v>
      </c>
    </row>
    <row r="98" spans="1:53" ht="15.75" customHeight="1">
      <c r="A98" s="33">
        <v>97</v>
      </c>
      <c r="B98" s="34" t="s">
        <v>529</v>
      </c>
      <c r="C98" s="35" t="s">
        <v>530</v>
      </c>
      <c r="D98" s="35" t="s">
        <v>531</v>
      </c>
      <c r="E98" s="35">
        <v>591963683</v>
      </c>
      <c r="F98" s="35"/>
      <c r="G98" s="35"/>
      <c r="H98" s="35"/>
      <c r="I98" s="35"/>
      <c r="J98" s="34">
        <v>21218</v>
      </c>
      <c r="K98" s="36"/>
      <c r="L98" s="35"/>
      <c r="M98" s="35"/>
      <c r="N98" s="37"/>
      <c r="O98" s="36"/>
      <c r="P98" s="35"/>
      <c r="Q98" s="33">
        <v>100026</v>
      </c>
      <c r="R98" s="35"/>
      <c r="S98" s="35">
        <v>500</v>
      </c>
      <c r="T98" s="35">
        <v>120</v>
      </c>
      <c r="U98" s="35">
        <v>2</v>
      </c>
      <c r="V98" s="35">
        <v>3</v>
      </c>
      <c r="W98" s="35">
        <v>8</v>
      </c>
      <c r="X98" s="35"/>
      <c r="Y98" s="35"/>
      <c r="Z98" s="35" t="s">
        <v>60</v>
      </c>
      <c r="AA98" s="35"/>
      <c r="AB98" s="35"/>
      <c r="AC98" s="35"/>
      <c r="AD98" s="35"/>
      <c r="AE98" s="35"/>
      <c r="AF98" s="35"/>
      <c r="AG98" s="35"/>
      <c r="AH98" s="35"/>
      <c r="AI98" s="35">
        <v>9</v>
      </c>
      <c r="AJ98" s="35"/>
      <c r="AK98" s="58">
        <v>43377</v>
      </c>
      <c r="AL98" s="37"/>
      <c r="AM98" s="35"/>
      <c r="AN98" s="35"/>
      <c r="AO98" s="35">
        <v>10</v>
      </c>
      <c r="AP98" s="35"/>
      <c r="AQ98" s="35"/>
      <c r="AR98" s="35"/>
      <c r="AS98" s="35"/>
      <c r="AT98" s="35">
        <v>78134</v>
      </c>
      <c r="AU98" s="35"/>
      <c r="AV98" s="38"/>
      <c r="AW98" s="35"/>
      <c r="AX98" s="35"/>
      <c r="AY98" s="35"/>
      <c r="AZ98" s="39"/>
      <c r="BA98" s="35"/>
    </row>
    <row r="99" spans="1:53" ht="15.75" customHeight="1">
      <c r="A99" s="25">
        <v>98</v>
      </c>
      <c r="B99" s="26" t="s">
        <v>532</v>
      </c>
      <c r="C99" s="35" t="s">
        <v>77</v>
      </c>
      <c r="D99" s="35" t="s">
        <v>533</v>
      </c>
      <c r="E99" s="35">
        <v>599048540</v>
      </c>
      <c r="J99" s="26">
        <v>17993</v>
      </c>
      <c r="K99" s="28"/>
      <c r="N99" s="29"/>
      <c r="O99" s="28"/>
      <c r="Q99" s="25"/>
      <c r="S99" s="27">
        <v>500</v>
      </c>
      <c r="U99" s="27">
        <v>1</v>
      </c>
      <c r="V99" s="27">
        <v>3</v>
      </c>
      <c r="W99" s="27">
        <v>4</v>
      </c>
      <c r="Z99" s="27" t="s">
        <v>79</v>
      </c>
      <c r="AI99" s="35">
        <v>5</v>
      </c>
      <c r="AK99" s="68">
        <v>43206</v>
      </c>
      <c r="AL99" s="29"/>
      <c r="AO99" s="27">
        <v>10</v>
      </c>
      <c r="AV99" s="30"/>
      <c r="AZ99" s="129" t="s">
        <v>534</v>
      </c>
    </row>
    <row r="100" spans="1:53" ht="15.75" customHeight="1">
      <c r="A100" s="33">
        <v>99</v>
      </c>
      <c r="B100" s="34" t="s">
        <v>535</v>
      </c>
      <c r="C100" s="35" t="s">
        <v>75</v>
      </c>
      <c r="D100" s="35" t="s">
        <v>536</v>
      </c>
      <c r="E100" s="35">
        <v>597706072</v>
      </c>
      <c r="F100" s="35">
        <v>78189</v>
      </c>
      <c r="G100" s="35">
        <v>1777</v>
      </c>
      <c r="H100" s="35"/>
      <c r="I100" s="35"/>
      <c r="J100" s="34"/>
      <c r="K100" s="36">
        <v>18801</v>
      </c>
      <c r="L100" s="35"/>
      <c r="M100" s="35"/>
      <c r="N100" s="37"/>
      <c r="O100" s="36"/>
      <c r="P100" s="35"/>
      <c r="Q100" s="33"/>
      <c r="R100" s="35"/>
      <c r="S100" s="35"/>
      <c r="T100" s="35"/>
      <c r="U100" s="35"/>
      <c r="V100" s="35"/>
      <c r="W100" s="35"/>
      <c r="X100" s="35"/>
      <c r="Y100" s="35"/>
      <c r="Z100" s="35" t="s">
        <v>79</v>
      </c>
      <c r="AA100" s="35"/>
      <c r="AB100" s="35"/>
      <c r="AC100" s="35" t="s">
        <v>537</v>
      </c>
      <c r="AD100" s="35">
        <v>21770</v>
      </c>
      <c r="AE100" s="35"/>
      <c r="AF100" s="35"/>
      <c r="AG100" s="35"/>
      <c r="AH100" s="35"/>
      <c r="AI100" s="35">
        <v>3</v>
      </c>
      <c r="AJ100" s="35"/>
      <c r="AK100" s="58">
        <v>43221</v>
      </c>
      <c r="AL100" s="24" t="s">
        <v>538</v>
      </c>
      <c r="AM100" s="35"/>
      <c r="AN100" s="35"/>
      <c r="AO100" s="35">
        <v>10</v>
      </c>
      <c r="AP100" s="35"/>
      <c r="AQ100" s="35"/>
      <c r="AR100" s="35"/>
      <c r="AS100" s="35"/>
      <c r="AT100" s="35"/>
      <c r="AU100" s="35"/>
      <c r="AV100" s="38"/>
      <c r="AW100" s="35"/>
      <c r="AX100" s="35"/>
      <c r="AY100" s="35"/>
      <c r="AZ100" s="39"/>
    </row>
    <row r="101" spans="1:53" ht="15.75" customHeight="1">
      <c r="A101" s="205">
        <v>100</v>
      </c>
      <c r="B101" s="206"/>
      <c r="C101" s="152" t="s">
        <v>75</v>
      </c>
      <c r="D101" s="152" t="s">
        <v>539</v>
      </c>
      <c r="E101" s="152">
        <v>598155992</v>
      </c>
      <c r="F101" s="152"/>
      <c r="G101" s="152"/>
      <c r="H101" s="152"/>
      <c r="I101" s="152"/>
      <c r="J101" s="206">
        <v>78824</v>
      </c>
      <c r="K101" s="207"/>
      <c r="L101" s="152"/>
      <c r="M101" s="152">
        <v>78825</v>
      </c>
      <c r="N101" s="208">
        <v>78826</v>
      </c>
      <c r="O101" s="207">
        <v>21653</v>
      </c>
      <c r="P101" s="152"/>
      <c r="Q101" s="205" t="s">
        <v>540</v>
      </c>
      <c r="R101" s="152"/>
      <c r="S101" s="152"/>
      <c r="T101" s="152"/>
      <c r="U101" s="152">
        <v>2</v>
      </c>
      <c r="V101" s="152">
        <v>4</v>
      </c>
      <c r="W101" s="152">
        <v>32</v>
      </c>
      <c r="X101" s="152"/>
      <c r="Y101" s="152"/>
      <c r="Z101" s="152"/>
      <c r="AA101" s="152"/>
      <c r="AB101" s="152"/>
      <c r="AC101" s="152"/>
      <c r="AD101" s="152"/>
      <c r="AE101" s="152"/>
      <c r="AF101" s="152"/>
      <c r="AG101" s="152">
        <v>70127</v>
      </c>
      <c r="AH101" s="152">
        <v>3068</v>
      </c>
      <c r="AI101" s="152">
        <v>3</v>
      </c>
      <c r="AJ101" s="208" t="s">
        <v>541</v>
      </c>
      <c r="AK101" s="232">
        <v>43257</v>
      </c>
      <c r="AL101" s="208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209"/>
      <c r="AW101" s="152"/>
      <c r="AX101" s="152"/>
      <c r="AY101" s="152"/>
      <c r="AZ101" s="210"/>
      <c r="BA101" s="273" t="s">
        <v>542</v>
      </c>
    </row>
    <row r="102" spans="1:53" ht="15.75" customHeight="1">
      <c r="A102" s="25">
        <v>101</v>
      </c>
      <c r="B102" s="26"/>
      <c r="C102" s="119" t="s">
        <v>305</v>
      </c>
      <c r="D102" s="119" t="s">
        <v>543</v>
      </c>
      <c r="E102" s="119">
        <v>577780444</v>
      </c>
      <c r="F102" s="47"/>
      <c r="G102" s="47"/>
      <c r="H102" s="47"/>
      <c r="I102" s="47"/>
      <c r="J102" s="34"/>
      <c r="K102" s="104"/>
      <c r="L102" s="47">
        <v>21285</v>
      </c>
      <c r="M102" s="47"/>
      <c r="N102" s="189"/>
      <c r="O102" s="104"/>
      <c r="P102" s="47"/>
      <c r="Q102" s="25"/>
      <c r="R102" s="119" t="s">
        <v>231</v>
      </c>
      <c r="S102" s="119">
        <v>500</v>
      </c>
      <c r="T102" s="47"/>
      <c r="U102" s="119">
        <v>2</v>
      </c>
      <c r="V102" s="119">
        <v>3</v>
      </c>
      <c r="W102" s="119">
        <v>8</v>
      </c>
      <c r="X102" s="47"/>
      <c r="Y102" s="47"/>
      <c r="Z102" s="47" t="s">
        <v>79</v>
      </c>
      <c r="AA102" s="47"/>
      <c r="AB102" s="47"/>
      <c r="AC102" s="47"/>
      <c r="AD102" s="47"/>
      <c r="AE102" s="47"/>
      <c r="AF102" s="47"/>
      <c r="AG102" s="47"/>
      <c r="AH102" s="47"/>
      <c r="AI102" s="119">
        <v>3</v>
      </c>
      <c r="AJ102" s="30" t="s">
        <v>544</v>
      </c>
      <c r="AK102" s="274">
        <v>43228</v>
      </c>
      <c r="AL102" s="189"/>
      <c r="AM102" s="47"/>
      <c r="AN102" s="47"/>
      <c r="AO102" s="47"/>
      <c r="AP102" s="47"/>
      <c r="AQ102" s="47"/>
      <c r="AR102" s="47"/>
      <c r="AS102" s="47"/>
      <c r="AT102" s="47"/>
      <c r="AU102" s="47"/>
      <c r="AV102" s="30"/>
      <c r="AW102" s="47"/>
      <c r="AX102" s="47"/>
      <c r="AY102" s="47"/>
      <c r="AZ102" s="129" t="s">
        <v>545</v>
      </c>
      <c r="BA102" s="275" t="s">
        <v>546</v>
      </c>
    </row>
    <row r="103" spans="1:53" ht="15.75" customHeight="1">
      <c r="A103" s="276">
        <v>102</v>
      </c>
      <c r="B103" s="277" t="s">
        <v>547</v>
      </c>
      <c r="C103" s="278" t="s">
        <v>548</v>
      </c>
      <c r="D103" s="278" t="s">
        <v>549</v>
      </c>
      <c r="E103" s="278">
        <v>577909399</v>
      </c>
      <c r="F103" s="278"/>
      <c r="G103" s="278"/>
      <c r="H103" s="278"/>
      <c r="I103" s="278"/>
      <c r="J103" s="279" t="s">
        <v>550</v>
      </c>
      <c r="K103" s="280" t="s">
        <v>551</v>
      </c>
      <c r="L103" s="278"/>
      <c r="M103" s="281" t="s">
        <v>552</v>
      </c>
      <c r="N103" s="281">
        <v>19178</v>
      </c>
      <c r="O103" s="282" t="s">
        <v>553</v>
      </c>
      <c r="P103" s="278"/>
      <c r="Q103" s="276"/>
      <c r="R103" s="278"/>
      <c r="S103" s="278">
        <v>2</v>
      </c>
      <c r="T103" s="278">
        <v>128</v>
      </c>
      <c r="U103" s="278">
        <v>2</v>
      </c>
      <c r="V103" s="278">
        <v>4</v>
      </c>
      <c r="W103" s="278">
        <v>16</v>
      </c>
      <c r="X103" s="278"/>
      <c r="Y103" s="278"/>
      <c r="Z103" s="278" t="s">
        <v>79</v>
      </c>
      <c r="AA103" s="278" t="s">
        <v>554</v>
      </c>
      <c r="AB103" s="278" t="s">
        <v>555</v>
      </c>
      <c r="AC103" s="278" t="s">
        <v>556</v>
      </c>
      <c r="AD103" s="278">
        <v>104883</v>
      </c>
      <c r="AE103" s="278"/>
      <c r="AF103" s="278"/>
      <c r="AG103" s="278"/>
      <c r="AH103" s="278"/>
      <c r="AI103" s="278">
        <v>3</v>
      </c>
      <c r="AJ103" s="281" t="s">
        <v>557</v>
      </c>
      <c r="AK103" s="283">
        <v>44347</v>
      </c>
      <c r="AL103" s="281" t="s">
        <v>558</v>
      </c>
      <c r="AM103" s="278"/>
      <c r="AN103" s="278"/>
      <c r="AO103" s="278">
        <v>10</v>
      </c>
      <c r="AP103" s="278"/>
      <c r="AQ103" s="278"/>
      <c r="AR103" s="278"/>
      <c r="AS103" s="278"/>
      <c r="AT103" s="278">
        <v>90510</v>
      </c>
      <c r="AU103" s="278"/>
      <c r="AV103" s="281"/>
      <c r="AW103" s="278"/>
      <c r="AX103" s="278"/>
      <c r="AY103" s="278"/>
      <c r="AZ103" s="284" t="s">
        <v>559</v>
      </c>
      <c r="BA103" s="278"/>
    </row>
    <row r="104" spans="1:53" ht="15.75" customHeight="1">
      <c r="A104" s="33">
        <v>103</v>
      </c>
      <c r="B104" s="34" t="s">
        <v>560</v>
      </c>
      <c r="C104" s="35" t="s">
        <v>561</v>
      </c>
      <c r="D104" s="35" t="s">
        <v>562</v>
      </c>
      <c r="E104" s="35">
        <v>555090033</v>
      </c>
      <c r="F104" s="35"/>
      <c r="G104" s="35"/>
      <c r="H104" s="35"/>
      <c r="I104" s="35"/>
      <c r="J104" s="34">
        <v>17992</v>
      </c>
      <c r="K104" s="36"/>
      <c r="L104" s="35"/>
      <c r="M104" s="35">
        <v>17991</v>
      </c>
      <c r="N104" s="37"/>
      <c r="O104" s="36"/>
      <c r="P104" s="35"/>
      <c r="Q104" s="33"/>
      <c r="R104" s="35"/>
      <c r="S104" s="35">
        <v>500</v>
      </c>
      <c r="T104" s="35"/>
      <c r="U104" s="35">
        <v>1</v>
      </c>
      <c r="V104" s="35">
        <v>3</v>
      </c>
      <c r="W104" s="35">
        <v>4</v>
      </c>
      <c r="X104" s="35"/>
      <c r="Y104" s="35"/>
      <c r="Z104" s="35" t="s">
        <v>79</v>
      </c>
      <c r="AA104" s="35"/>
      <c r="AB104" s="35"/>
      <c r="AC104" s="35" t="s">
        <v>563</v>
      </c>
      <c r="AD104" s="35">
        <v>75171</v>
      </c>
      <c r="AE104" s="35"/>
      <c r="AF104" s="35"/>
      <c r="AG104" s="35"/>
      <c r="AH104" s="35">
        <v>17350</v>
      </c>
      <c r="AI104" s="35">
        <v>1</v>
      </c>
      <c r="AJ104" s="35"/>
      <c r="AK104" s="58">
        <v>43248</v>
      </c>
      <c r="AL104" s="37"/>
      <c r="AM104" s="35"/>
      <c r="AN104" s="35"/>
      <c r="AO104" s="35">
        <v>10</v>
      </c>
      <c r="AP104" s="35"/>
      <c r="AQ104" s="35"/>
      <c r="AR104" s="35"/>
      <c r="AS104" s="35"/>
      <c r="AT104" s="35"/>
      <c r="AU104" s="35"/>
      <c r="AV104" s="38"/>
      <c r="AW104" s="35"/>
      <c r="AX104" s="35"/>
      <c r="AY104" s="35"/>
      <c r="AZ104" s="39"/>
      <c r="BA104" s="35"/>
    </row>
    <row r="105" spans="1:53" ht="15.75" customHeight="1">
      <c r="A105" s="285">
        <v>104</v>
      </c>
      <c r="B105" s="286" t="s">
        <v>564</v>
      </c>
      <c r="C105" s="263" t="s">
        <v>565</v>
      </c>
      <c r="D105" s="263" t="s">
        <v>566</v>
      </c>
      <c r="E105" s="263">
        <v>599192181</v>
      </c>
      <c r="F105" s="263">
        <v>70324</v>
      </c>
      <c r="G105" s="263">
        <v>1427</v>
      </c>
      <c r="H105" s="263"/>
      <c r="I105" s="263"/>
      <c r="J105" s="286">
        <v>21887</v>
      </c>
      <c r="K105" s="287"/>
      <c r="L105" s="263"/>
      <c r="M105" s="263">
        <v>21889</v>
      </c>
      <c r="N105" s="288"/>
      <c r="O105" s="287"/>
      <c r="P105" s="263"/>
      <c r="Q105" s="285">
        <v>21890</v>
      </c>
      <c r="R105" s="263"/>
      <c r="S105" s="263">
        <v>500</v>
      </c>
      <c r="T105" s="263"/>
      <c r="U105" s="263">
        <v>2</v>
      </c>
      <c r="V105" s="263">
        <v>3</v>
      </c>
      <c r="W105" s="263">
        <v>6</v>
      </c>
      <c r="X105" s="263"/>
      <c r="Y105" s="263"/>
      <c r="Z105" s="263" t="s">
        <v>79</v>
      </c>
      <c r="AA105" s="263" t="s">
        <v>567</v>
      </c>
      <c r="AB105" s="263"/>
      <c r="AC105" s="263" t="s">
        <v>568</v>
      </c>
      <c r="AD105" s="263">
        <v>22734</v>
      </c>
      <c r="AE105" s="263"/>
      <c r="AF105" s="263"/>
      <c r="AG105" s="263">
        <v>78121</v>
      </c>
      <c r="AH105" s="289" t="s">
        <v>569</v>
      </c>
      <c r="AI105" s="263">
        <v>3</v>
      </c>
      <c r="AJ105" s="290" t="s">
        <v>570</v>
      </c>
      <c r="AK105" s="291">
        <v>44188</v>
      </c>
      <c r="AL105" s="288" t="s">
        <v>571</v>
      </c>
      <c r="AM105" s="263"/>
      <c r="AN105" s="263"/>
      <c r="AO105" s="263">
        <v>10</v>
      </c>
      <c r="AP105" s="263"/>
      <c r="AQ105" s="263">
        <v>21890</v>
      </c>
      <c r="AR105" s="263"/>
      <c r="AS105" s="263"/>
      <c r="AT105" s="263"/>
      <c r="AU105" s="263"/>
      <c r="AV105" s="292"/>
      <c r="AW105" s="263"/>
      <c r="AX105" s="263"/>
      <c r="AY105" s="263"/>
      <c r="AZ105" s="293"/>
      <c r="BA105" s="186" t="s">
        <v>572</v>
      </c>
    </row>
    <row r="106" spans="1:53" ht="15.75" customHeight="1">
      <c r="A106" s="25">
        <v>105</v>
      </c>
      <c r="B106" s="26" t="s">
        <v>573</v>
      </c>
      <c r="C106" s="35" t="s">
        <v>114</v>
      </c>
      <c r="D106" s="35" t="s">
        <v>574</v>
      </c>
      <c r="E106" s="35">
        <v>598080138</v>
      </c>
      <c r="F106" s="27">
        <v>78129</v>
      </c>
      <c r="G106" s="27">
        <v>1312</v>
      </c>
      <c r="J106" s="34">
        <v>21270</v>
      </c>
      <c r="K106" s="28">
        <v>70297</v>
      </c>
      <c r="M106" s="35">
        <v>21265</v>
      </c>
      <c r="N106" s="29"/>
      <c r="O106" s="28">
        <v>70298</v>
      </c>
      <c r="Q106" s="25">
        <v>21124</v>
      </c>
      <c r="S106" s="35">
        <v>500</v>
      </c>
      <c r="U106" s="35">
        <v>1</v>
      </c>
      <c r="V106" s="35">
        <v>3</v>
      </c>
      <c r="W106" s="35">
        <v>4</v>
      </c>
      <c r="Z106" s="35" t="s">
        <v>79</v>
      </c>
      <c r="AC106" s="27" t="s">
        <v>575</v>
      </c>
      <c r="AD106" s="35">
        <v>21132</v>
      </c>
      <c r="AE106" s="35"/>
      <c r="AI106" s="35">
        <v>5</v>
      </c>
      <c r="AK106" s="68">
        <v>43250</v>
      </c>
      <c r="AL106" s="29" t="s">
        <v>576</v>
      </c>
      <c r="AO106" s="35">
        <v>10</v>
      </c>
      <c r="AV106" s="30"/>
      <c r="AZ106" s="31"/>
      <c r="BA106" s="50"/>
    </row>
    <row r="107" spans="1:53" ht="15.75" customHeight="1">
      <c r="A107" s="33">
        <v>106</v>
      </c>
      <c r="B107" s="34" t="s">
        <v>577</v>
      </c>
      <c r="C107" s="35" t="s">
        <v>578</v>
      </c>
      <c r="D107" s="35" t="s">
        <v>579</v>
      </c>
      <c r="E107" s="35">
        <v>598583011</v>
      </c>
      <c r="F107" s="35"/>
      <c r="G107" s="35"/>
      <c r="H107" s="35"/>
      <c r="I107" s="35"/>
      <c r="J107" s="34">
        <v>78848</v>
      </c>
      <c r="K107" s="36"/>
      <c r="L107" s="35"/>
      <c r="M107" s="35">
        <v>78849</v>
      </c>
      <c r="N107" s="37"/>
      <c r="O107" s="36"/>
      <c r="P107" s="35"/>
      <c r="Q107" s="33">
        <v>78851</v>
      </c>
      <c r="R107" s="35"/>
      <c r="S107" s="35">
        <v>500</v>
      </c>
      <c r="T107" s="35"/>
      <c r="U107" s="35">
        <v>1</v>
      </c>
      <c r="V107" s="35">
        <v>3</v>
      </c>
      <c r="W107" s="35">
        <v>4</v>
      </c>
      <c r="X107" s="35"/>
      <c r="Y107" s="35"/>
      <c r="Z107" s="35" t="s">
        <v>79</v>
      </c>
      <c r="AA107" s="35"/>
      <c r="AB107" s="35"/>
      <c r="AC107" s="35"/>
      <c r="AD107" s="35"/>
      <c r="AE107" s="35"/>
      <c r="AF107" s="35"/>
      <c r="AG107" s="35"/>
      <c r="AH107" s="35"/>
      <c r="AI107" s="35">
        <v>3</v>
      </c>
      <c r="AJ107" s="35"/>
      <c r="AK107" s="58">
        <v>43258</v>
      </c>
      <c r="AL107" s="37"/>
      <c r="AM107" s="35"/>
      <c r="AN107" s="35"/>
      <c r="AO107" s="35">
        <v>10</v>
      </c>
      <c r="AP107" s="35"/>
      <c r="AQ107" s="35"/>
      <c r="AR107" s="35"/>
      <c r="AS107" s="35"/>
      <c r="AT107" s="35">
        <v>21018</v>
      </c>
      <c r="AU107" s="35"/>
      <c r="AV107" s="38"/>
      <c r="AW107" s="35"/>
      <c r="AX107" s="35"/>
      <c r="AY107" s="35"/>
      <c r="AZ107" s="39"/>
      <c r="BA107" s="29"/>
    </row>
    <row r="108" spans="1:53" ht="15.75" customHeight="1">
      <c r="A108" s="205">
        <v>107</v>
      </c>
      <c r="B108" s="206"/>
      <c r="C108" s="152" t="s">
        <v>166</v>
      </c>
      <c r="D108" s="152" t="s">
        <v>580</v>
      </c>
      <c r="E108" s="152">
        <v>599137613</v>
      </c>
      <c r="F108" s="152"/>
      <c r="G108" s="152"/>
      <c r="H108" s="152"/>
      <c r="I108" s="152"/>
      <c r="J108" s="206" t="s">
        <v>581</v>
      </c>
      <c r="K108" s="207"/>
      <c r="L108" s="152"/>
      <c r="M108" s="294" t="s">
        <v>582</v>
      </c>
      <c r="N108" s="208"/>
      <c r="O108" s="207"/>
      <c r="P108" s="152">
        <v>107097</v>
      </c>
      <c r="Q108" s="205">
        <v>100484</v>
      </c>
      <c r="R108" s="152"/>
      <c r="S108" s="152"/>
      <c r="T108" s="152"/>
      <c r="U108" s="152">
        <v>2</v>
      </c>
      <c r="V108" s="152">
        <v>4</v>
      </c>
      <c r="W108" s="152">
        <v>32</v>
      </c>
      <c r="X108" s="152"/>
      <c r="Y108" s="152"/>
      <c r="Z108" s="152"/>
      <c r="AA108" s="152"/>
      <c r="AB108" s="152"/>
      <c r="AC108" s="152"/>
      <c r="AD108" s="152"/>
      <c r="AE108" s="152"/>
      <c r="AF108" s="152"/>
      <c r="AG108" s="294" t="s">
        <v>583</v>
      </c>
      <c r="AH108" s="152">
        <v>203031</v>
      </c>
      <c r="AI108" s="152">
        <v>3</v>
      </c>
      <c r="AJ108" s="209" t="s">
        <v>584</v>
      </c>
      <c r="AK108" s="232">
        <v>43257</v>
      </c>
      <c r="AL108" s="208"/>
      <c r="AM108" s="152"/>
      <c r="AN108" s="294" t="s">
        <v>585</v>
      </c>
      <c r="AO108" s="152" t="s">
        <v>586</v>
      </c>
      <c r="AP108" s="152"/>
      <c r="AQ108" s="152"/>
      <c r="AR108" s="152"/>
      <c r="AS108" s="152"/>
      <c r="AT108" s="152"/>
      <c r="AU108" s="152"/>
      <c r="AV108" s="209"/>
      <c r="AW108" s="152"/>
      <c r="AX108" s="152"/>
      <c r="AY108" s="152"/>
      <c r="AZ108" s="210"/>
      <c r="BA108" s="48"/>
    </row>
    <row r="109" spans="1:53" ht="15.75" customHeight="1">
      <c r="A109" s="25">
        <v>108</v>
      </c>
      <c r="B109" s="26" t="s">
        <v>587</v>
      </c>
      <c r="C109" s="35" t="s">
        <v>98</v>
      </c>
      <c r="D109" s="35" t="s">
        <v>588</v>
      </c>
      <c r="E109" s="35">
        <v>598509350</v>
      </c>
      <c r="J109" s="34">
        <v>78846</v>
      </c>
      <c r="K109" s="28"/>
      <c r="M109" s="35">
        <v>78847</v>
      </c>
      <c r="N109" s="29"/>
      <c r="O109" s="28"/>
      <c r="Q109" s="25"/>
      <c r="AI109" s="35">
        <v>3</v>
      </c>
      <c r="AK109" s="68">
        <v>43258</v>
      </c>
      <c r="AL109" s="29"/>
      <c r="AO109" s="27">
        <v>10</v>
      </c>
      <c r="AV109" s="30"/>
      <c r="AZ109" s="31"/>
      <c r="BA109" s="18"/>
    </row>
    <row r="110" spans="1:53" ht="15.75" customHeight="1">
      <c r="A110" s="135">
        <v>109</v>
      </c>
      <c r="B110" s="136" t="s">
        <v>589</v>
      </c>
      <c r="C110" s="137" t="s">
        <v>83</v>
      </c>
      <c r="D110" s="137" t="s">
        <v>590</v>
      </c>
      <c r="E110" s="137">
        <v>577484700</v>
      </c>
      <c r="F110" s="137">
        <v>70251</v>
      </c>
      <c r="G110" s="137">
        <v>1909</v>
      </c>
      <c r="H110" s="137"/>
      <c r="I110" s="137"/>
      <c r="J110" s="136">
        <v>78857</v>
      </c>
      <c r="K110" s="138"/>
      <c r="L110" s="137"/>
      <c r="M110" s="137">
        <v>78856</v>
      </c>
      <c r="N110" s="139"/>
      <c r="O110" s="138"/>
      <c r="P110" s="137"/>
      <c r="Q110" s="135"/>
      <c r="R110" s="137"/>
      <c r="S110" s="137">
        <v>500</v>
      </c>
      <c r="T110" s="137"/>
      <c r="U110" s="137">
        <v>1</v>
      </c>
      <c r="V110" s="137">
        <v>3</v>
      </c>
      <c r="W110" s="137">
        <v>4</v>
      </c>
      <c r="X110" s="137"/>
      <c r="Y110" s="137"/>
      <c r="Z110" s="137" t="s">
        <v>79</v>
      </c>
      <c r="AA110" s="137"/>
      <c r="AB110" s="137"/>
      <c r="AC110" s="137"/>
      <c r="AD110" s="137">
        <v>70222</v>
      </c>
      <c r="AE110" s="137"/>
      <c r="AF110" s="137"/>
      <c r="AG110" s="137"/>
      <c r="AH110" s="137"/>
      <c r="AI110" s="137">
        <v>3</v>
      </c>
      <c r="AJ110" s="137"/>
      <c r="AK110" s="140">
        <v>43259</v>
      </c>
      <c r="AL110" s="139"/>
      <c r="AM110" s="137"/>
      <c r="AN110" s="137">
        <v>70240</v>
      </c>
      <c r="AO110" s="137">
        <v>10</v>
      </c>
      <c r="AP110" s="137"/>
      <c r="AQ110" s="137">
        <v>21779</v>
      </c>
      <c r="AR110" s="137"/>
      <c r="AS110" s="137" t="s">
        <v>79</v>
      </c>
      <c r="AT110" s="137">
        <v>18257</v>
      </c>
      <c r="AU110" s="137">
        <v>77050</v>
      </c>
      <c r="AV110" s="134"/>
      <c r="AW110" s="137"/>
      <c r="AX110" s="137"/>
      <c r="AY110" s="137"/>
      <c r="AZ110" s="141"/>
      <c r="BA110" s="35"/>
    </row>
    <row r="111" spans="1:53" ht="15.75" customHeight="1">
      <c r="A111" s="33">
        <v>110</v>
      </c>
      <c r="B111" s="34" t="s">
        <v>591</v>
      </c>
      <c r="C111" s="35" t="s">
        <v>592</v>
      </c>
      <c r="D111" s="35" t="s">
        <v>539</v>
      </c>
      <c r="E111" s="35">
        <v>577221914</v>
      </c>
      <c r="F111" s="35"/>
      <c r="G111" s="35"/>
      <c r="H111" s="35"/>
      <c r="I111" s="35"/>
      <c r="J111" s="34">
        <v>15624</v>
      </c>
      <c r="K111" s="36"/>
      <c r="L111" s="35"/>
      <c r="M111" s="35">
        <v>21229</v>
      </c>
      <c r="N111" s="37"/>
      <c r="O111" s="36"/>
      <c r="P111" s="35"/>
      <c r="Q111" s="33"/>
      <c r="R111" s="35"/>
      <c r="S111" s="35">
        <v>750</v>
      </c>
      <c r="T111" s="35"/>
      <c r="U111" s="35"/>
      <c r="V111" s="35"/>
      <c r="W111" s="35">
        <v>8</v>
      </c>
      <c r="X111" s="35"/>
      <c r="Y111" s="35"/>
      <c r="Z111" s="35" t="s">
        <v>60</v>
      </c>
      <c r="AA111" s="35"/>
      <c r="AB111" s="35"/>
      <c r="AC111" s="35"/>
      <c r="AD111" s="35">
        <v>70030</v>
      </c>
      <c r="AE111" s="35"/>
      <c r="AF111" s="35"/>
      <c r="AG111" s="35"/>
      <c r="AH111" s="35"/>
      <c r="AI111" s="35">
        <v>9</v>
      </c>
      <c r="AJ111" s="35"/>
      <c r="AK111" s="58">
        <v>43259</v>
      </c>
      <c r="AL111" s="37" t="s">
        <v>593</v>
      </c>
      <c r="AM111" s="35"/>
      <c r="AN111" s="35"/>
      <c r="AO111" s="35">
        <v>10</v>
      </c>
      <c r="AP111" s="35"/>
      <c r="AQ111" s="35"/>
      <c r="AR111" s="35"/>
      <c r="AS111" s="35"/>
      <c r="AT111" s="35"/>
      <c r="AU111" s="35"/>
      <c r="AV111" s="38"/>
      <c r="AW111" s="35"/>
      <c r="AX111" s="35"/>
      <c r="AY111" s="35"/>
      <c r="AZ111" s="39"/>
    </row>
    <row r="112" spans="1:53" ht="15.75" customHeight="1">
      <c r="A112" s="78">
        <v>111</v>
      </c>
      <c r="B112" s="79" t="s">
        <v>594</v>
      </c>
      <c r="C112" s="80" t="s">
        <v>105</v>
      </c>
      <c r="D112" s="80" t="s">
        <v>595</v>
      </c>
      <c r="E112" s="80">
        <v>551155533</v>
      </c>
      <c r="F112" s="80"/>
      <c r="G112" s="80"/>
      <c r="H112" s="80"/>
      <c r="I112" s="80"/>
      <c r="J112" s="79"/>
      <c r="K112" s="83"/>
      <c r="L112" s="80"/>
      <c r="M112" s="80"/>
      <c r="N112" s="81"/>
      <c r="O112" s="83"/>
      <c r="P112" s="80"/>
      <c r="Q112" s="78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>
        <v>1</v>
      </c>
      <c r="AJ112" s="80"/>
      <c r="AK112" s="193">
        <v>43270</v>
      </c>
      <c r="AL112" s="81"/>
      <c r="AM112" s="80"/>
      <c r="AN112" s="80"/>
      <c r="AO112" s="80">
        <v>10</v>
      </c>
      <c r="AP112" s="80"/>
      <c r="AQ112" s="80"/>
      <c r="AR112" s="80"/>
      <c r="AS112" s="80"/>
      <c r="AT112" s="80">
        <v>18258</v>
      </c>
      <c r="AU112" s="80">
        <v>105916</v>
      </c>
      <c r="AV112" s="86"/>
      <c r="AW112" s="80"/>
      <c r="AX112" s="80"/>
      <c r="AY112" s="80"/>
      <c r="AZ112" s="87"/>
      <c r="BA112" s="81" t="s">
        <v>596</v>
      </c>
    </row>
    <row r="113" spans="1:53" ht="15.75" customHeight="1">
      <c r="A113" s="25">
        <v>112</v>
      </c>
      <c r="B113" s="26" t="s">
        <v>597</v>
      </c>
      <c r="C113" s="35" t="s">
        <v>220</v>
      </c>
      <c r="D113" s="35" t="s">
        <v>598</v>
      </c>
      <c r="E113" s="35">
        <v>574299933</v>
      </c>
      <c r="F113" s="27">
        <v>77032</v>
      </c>
      <c r="G113" s="27">
        <v>1743</v>
      </c>
      <c r="J113" s="34">
        <v>70088</v>
      </c>
      <c r="K113" s="28">
        <v>78864</v>
      </c>
      <c r="M113" s="35">
        <v>70089</v>
      </c>
      <c r="N113" s="29"/>
      <c r="O113" s="28">
        <v>78863</v>
      </c>
      <c r="Q113" s="25">
        <v>78858</v>
      </c>
      <c r="S113" s="27">
        <v>500</v>
      </c>
      <c r="U113" s="27">
        <v>1</v>
      </c>
      <c r="V113" s="27">
        <v>3</v>
      </c>
      <c r="W113" s="27">
        <v>4</v>
      </c>
      <c r="Z113" s="27" t="s">
        <v>79</v>
      </c>
      <c r="AH113" s="27">
        <v>9391</v>
      </c>
      <c r="AI113" s="35">
        <v>3</v>
      </c>
      <c r="AK113" s="68">
        <v>43270</v>
      </c>
      <c r="AL113" s="29"/>
      <c r="AO113" s="27">
        <v>10</v>
      </c>
      <c r="AV113" s="30"/>
      <c r="AZ113" s="31"/>
      <c r="BA113" s="35"/>
    </row>
    <row r="114" spans="1:53" ht="15.75" customHeight="1">
      <c r="A114" s="59">
        <v>113</v>
      </c>
      <c r="B114" s="60" t="s">
        <v>599</v>
      </c>
      <c r="C114" s="61" t="s">
        <v>368</v>
      </c>
      <c r="D114" s="61" t="s">
        <v>600</v>
      </c>
      <c r="E114" s="61">
        <v>595850321</v>
      </c>
      <c r="F114" s="61"/>
      <c r="G114" s="61"/>
      <c r="H114" s="61"/>
      <c r="I114" s="61"/>
      <c r="J114" s="60">
        <v>78866</v>
      </c>
      <c r="K114" s="62"/>
      <c r="L114" s="61"/>
      <c r="M114" s="61"/>
      <c r="N114" s="63"/>
      <c r="O114" s="62"/>
      <c r="P114" s="61"/>
      <c r="Q114" s="59" t="s">
        <v>601</v>
      </c>
      <c r="R114" s="61"/>
      <c r="S114" s="61">
        <v>500</v>
      </c>
      <c r="T114" s="61"/>
      <c r="U114" s="61">
        <v>1</v>
      </c>
      <c r="V114" s="61">
        <v>3</v>
      </c>
      <c r="W114" s="61">
        <v>4</v>
      </c>
      <c r="X114" s="61"/>
      <c r="Y114" s="61"/>
      <c r="Z114" s="61" t="s">
        <v>79</v>
      </c>
      <c r="AA114" s="61"/>
      <c r="AB114" s="61"/>
      <c r="AC114" s="61" t="s">
        <v>96</v>
      </c>
      <c r="AD114" s="61">
        <v>21128</v>
      </c>
      <c r="AE114" s="61"/>
      <c r="AF114" s="61"/>
      <c r="AG114" s="61"/>
      <c r="AH114" s="61"/>
      <c r="AI114" s="61">
        <v>9</v>
      </c>
      <c r="AJ114" s="61"/>
      <c r="AK114" s="64">
        <v>43276</v>
      </c>
      <c r="AL114" s="63"/>
      <c r="AM114" s="61"/>
      <c r="AN114" s="61">
        <v>80652</v>
      </c>
      <c r="AO114" s="61">
        <v>10</v>
      </c>
      <c r="AP114" s="61"/>
      <c r="AQ114" s="61"/>
      <c r="AR114" s="61"/>
      <c r="AS114" s="61"/>
      <c r="AT114" s="61"/>
      <c r="AU114" s="61"/>
      <c r="AV114" s="65"/>
      <c r="AW114" s="61"/>
      <c r="AX114" s="61"/>
      <c r="AY114" s="61"/>
      <c r="AZ114" s="66"/>
      <c r="BA114" s="27" t="s">
        <v>602</v>
      </c>
    </row>
    <row r="115" spans="1:53" ht="15.75" customHeight="1">
      <c r="A115" s="33">
        <v>114</v>
      </c>
      <c r="B115" s="34" t="s">
        <v>603</v>
      </c>
      <c r="C115" s="33" t="s">
        <v>604</v>
      </c>
      <c r="D115" s="33" t="s">
        <v>605</v>
      </c>
      <c r="E115" s="35">
        <v>555400064</v>
      </c>
      <c r="F115" s="35">
        <v>19074</v>
      </c>
      <c r="G115" s="35">
        <v>1236</v>
      </c>
      <c r="H115" s="35"/>
      <c r="I115" s="35"/>
      <c r="J115" s="34">
        <v>100209</v>
      </c>
      <c r="K115" s="36">
        <v>19980</v>
      </c>
      <c r="L115" s="35"/>
      <c r="M115" s="35"/>
      <c r="N115" s="37"/>
      <c r="O115" s="36">
        <v>19981</v>
      </c>
      <c r="P115" s="35"/>
      <c r="Q115" s="33"/>
      <c r="R115" s="35"/>
      <c r="S115" s="35">
        <v>500</v>
      </c>
      <c r="T115" s="35"/>
      <c r="U115" s="35">
        <v>1</v>
      </c>
      <c r="V115" s="35">
        <v>3</v>
      </c>
      <c r="W115" s="35">
        <v>4</v>
      </c>
      <c r="X115" s="35"/>
      <c r="Y115" s="35"/>
      <c r="Z115" s="35" t="s">
        <v>79</v>
      </c>
      <c r="AA115" s="35"/>
      <c r="AB115" s="35"/>
      <c r="AC115" s="35"/>
      <c r="AD115" s="35"/>
      <c r="AE115" s="35" t="s">
        <v>606</v>
      </c>
      <c r="AF115" s="35"/>
      <c r="AG115" s="35"/>
      <c r="AH115" s="35"/>
      <c r="AI115" s="35">
        <v>3</v>
      </c>
      <c r="AJ115" s="24" t="s">
        <v>607</v>
      </c>
      <c r="AK115" s="58">
        <v>43276</v>
      </c>
      <c r="AL115" s="37"/>
      <c r="AM115" s="35"/>
      <c r="AN115" s="35"/>
      <c r="AO115" s="35">
        <v>10</v>
      </c>
      <c r="AP115" s="35"/>
      <c r="AQ115" s="35">
        <v>78853</v>
      </c>
      <c r="AR115" s="35"/>
      <c r="AS115" s="35"/>
      <c r="AT115" s="35"/>
      <c r="AU115" s="35"/>
      <c r="AV115" s="38"/>
      <c r="AW115" s="35"/>
      <c r="AX115" s="35"/>
      <c r="AY115" s="35"/>
      <c r="AZ115" s="39"/>
      <c r="BA115" s="295"/>
    </row>
    <row r="116" spans="1:53" ht="15.75" customHeight="1">
      <c r="A116" s="25">
        <v>115</v>
      </c>
      <c r="B116" s="26"/>
      <c r="C116" s="35" t="s">
        <v>176</v>
      </c>
      <c r="D116" s="35" t="s">
        <v>608</v>
      </c>
      <c r="E116" s="35">
        <v>577772123</v>
      </c>
      <c r="F116" s="27">
        <v>77032</v>
      </c>
      <c r="G116" s="35">
        <v>1748</v>
      </c>
      <c r="J116" s="34">
        <v>70088</v>
      </c>
      <c r="K116" s="28"/>
      <c r="M116" s="35">
        <v>70089</v>
      </c>
      <c r="N116" s="29"/>
      <c r="O116" s="28"/>
      <c r="Q116" s="25">
        <v>78854</v>
      </c>
      <c r="S116" s="27">
        <v>500</v>
      </c>
      <c r="U116" s="27">
        <v>1</v>
      </c>
      <c r="V116" s="27">
        <v>3</v>
      </c>
      <c r="W116" s="27">
        <v>4</v>
      </c>
      <c r="Z116" s="27" t="s">
        <v>79</v>
      </c>
      <c r="AG116" s="27">
        <v>78087</v>
      </c>
      <c r="AH116" s="27">
        <v>9391</v>
      </c>
      <c r="AI116" s="35">
        <v>3</v>
      </c>
      <c r="AK116" s="68">
        <v>43605</v>
      </c>
      <c r="AL116" s="29" t="s">
        <v>609</v>
      </c>
      <c r="AO116" s="27">
        <v>10</v>
      </c>
      <c r="AQ116" s="27">
        <v>78854</v>
      </c>
      <c r="AV116" s="30"/>
      <c r="AZ116" s="31"/>
    </row>
    <row r="117" spans="1:53" ht="15.75" customHeight="1">
      <c r="A117" s="153">
        <v>116</v>
      </c>
      <c r="B117" s="154"/>
      <c r="C117" s="296" t="s">
        <v>173</v>
      </c>
      <c r="D117" s="296" t="s">
        <v>610</v>
      </c>
      <c r="E117" s="296">
        <v>577213693</v>
      </c>
      <c r="F117" s="296">
        <v>70187</v>
      </c>
      <c r="G117" s="296">
        <v>1551</v>
      </c>
      <c r="H117" s="296"/>
      <c r="I117" s="296">
        <v>21166</v>
      </c>
      <c r="J117" s="154" t="s">
        <v>611</v>
      </c>
      <c r="K117" s="297" t="s">
        <v>612</v>
      </c>
      <c r="L117" s="296">
        <v>70166</v>
      </c>
      <c r="M117" s="298" t="s">
        <v>613</v>
      </c>
      <c r="N117" s="299">
        <v>78924</v>
      </c>
      <c r="O117" s="297"/>
      <c r="P117" s="296">
        <v>107061</v>
      </c>
      <c r="Q117" s="153"/>
      <c r="R117" s="296"/>
      <c r="S117" s="296" t="s">
        <v>614</v>
      </c>
      <c r="T117" s="296">
        <v>500</v>
      </c>
      <c r="U117" s="296">
        <v>4</v>
      </c>
      <c r="V117" s="296">
        <v>3</v>
      </c>
      <c r="W117" s="296">
        <v>10</v>
      </c>
      <c r="X117" s="296"/>
      <c r="Y117" s="296">
        <v>20209</v>
      </c>
      <c r="Z117" s="296" t="s">
        <v>60</v>
      </c>
      <c r="AA117" s="296"/>
      <c r="AB117" s="296" t="s">
        <v>615</v>
      </c>
      <c r="AC117" s="296"/>
      <c r="AD117" s="296">
        <v>22731</v>
      </c>
      <c r="AE117" s="296"/>
      <c r="AF117" s="296"/>
      <c r="AG117" s="160" t="s">
        <v>616</v>
      </c>
      <c r="AH117" s="296">
        <v>3923</v>
      </c>
      <c r="AI117" s="296">
        <v>3</v>
      </c>
      <c r="AJ117" s="300" t="s">
        <v>617</v>
      </c>
      <c r="AK117" s="301">
        <v>43509</v>
      </c>
      <c r="AL117" s="299" t="s">
        <v>618</v>
      </c>
      <c r="AM117" s="296"/>
      <c r="AN117" s="296"/>
      <c r="AO117" s="296">
        <v>10</v>
      </c>
      <c r="AP117" s="296"/>
      <c r="AQ117" s="296"/>
      <c r="AR117" s="296"/>
      <c r="AS117" s="296" t="s">
        <v>60</v>
      </c>
      <c r="AT117" s="296"/>
      <c r="AU117" s="296"/>
      <c r="AV117" s="299"/>
      <c r="AW117" s="296" t="s">
        <v>160</v>
      </c>
      <c r="AX117" s="296"/>
      <c r="AY117" s="296"/>
      <c r="AZ117" s="161" t="s">
        <v>619</v>
      </c>
      <c r="BA117" s="302"/>
    </row>
    <row r="118" spans="1:53" ht="15.75" customHeight="1">
      <c r="A118" s="48">
        <v>117</v>
      </c>
      <c r="B118" s="49"/>
      <c r="C118" s="50" t="s">
        <v>620</v>
      </c>
      <c r="D118" s="50" t="s">
        <v>190</v>
      </c>
      <c r="E118" s="50"/>
      <c r="F118" s="50"/>
      <c r="G118" s="50"/>
      <c r="H118" s="50"/>
      <c r="I118" s="50" t="s">
        <v>621</v>
      </c>
      <c r="J118" s="49"/>
      <c r="K118" s="52"/>
      <c r="L118" s="50"/>
      <c r="M118" s="50"/>
      <c r="N118" s="53"/>
      <c r="O118" s="52"/>
      <c r="P118" s="50"/>
      <c r="Q118" s="48"/>
      <c r="R118" s="50"/>
      <c r="S118" s="50"/>
      <c r="T118" s="50"/>
      <c r="U118" s="50"/>
      <c r="V118" s="50"/>
      <c r="W118" s="50"/>
      <c r="X118" s="50"/>
      <c r="Y118" s="50"/>
      <c r="Z118" s="50" t="s">
        <v>79</v>
      </c>
      <c r="AA118" s="50"/>
      <c r="AB118" s="50"/>
      <c r="AC118" s="50"/>
      <c r="AD118" s="50">
        <v>20464</v>
      </c>
      <c r="AE118" s="50"/>
      <c r="AF118" s="50"/>
      <c r="AG118" s="50"/>
      <c r="AH118" s="50"/>
      <c r="AI118" s="50">
        <v>9</v>
      </c>
      <c r="AJ118" s="50"/>
      <c r="AK118" s="55">
        <v>43285</v>
      </c>
      <c r="AL118" s="53"/>
      <c r="AM118" s="50"/>
      <c r="AN118" s="50"/>
      <c r="AO118" s="50">
        <v>10</v>
      </c>
      <c r="AP118" s="50"/>
      <c r="AQ118" s="50"/>
      <c r="AR118" s="50"/>
      <c r="AS118" s="50"/>
      <c r="AT118" s="50"/>
      <c r="AU118" s="50"/>
      <c r="AV118" s="56"/>
      <c r="AW118" s="50"/>
      <c r="AX118" s="50"/>
      <c r="AY118" s="50"/>
      <c r="AZ118" s="57"/>
    </row>
    <row r="119" spans="1:53" ht="15.75" customHeight="1">
      <c r="A119" s="101">
        <v>118</v>
      </c>
      <c r="B119" s="187"/>
      <c r="C119" s="37" t="s">
        <v>620</v>
      </c>
      <c r="D119" s="37" t="s">
        <v>622</v>
      </c>
      <c r="E119" s="29"/>
      <c r="F119" s="29">
        <v>70012</v>
      </c>
      <c r="G119" s="29"/>
      <c r="H119" s="29"/>
      <c r="I119" s="29" t="s">
        <v>623</v>
      </c>
      <c r="J119" s="187" t="s">
        <v>624</v>
      </c>
      <c r="K119" s="99"/>
      <c r="L119" s="202" t="s">
        <v>625</v>
      </c>
      <c r="M119" s="29" t="s">
        <v>626</v>
      </c>
      <c r="N119" s="202" t="s">
        <v>627</v>
      </c>
      <c r="O119" s="99"/>
      <c r="P119" s="29"/>
      <c r="Q119" s="101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129" t="s">
        <v>628</v>
      </c>
      <c r="AH119" s="29"/>
      <c r="AI119" s="29">
        <v>3</v>
      </c>
      <c r="AJ119" s="129" t="s">
        <v>629</v>
      </c>
      <c r="AK119" s="303">
        <v>44455</v>
      </c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30"/>
      <c r="AW119" s="29"/>
      <c r="AX119" s="29"/>
      <c r="AY119" s="29"/>
      <c r="AZ119" s="129" t="s">
        <v>630</v>
      </c>
      <c r="BA119" s="201" t="s">
        <v>631</v>
      </c>
    </row>
    <row r="120" spans="1:53" ht="15.75" customHeight="1">
      <c r="A120" s="48">
        <v>119</v>
      </c>
      <c r="B120" s="49"/>
      <c r="C120" s="48" t="s">
        <v>632</v>
      </c>
      <c r="D120" s="48" t="s">
        <v>34</v>
      </c>
      <c r="E120" s="48"/>
      <c r="F120" s="48"/>
      <c r="G120" s="48"/>
      <c r="H120" s="48"/>
      <c r="I120" s="48"/>
      <c r="J120" s="51" t="s">
        <v>633</v>
      </c>
      <c r="K120" s="49"/>
      <c r="L120" s="48"/>
      <c r="M120" s="48">
        <v>75196</v>
      </c>
      <c r="N120" s="54"/>
      <c r="O120" s="49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>
        <v>18260</v>
      </c>
      <c r="AE120" s="48"/>
      <c r="AF120" s="48">
        <v>17210</v>
      </c>
      <c r="AG120" s="48"/>
      <c r="AH120" s="48"/>
      <c r="AI120" s="48">
        <v>1</v>
      </c>
      <c r="AJ120" s="48"/>
      <c r="AK120" s="304">
        <v>43286</v>
      </c>
      <c r="AL120" s="54"/>
      <c r="AM120" s="48"/>
      <c r="AN120" s="48"/>
      <c r="AO120" s="48"/>
      <c r="AP120" s="48"/>
      <c r="AQ120" s="54" t="s">
        <v>634</v>
      </c>
      <c r="AR120" s="48"/>
      <c r="AS120" s="48"/>
      <c r="AT120" s="48"/>
      <c r="AU120" s="48"/>
      <c r="AV120" s="305"/>
      <c r="AW120" s="48"/>
      <c r="AX120" s="48"/>
      <c r="AY120" s="48"/>
      <c r="AZ120" s="57"/>
      <c r="BA120" s="129" t="s">
        <v>635</v>
      </c>
    </row>
    <row r="121" spans="1:53" ht="15.75" customHeight="1">
      <c r="A121" s="306">
        <v>120</v>
      </c>
      <c r="B121" s="307"/>
      <c r="C121" s="18" t="s">
        <v>305</v>
      </c>
      <c r="D121" s="18" t="s">
        <v>636</v>
      </c>
      <c r="E121" s="18">
        <v>599444457</v>
      </c>
      <c r="F121" s="18"/>
      <c r="G121" s="18"/>
      <c r="H121" s="18"/>
      <c r="I121" s="18"/>
      <c r="J121" s="307">
        <v>70161</v>
      </c>
      <c r="K121" s="308"/>
      <c r="L121" s="18"/>
      <c r="M121" s="18">
        <v>5790</v>
      </c>
      <c r="N121" s="309"/>
      <c r="O121" s="308"/>
      <c r="P121" s="18"/>
      <c r="Q121" s="306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>
        <v>17874</v>
      </c>
      <c r="AE121" s="18"/>
      <c r="AF121" s="18"/>
      <c r="AG121" s="18"/>
      <c r="AH121" s="18"/>
      <c r="AI121" s="18">
        <v>1</v>
      </c>
      <c r="AJ121" s="18"/>
      <c r="AK121" s="18"/>
      <c r="AL121" s="309"/>
      <c r="AM121" s="18"/>
      <c r="AN121" s="18"/>
      <c r="AO121" s="18"/>
      <c r="AP121" s="18"/>
      <c r="AQ121" s="18"/>
      <c r="AR121" s="18"/>
      <c r="AS121" s="18"/>
      <c r="AT121" s="18"/>
      <c r="AU121" s="18"/>
      <c r="AV121" s="310"/>
      <c r="AW121" s="18"/>
      <c r="AX121" s="18"/>
      <c r="AY121" s="18"/>
      <c r="AZ121" s="311"/>
      <c r="BA121" s="312"/>
    </row>
    <row r="122" spans="1:53" ht="15.75" customHeight="1">
      <c r="A122" s="33">
        <v>121</v>
      </c>
      <c r="B122" s="34"/>
      <c r="C122" s="35" t="s">
        <v>226</v>
      </c>
      <c r="D122" s="35" t="s">
        <v>637</v>
      </c>
      <c r="E122" s="35">
        <v>599281133</v>
      </c>
      <c r="F122" s="35"/>
      <c r="G122" s="35"/>
      <c r="H122" s="35"/>
      <c r="I122" s="35"/>
      <c r="J122" s="34">
        <v>75212</v>
      </c>
      <c r="K122" s="36"/>
      <c r="L122" s="35"/>
      <c r="M122" s="35">
        <v>5946</v>
      </c>
      <c r="N122" s="37"/>
      <c r="O122" s="36"/>
      <c r="P122" s="35"/>
      <c r="Q122" s="33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>
        <v>1</v>
      </c>
      <c r="AJ122" s="35"/>
      <c r="AK122" s="35"/>
      <c r="AL122" s="37"/>
      <c r="AM122" s="35"/>
      <c r="AN122" s="35"/>
      <c r="AO122" s="35"/>
      <c r="AP122" s="35"/>
      <c r="AQ122" s="35"/>
      <c r="AR122" s="35"/>
      <c r="AS122" s="35"/>
      <c r="AT122" s="35"/>
      <c r="AU122" s="35"/>
      <c r="AV122" s="38"/>
      <c r="AW122" s="35"/>
      <c r="AX122" s="35"/>
      <c r="AY122" s="35"/>
      <c r="AZ122" s="39"/>
    </row>
    <row r="123" spans="1:53" ht="15.75" customHeight="1">
      <c r="A123" s="25">
        <v>122</v>
      </c>
      <c r="B123" s="26"/>
      <c r="C123" s="27" t="s">
        <v>166</v>
      </c>
      <c r="D123" s="27" t="s">
        <v>638</v>
      </c>
      <c r="E123" s="27">
        <v>591545642</v>
      </c>
      <c r="J123" s="26">
        <v>19982</v>
      </c>
      <c r="K123" s="28"/>
      <c r="M123" s="27">
        <v>5916</v>
      </c>
      <c r="N123" s="29"/>
      <c r="O123" s="28"/>
      <c r="Q123" s="25"/>
      <c r="AI123" s="27">
        <v>1</v>
      </c>
      <c r="AL123" s="29"/>
      <c r="AV123" s="30"/>
      <c r="AZ123" s="31"/>
      <c r="BA123" s="50"/>
    </row>
    <row r="124" spans="1:53" ht="15.75" customHeight="1">
      <c r="A124" s="25">
        <v>123</v>
      </c>
      <c r="B124" s="26"/>
      <c r="C124" s="27" t="s">
        <v>639</v>
      </c>
      <c r="D124" s="27" t="s">
        <v>640</v>
      </c>
      <c r="E124" s="27">
        <v>577196047</v>
      </c>
      <c r="J124" s="26"/>
      <c r="K124" s="28"/>
      <c r="N124" s="29"/>
      <c r="O124" s="28"/>
      <c r="Q124" s="25"/>
      <c r="AL124" s="29"/>
      <c r="AV124" s="30"/>
      <c r="AZ124" s="31"/>
      <c r="BA124" s="165"/>
    </row>
    <row r="125" spans="1:53" ht="15.75" customHeight="1">
      <c r="A125" s="33">
        <v>124</v>
      </c>
      <c r="B125" s="34"/>
      <c r="C125" s="119" t="s">
        <v>641</v>
      </c>
      <c r="D125" s="119" t="s">
        <v>642</v>
      </c>
      <c r="E125" s="119">
        <v>577943487</v>
      </c>
      <c r="F125" s="119"/>
      <c r="G125" s="119"/>
      <c r="H125" s="119"/>
      <c r="I125" s="119"/>
      <c r="J125" s="34">
        <v>5815</v>
      </c>
      <c r="K125" s="120"/>
      <c r="L125" s="119"/>
      <c r="M125" s="119">
        <v>70091</v>
      </c>
      <c r="N125" s="188"/>
      <c r="O125" s="120"/>
      <c r="P125" s="119"/>
      <c r="Q125" s="33"/>
      <c r="R125" s="119"/>
      <c r="S125" s="119"/>
      <c r="T125" s="119"/>
      <c r="U125" s="119"/>
      <c r="V125" s="119"/>
      <c r="W125" s="119"/>
      <c r="X125" s="119"/>
      <c r="Y125" s="119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7"/>
      <c r="AM125" s="35"/>
      <c r="AN125" s="35"/>
      <c r="AO125" s="35"/>
      <c r="AP125" s="35"/>
      <c r="AQ125" s="35"/>
      <c r="AR125" s="35"/>
      <c r="AS125" s="35"/>
      <c r="AT125" s="35"/>
      <c r="AU125" s="35"/>
      <c r="AV125" s="38"/>
      <c r="AW125" s="35"/>
      <c r="AX125" s="35"/>
      <c r="AY125" s="35"/>
      <c r="AZ125" s="39"/>
    </row>
    <row r="126" spans="1:53" ht="15.75" customHeight="1">
      <c r="A126" s="25">
        <v>125</v>
      </c>
      <c r="B126" s="26"/>
      <c r="C126" s="47" t="s">
        <v>202</v>
      </c>
      <c r="D126" s="47" t="s">
        <v>643</v>
      </c>
      <c r="E126" s="47">
        <v>577949371</v>
      </c>
      <c r="F126" s="47"/>
      <c r="G126" s="47"/>
      <c r="H126" s="47"/>
      <c r="I126" s="47"/>
      <c r="J126" s="26"/>
      <c r="K126" s="104"/>
      <c r="L126" s="47"/>
      <c r="M126" s="47"/>
      <c r="N126" s="101"/>
      <c r="O126" s="26"/>
      <c r="P126" s="25"/>
      <c r="Q126" s="25"/>
      <c r="R126" s="25"/>
      <c r="S126" s="25"/>
      <c r="T126" s="47"/>
      <c r="U126" s="47"/>
      <c r="V126" s="47"/>
      <c r="W126" s="47"/>
      <c r="X126" s="47"/>
      <c r="Y126" s="47"/>
      <c r="AL126" s="29"/>
      <c r="AV126" s="30"/>
      <c r="AZ126" s="31"/>
      <c r="BA126" s="155"/>
    </row>
    <row r="127" spans="1:53" ht="15.75" customHeight="1">
      <c r="A127" s="25">
        <v>126</v>
      </c>
      <c r="B127" s="26"/>
      <c r="C127" s="47" t="s">
        <v>202</v>
      </c>
      <c r="D127" s="47" t="s">
        <v>644</v>
      </c>
      <c r="E127" s="47">
        <v>577949374</v>
      </c>
      <c r="F127" s="47"/>
      <c r="G127" s="47"/>
      <c r="H127" s="47"/>
      <c r="I127" s="47"/>
      <c r="J127" s="26" t="s">
        <v>645</v>
      </c>
      <c r="K127" s="104"/>
      <c r="L127" s="47"/>
      <c r="M127" s="47"/>
      <c r="N127" s="101"/>
      <c r="O127" s="26"/>
      <c r="P127" s="25"/>
      <c r="Q127" s="25"/>
      <c r="R127" s="25"/>
      <c r="S127" s="25">
        <v>500</v>
      </c>
      <c r="T127" s="47"/>
      <c r="U127" s="47">
        <v>1</v>
      </c>
      <c r="V127" s="47">
        <v>3</v>
      </c>
      <c r="W127" s="47">
        <v>4</v>
      </c>
      <c r="X127" s="47"/>
      <c r="Y127" s="47"/>
      <c r="Z127" s="27" t="s">
        <v>60</v>
      </c>
      <c r="AA127" s="27" t="s">
        <v>646</v>
      </c>
      <c r="AI127" s="27">
        <v>3</v>
      </c>
      <c r="AK127" s="68">
        <v>43469</v>
      </c>
      <c r="AL127" s="29" t="s">
        <v>647</v>
      </c>
      <c r="AO127" s="27">
        <v>7</v>
      </c>
      <c r="AV127" s="30"/>
      <c r="AZ127" s="31"/>
    </row>
    <row r="128" spans="1:53" ht="15.75" customHeight="1">
      <c r="A128" s="33">
        <v>127</v>
      </c>
      <c r="B128" s="34" t="s">
        <v>648</v>
      </c>
      <c r="C128" s="35" t="s">
        <v>166</v>
      </c>
      <c r="D128" s="35" t="s">
        <v>649</v>
      </c>
      <c r="E128" s="35">
        <v>557588219</v>
      </c>
      <c r="F128" s="35"/>
      <c r="G128" s="35"/>
      <c r="H128" s="35"/>
      <c r="I128" s="35"/>
      <c r="J128" s="34">
        <v>70295</v>
      </c>
      <c r="K128" s="36"/>
      <c r="L128" s="35"/>
      <c r="M128" s="35">
        <v>70300</v>
      </c>
      <c r="N128" s="37"/>
      <c r="O128" s="36"/>
      <c r="P128" s="35"/>
      <c r="Q128" s="33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>
        <v>5</v>
      </c>
      <c r="AJ128" s="35"/>
      <c r="AK128" s="35"/>
      <c r="AL128" s="37"/>
      <c r="AM128" s="35"/>
      <c r="AN128" s="35"/>
      <c r="AO128" s="35"/>
      <c r="AP128" s="35"/>
      <c r="AQ128" s="35"/>
      <c r="AR128" s="35"/>
      <c r="AS128" s="35"/>
      <c r="AT128" s="35"/>
      <c r="AU128" s="35"/>
      <c r="AV128" s="38"/>
      <c r="AW128" s="35"/>
      <c r="AX128" s="35"/>
      <c r="AY128" s="35"/>
      <c r="AZ128" s="39"/>
      <c r="BA128" s="35"/>
    </row>
    <row r="129" spans="1:53" ht="15.75" customHeight="1">
      <c r="A129" s="25">
        <v>128</v>
      </c>
      <c r="B129" s="26" t="s">
        <v>650</v>
      </c>
      <c r="C129" s="27" t="s">
        <v>651</v>
      </c>
      <c r="D129" s="27" t="s">
        <v>652</v>
      </c>
      <c r="E129" s="27">
        <v>555371957</v>
      </c>
      <c r="J129" s="26">
        <v>100167</v>
      </c>
      <c r="K129" s="28">
        <v>21032</v>
      </c>
      <c r="M129" s="27">
        <v>100168</v>
      </c>
      <c r="N129" s="29"/>
      <c r="O129" s="28">
        <v>20415</v>
      </c>
      <c r="Q129" s="25"/>
      <c r="S129" s="27">
        <v>120</v>
      </c>
      <c r="U129" s="27">
        <v>1</v>
      </c>
      <c r="V129" s="27">
        <v>3</v>
      </c>
      <c r="W129" s="27">
        <v>4</v>
      </c>
      <c r="Z129" s="27" t="s">
        <v>60</v>
      </c>
      <c r="AI129" s="27">
        <v>3</v>
      </c>
      <c r="AL129" s="29" t="s">
        <v>653</v>
      </c>
      <c r="AV129" s="30"/>
      <c r="AZ129" s="31"/>
    </row>
    <row r="130" spans="1:53" ht="15.75" customHeight="1">
      <c r="A130" s="313">
        <v>129</v>
      </c>
      <c r="B130" s="314" t="s">
        <v>654</v>
      </c>
      <c r="C130" s="295" t="s">
        <v>655</v>
      </c>
      <c r="D130" s="295" t="s">
        <v>656</v>
      </c>
      <c r="E130" s="295">
        <v>598746744</v>
      </c>
      <c r="F130" s="295"/>
      <c r="G130" s="295"/>
      <c r="H130" s="295"/>
      <c r="I130" s="295"/>
      <c r="J130" s="314"/>
      <c r="K130" s="315"/>
      <c r="L130" s="295"/>
      <c r="M130" s="295"/>
      <c r="N130" s="316"/>
      <c r="O130" s="315"/>
      <c r="P130" s="295"/>
      <c r="Q130" s="313"/>
      <c r="R130" s="295"/>
      <c r="S130" s="295"/>
      <c r="T130" s="295"/>
      <c r="U130" s="295"/>
      <c r="V130" s="295"/>
      <c r="W130" s="295"/>
      <c r="X130" s="295"/>
      <c r="Y130" s="295"/>
      <c r="Z130" s="295"/>
      <c r="AA130" s="295"/>
      <c r="AB130" s="295"/>
      <c r="AC130" s="295"/>
      <c r="AD130" s="295"/>
      <c r="AE130" s="295"/>
      <c r="AF130" s="295"/>
      <c r="AG130" s="295"/>
      <c r="AH130" s="295"/>
      <c r="AI130" s="295">
        <v>5</v>
      </c>
      <c r="AJ130" s="316" t="s">
        <v>657</v>
      </c>
      <c r="AK130" s="317">
        <v>43354</v>
      </c>
      <c r="AL130" s="316"/>
      <c r="AM130" s="295"/>
      <c r="AN130" s="295"/>
      <c r="AO130" s="295"/>
      <c r="AP130" s="295"/>
      <c r="AQ130" s="295"/>
      <c r="AR130" s="295"/>
      <c r="AS130" s="295"/>
      <c r="AT130" s="295"/>
      <c r="AU130" s="295"/>
      <c r="AV130" s="318"/>
      <c r="AW130" s="295"/>
      <c r="AX130" s="295"/>
      <c r="AY130" s="295"/>
      <c r="AZ130" s="319"/>
      <c r="BA130" s="35"/>
    </row>
    <row r="131" spans="1:53" ht="15.75" customHeight="1">
      <c r="A131" s="25">
        <v>130</v>
      </c>
      <c r="B131" s="26"/>
      <c r="C131" s="27" t="s">
        <v>658</v>
      </c>
      <c r="D131" s="27" t="s">
        <v>34</v>
      </c>
      <c r="J131" s="26"/>
      <c r="K131" s="28"/>
      <c r="N131" s="29"/>
      <c r="O131" s="28"/>
      <c r="Q131" s="25"/>
      <c r="AI131" s="27">
        <v>5</v>
      </c>
      <c r="AL131" s="29"/>
      <c r="AV131" s="30"/>
      <c r="AZ131" s="31"/>
    </row>
    <row r="132" spans="1:53" ht="15.75" customHeight="1">
      <c r="A132" s="320">
        <v>131</v>
      </c>
      <c r="B132" s="321"/>
      <c r="C132" s="322" t="s">
        <v>53</v>
      </c>
      <c r="D132" s="322" t="s">
        <v>659</v>
      </c>
      <c r="E132" s="322">
        <v>598380076</v>
      </c>
      <c r="F132" s="322"/>
      <c r="G132" s="322"/>
      <c r="H132" s="322"/>
      <c r="I132" s="322"/>
      <c r="J132" s="323" t="s">
        <v>660</v>
      </c>
      <c r="K132" s="324"/>
      <c r="L132" s="322">
        <v>78046</v>
      </c>
      <c r="M132" s="322">
        <v>78828</v>
      </c>
      <c r="N132" s="325"/>
      <c r="O132" s="324"/>
      <c r="P132" s="322"/>
      <c r="Q132" s="320">
        <v>3165</v>
      </c>
      <c r="R132" s="322"/>
      <c r="S132" s="322">
        <v>1000</v>
      </c>
      <c r="T132" s="322">
        <v>120</v>
      </c>
      <c r="U132" s="322">
        <v>1</v>
      </c>
      <c r="V132" s="322">
        <v>4</v>
      </c>
      <c r="W132" s="322">
        <v>16</v>
      </c>
      <c r="X132" s="322"/>
      <c r="Y132" s="322"/>
      <c r="Z132" s="322"/>
      <c r="AA132" s="322"/>
      <c r="AB132" s="322"/>
      <c r="AC132" s="322"/>
      <c r="AD132" s="322"/>
      <c r="AE132" s="322"/>
      <c r="AF132" s="322"/>
      <c r="AG132" s="322"/>
      <c r="AH132" s="322"/>
      <c r="AI132" s="322">
        <v>3</v>
      </c>
      <c r="AJ132" s="325" t="s">
        <v>661</v>
      </c>
      <c r="AK132" s="326">
        <v>43339</v>
      </c>
      <c r="AL132" s="325"/>
      <c r="AM132" s="322"/>
      <c r="AN132" s="322"/>
      <c r="AO132" s="322"/>
      <c r="AP132" s="322"/>
      <c r="AQ132" s="322">
        <v>3165</v>
      </c>
      <c r="AR132" s="322"/>
      <c r="AS132" s="322"/>
      <c r="AT132" s="322"/>
      <c r="AU132" s="322"/>
      <c r="AV132" s="327"/>
      <c r="AW132" s="322"/>
      <c r="AX132" s="322"/>
      <c r="AY132" s="322"/>
      <c r="AZ132" s="328"/>
      <c r="BA132" s="155"/>
    </row>
    <row r="133" spans="1:53" ht="15.75" customHeight="1">
      <c r="A133" s="25">
        <v>132</v>
      </c>
      <c r="B133" s="26" t="s">
        <v>662</v>
      </c>
      <c r="C133" s="27" t="s">
        <v>663</v>
      </c>
      <c r="D133" s="27" t="s">
        <v>664</v>
      </c>
      <c r="E133" s="27">
        <v>555159015</v>
      </c>
      <c r="J133" s="26">
        <v>5816</v>
      </c>
      <c r="K133" s="28"/>
      <c r="M133" s="27">
        <v>17291</v>
      </c>
      <c r="N133" s="29"/>
      <c r="O133" s="28"/>
      <c r="Q133" s="25"/>
      <c r="S133" s="27">
        <v>250</v>
      </c>
      <c r="Z133" s="27" t="s">
        <v>60</v>
      </c>
      <c r="AI133" s="27">
        <v>5</v>
      </c>
      <c r="AK133" s="68">
        <v>43339</v>
      </c>
      <c r="AL133" s="29"/>
      <c r="AT133" s="27">
        <v>32048</v>
      </c>
      <c r="AV133" s="30"/>
      <c r="AZ133" s="31"/>
    </row>
    <row r="134" spans="1:53" ht="15.75" customHeight="1">
      <c r="A134" s="33">
        <v>133</v>
      </c>
      <c r="B134" s="34"/>
      <c r="C134" s="35" t="s">
        <v>166</v>
      </c>
      <c r="D134" s="35" t="s">
        <v>665</v>
      </c>
      <c r="E134" s="35">
        <v>599509010</v>
      </c>
      <c r="F134" s="35"/>
      <c r="G134" s="35"/>
      <c r="H134" s="35"/>
      <c r="I134" s="35"/>
      <c r="J134" s="34">
        <v>70128</v>
      </c>
      <c r="K134" s="36"/>
      <c r="L134" s="35"/>
      <c r="M134" s="35"/>
      <c r="N134" s="37"/>
      <c r="O134" s="36"/>
      <c r="P134" s="35"/>
      <c r="Q134" s="33"/>
      <c r="R134" s="35"/>
      <c r="S134" s="35">
        <v>500</v>
      </c>
      <c r="T134" s="35"/>
      <c r="U134" s="35">
        <v>1</v>
      </c>
      <c r="V134" s="35">
        <v>3</v>
      </c>
      <c r="W134" s="35">
        <v>4</v>
      </c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>
        <v>3</v>
      </c>
      <c r="AJ134" s="35"/>
      <c r="AK134" s="58">
        <v>43341</v>
      </c>
      <c r="AL134" s="37"/>
      <c r="AM134" s="35"/>
      <c r="AN134" s="35"/>
      <c r="AO134" s="35"/>
      <c r="AP134" s="35"/>
      <c r="AQ134" s="35"/>
      <c r="AR134" s="35"/>
      <c r="AS134" s="35"/>
      <c r="AT134" s="35"/>
      <c r="AU134" s="35"/>
      <c r="AV134" s="38"/>
      <c r="AW134" s="35"/>
      <c r="AX134" s="35"/>
      <c r="AY134" s="35"/>
      <c r="AZ134" s="39"/>
      <c r="BA134" s="35"/>
    </row>
    <row r="135" spans="1:53" ht="15.75" customHeight="1">
      <c r="A135" s="129">
        <v>134</v>
      </c>
      <c r="B135" s="329"/>
      <c r="C135" s="129" t="s">
        <v>620</v>
      </c>
      <c r="D135" s="129" t="s">
        <v>666</v>
      </c>
      <c r="E135" s="129"/>
      <c r="F135" s="129"/>
      <c r="G135" s="129"/>
      <c r="H135" s="129"/>
      <c r="I135" s="129"/>
      <c r="J135" s="329">
        <v>70209</v>
      </c>
      <c r="K135" s="329"/>
      <c r="L135" s="129"/>
      <c r="M135" s="129">
        <v>5914</v>
      </c>
      <c r="N135" s="129"/>
      <c r="O135" s="329"/>
      <c r="P135" s="129"/>
      <c r="Q135" s="129">
        <v>3018</v>
      </c>
      <c r="R135" s="129"/>
      <c r="S135" s="129"/>
      <c r="T135" s="129"/>
      <c r="U135" s="129">
        <v>4</v>
      </c>
      <c r="V135" s="129">
        <v>3</v>
      </c>
      <c r="W135" s="129">
        <v>6</v>
      </c>
      <c r="X135" s="129"/>
      <c r="Y135" s="129"/>
      <c r="Z135" s="129"/>
      <c r="AA135" s="129"/>
      <c r="AB135" s="129"/>
      <c r="AC135" s="129"/>
      <c r="AD135" s="129" t="s">
        <v>667</v>
      </c>
      <c r="AE135" s="129"/>
      <c r="AF135" s="129"/>
      <c r="AG135" s="129"/>
      <c r="AH135" s="129"/>
      <c r="AI135" s="129">
        <v>3</v>
      </c>
      <c r="AJ135" s="129" t="s">
        <v>668</v>
      </c>
      <c r="AK135" s="330">
        <v>45526</v>
      </c>
      <c r="AL135" s="129"/>
      <c r="AM135" s="129"/>
      <c r="AN135" s="129"/>
      <c r="AO135" s="129"/>
      <c r="AP135" s="129"/>
      <c r="AQ135" s="129"/>
      <c r="AR135" s="129"/>
      <c r="AS135" s="129"/>
      <c r="AT135" s="129"/>
      <c r="AU135" s="129"/>
      <c r="AV135" s="129"/>
      <c r="AW135" s="129"/>
      <c r="AX135" s="129"/>
      <c r="AY135" s="129"/>
      <c r="AZ135" s="129" t="s">
        <v>669</v>
      </c>
      <c r="BA135" s="294" t="s">
        <v>670</v>
      </c>
    </row>
    <row r="136" spans="1:53" ht="15.75" customHeight="1">
      <c r="A136" s="331">
        <v>135</v>
      </c>
      <c r="B136" s="332" t="s">
        <v>671</v>
      </c>
      <c r="C136" s="312" t="s">
        <v>138</v>
      </c>
      <c r="D136" s="312" t="s">
        <v>672</v>
      </c>
      <c r="E136" s="312">
        <v>551329490</v>
      </c>
      <c r="F136" s="312"/>
      <c r="G136" s="312"/>
      <c r="H136" s="312"/>
      <c r="I136" s="312"/>
      <c r="J136" s="332">
        <v>21272</v>
      </c>
      <c r="K136" s="333"/>
      <c r="L136" s="312"/>
      <c r="M136" s="312">
        <v>21273</v>
      </c>
      <c r="N136" s="334"/>
      <c r="O136" s="333"/>
      <c r="P136" s="312"/>
      <c r="Q136" s="331">
        <v>21288</v>
      </c>
      <c r="R136" s="312"/>
      <c r="S136" s="312"/>
      <c r="T136" s="312"/>
      <c r="U136" s="312"/>
      <c r="V136" s="312"/>
      <c r="W136" s="312"/>
      <c r="X136" s="312"/>
      <c r="Y136" s="312"/>
      <c r="Z136" s="312"/>
      <c r="AA136" s="312"/>
      <c r="AB136" s="312"/>
      <c r="AC136" s="312"/>
      <c r="AD136" s="312">
        <v>21362</v>
      </c>
      <c r="AE136" s="312"/>
      <c r="AF136" s="312"/>
      <c r="AG136" s="312"/>
      <c r="AH136" s="312"/>
      <c r="AI136" s="312">
        <v>5</v>
      </c>
      <c r="AJ136" s="335" t="s">
        <v>673</v>
      </c>
      <c r="AK136" s="336">
        <v>43354</v>
      </c>
      <c r="AL136" s="334"/>
      <c r="AM136" s="312"/>
      <c r="AN136" s="312"/>
      <c r="AO136" s="312">
        <v>10</v>
      </c>
      <c r="AP136" s="312"/>
      <c r="AQ136" s="312">
        <v>21288</v>
      </c>
      <c r="AR136" s="312"/>
      <c r="AS136" s="312"/>
      <c r="AT136" s="312"/>
      <c r="AU136" s="312"/>
      <c r="AV136" s="335"/>
      <c r="AW136" s="312"/>
      <c r="AX136" s="312"/>
      <c r="AY136" s="312"/>
      <c r="AZ136" s="337"/>
      <c r="BA136" s="35"/>
    </row>
    <row r="137" spans="1:53" ht="15.75" customHeight="1">
      <c r="A137" s="25">
        <v>136</v>
      </c>
      <c r="B137" s="26" t="s">
        <v>674</v>
      </c>
      <c r="C137" s="27" t="s">
        <v>202</v>
      </c>
      <c r="D137" s="27" t="s">
        <v>675</v>
      </c>
      <c r="E137" s="27">
        <v>593332227</v>
      </c>
      <c r="J137" s="26" t="s">
        <v>676</v>
      </c>
      <c r="K137" s="28"/>
      <c r="M137" s="27">
        <v>109493</v>
      </c>
      <c r="N137" s="29"/>
      <c r="O137" s="28"/>
      <c r="Q137" s="25"/>
      <c r="S137" s="29" t="s">
        <v>677</v>
      </c>
      <c r="U137" s="27">
        <v>1</v>
      </c>
      <c r="V137" s="27">
        <v>4</v>
      </c>
      <c r="W137" s="27">
        <v>8</v>
      </c>
      <c r="Z137" s="27" t="s">
        <v>79</v>
      </c>
      <c r="AI137" s="27">
        <v>3</v>
      </c>
      <c r="AJ137" s="29" t="s">
        <v>678</v>
      </c>
      <c r="AL137" s="29"/>
      <c r="AV137" s="30"/>
      <c r="AZ137" s="31"/>
    </row>
    <row r="138" spans="1:53" ht="15.75" customHeight="1">
      <c r="A138" s="212">
        <v>137</v>
      </c>
      <c r="B138" s="213" t="s">
        <v>679</v>
      </c>
      <c r="C138" s="165" t="s">
        <v>680</v>
      </c>
      <c r="D138" s="165" t="s">
        <v>681</v>
      </c>
      <c r="E138" s="165">
        <v>599451997</v>
      </c>
      <c r="F138" s="165"/>
      <c r="G138" s="165"/>
      <c r="H138" s="165"/>
      <c r="I138" s="165"/>
      <c r="J138" s="213">
        <v>70206</v>
      </c>
      <c r="K138" s="214">
        <v>21639</v>
      </c>
      <c r="L138" s="165"/>
      <c r="M138" s="165">
        <v>70207</v>
      </c>
      <c r="N138" s="216">
        <v>21163</v>
      </c>
      <c r="O138" s="214">
        <v>21640</v>
      </c>
      <c r="P138" s="165"/>
      <c r="Q138" s="212"/>
      <c r="R138" s="165"/>
      <c r="S138" s="165">
        <v>500</v>
      </c>
      <c r="T138" s="165"/>
      <c r="U138" s="165">
        <v>1</v>
      </c>
      <c r="V138" s="165">
        <v>3</v>
      </c>
      <c r="W138" s="165">
        <v>4</v>
      </c>
      <c r="X138" s="165"/>
      <c r="Y138" s="165"/>
      <c r="Z138" s="165" t="s">
        <v>79</v>
      </c>
      <c r="AA138" s="165" t="s">
        <v>682</v>
      </c>
      <c r="AB138" s="165" t="s">
        <v>683</v>
      </c>
      <c r="AC138" s="165"/>
      <c r="AD138" s="165">
        <v>70208</v>
      </c>
      <c r="AE138" s="165"/>
      <c r="AF138" s="165"/>
      <c r="AG138" s="165"/>
      <c r="AH138" s="165"/>
      <c r="AI138" s="165">
        <v>3</v>
      </c>
      <c r="AJ138" s="165"/>
      <c r="AK138" s="264">
        <v>43364</v>
      </c>
      <c r="AL138" s="216" t="s">
        <v>684</v>
      </c>
      <c r="AM138" s="165"/>
      <c r="AN138" s="165"/>
      <c r="AO138" s="165">
        <v>7</v>
      </c>
      <c r="AP138" s="165"/>
      <c r="AQ138" s="165"/>
      <c r="AR138" s="165"/>
      <c r="AS138" s="165"/>
      <c r="AT138" s="165"/>
      <c r="AU138" s="165"/>
      <c r="AV138" s="217"/>
      <c r="AW138" s="165"/>
      <c r="AX138" s="165"/>
      <c r="AY138" s="165"/>
      <c r="AZ138" s="218"/>
    </row>
    <row r="139" spans="1:53" ht="15.75" customHeight="1">
      <c r="A139" s="25">
        <v>138</v>
      </c>
      <c r="B139" s="26" t="s">
        <v>685</v>
      </c>
      <c r="C139" s="27" t="s">
        <v>686</v>
      </c>
      <c r="D139" s="27" t="s">
        <v>687</v>
      </c>
      <c r="E139" s="30" t="s">
        <v>688</v>
      </c>
      <c r="J139" s="26">
        <v>70144</v>
      </c>
      <c r="K139" s="28">
        <v>3164</v>
      </c>
      <c r="M139" s="27">
        <v>78054</v>
      </c>
      <c r="N139" s="29">
        <v>21661</v>
      </c>
      <c r="O139" s="28">
        <v>20760</v>
      </c>
      <c r="Q139" s="25">
        <v>21930</v>
      </c>
      <c r="S139" s="27">
        <v>500</v>
      </c>
      <c r="U139" s="27">
        <v>1</v>
      </c>
      <c r="V139" s="27">
        <v>3</v>
      </c>
      <c r="W139" s="27">
        <v>4</v>
      </c>
      <c r="AA139" s="27" t="s">
        <v>689</v>
      </c>
      <c r="AB139" s="27" t="s">
        <v>690</v>
      </c>
      <c r="AI139" s="27">
        <v>3</v>
      </c>
      <c r="AJ139" s="29" t="s">
        <v>691</v>
      </c>
      <c r="AK139" s="68">
        <v>43364</v>
      </c>
      <c r="AL139" s="29" t="s">
        <v>692</v>
      </c>
      <c r="AO139" s="27">
        <v>10</v>
      </c>
      <c r="AQ139" s="27">
        <v>21930</v>
      </c>
      <c r="AV139" s="30"/>
      <c r="AZ139" s="31"/>
      <c r="BA139" s="338"/>
    </row>
    <row r="140" spans="1:53" ht="15.75" customHeight="1">
      <c r="A140" s="33">
        <v>139</v>
      </c>
      <c r="B140" s="34" t="s">
        <v>693</v>
      </c>
      <c r="C140" s="35" t="s">
        <v>694</v>
      </c>
      <c r="D140" s="35" t="s">
        <v>610</v>
      </c>
      <c r="E140" s="35">
        <v>598606050</v>
      </c>
      <c r="F140" s="35"/>
      <c r="G140" s="35"/>
      <c r="H140" s="35"/>
      <c r="I140" s="35"/>
      <c r="J140" s="34">
        <v>21226</v>
      </c>
      <c r="K140" s="36"/>
      <c r="L140" s="35"/>
      <c r="M140" s="35"/>
      <c r="N140" s="37"/>
      <c r="O140" s="36" t="s">
        <v>695</v>
      </c>
      <c r="P140" s="35"/>
      <c r="Q140" s="33">
        <v>100487</v>
      </c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>
        <v>78933</v>
      </c>
      <c r="AH140" s="35"/>
      <c r="AI140" s="35">
        <v>3</v>
      </c>
      <c r="AJ140" s="35"/>
      <c r="AK140" s="58">
        <v>43378</v>
      </c>
      <c r="AL140" s="37"/>
      <c r="AM140" s="35"/>
      <c r="AN140" s="35"/>
      <c r="AO140" s="35"/>
      <c r="AP140" s="35"/>
      <c r="AQ140" s="35"/>
      <c r="AR140" s="35"/>
      <c r="AS140" s="35" t="s">
        <v>60</v>
      </c>
      <c r="AT140" s="35"/>
      <c r="AU140" s="35"/>
      <c r="AV140" s="38"/>
      <c r="AW140" s="35"/>
      <c r="AX140" s="35"/>
      <c r="AY140" s="35"/>
      <c r="AZ140" s="39"/>
    </row>
    <row r="141" spans="1:53" ht="15.75" customHeight="1">
      <c r="A141" s="25">
        <v>140</v>
      </c>
      <c r="B141" s="26" t="s">
        <v>696</v>
      </c>
      <c r="C141" s="27" t="s">
        <v>592</v>
      </c>
      <c r="D141" s="27" t="s">
        <v>697</v>
      </c>
      <c r="E141" s="27">
        <v>555546786</v>
      </c>
      <c r="J141" s="26">
        <v>21220</v>
      </c>
      <c r="K141" s="28"/>
      <c r="M141" s="27">
        <v>21219</v>
      </c>
      <c r="N141" s="29">
        <v>21217</v>
      </c>
      <c r="O141" s="28"/>
      <c r="Q141" s="25">
        <v>100482</v>
      </c>
      <c r="Z141" s="27" t="s">
        <v>60</v>
      </c>
      <c r="AI141" s="27">
        <v>3</v>
      </c>
      <c r="AK141" s="68">
        <v>43383</v>
      </c>
      <c r="AL141" s="29"/>
      <c r="AV141" s="30"/>
      <c r="AZ141" s="31"/>
      <c r="BA141" s="35"/>
    </row>
    <row r="142" spans="1:53" ht="15.75" customHeight="1">
      <c r="A142" s="33">
        <v>141</v>
      </c>
      <c r="B142" s="34" t="s">
        <v>698</v>
      </c>
      <c r="C142" s="35" t="s">
        <v>389</v>
      </c>
      <c r="D142" s="35" t="s">
        <v>699</v>
      </c>
      <c r="E142" s="35">
        <v>577418556</v>
      </c>
      <c r="F142" s="35"/>
      <c r="G142" s="35"/>
      <c r="H142" s="35"/>
      <c r="I142" s="35"/>
      <c r="J142" s="34">
        <v>21214</v>
      </c>
      <c r="K142" s="36"/>
      <c r="L142" s="35"/>
      <c r="M142" s="35">
        <v>21215</v>
      </c>
      <c r="N142" s="37">
        <v>21213</v>
      </c>
      <c r="O142" s="36"/>
      <c r="P142" s="35"/>
      <c r="Q142" s="33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>
        <v>3</v>
      </c>
      <c r="AJ142" s="35"/>
      <c r="AK142" s="58">
        <v>43383</v>
      </c>
      <c r="AL142" s="37"/>
      <c r="AM142" s="35"/>
      <c r="AN142" s="35"/>
      <c r="AO142" s="35"/>
      <c r="AP142" s="35"/>
      <c r="AQ142" s="35"/>
      <c r="AR142" s="35"/>
      <c r="AS142" s="35"/>
      <c r="AT142" s="35"/>
      <c r="AU142" s="35"/>
      <c r="AV142" s="38"/>
      <c r="AW142" s="35"/>
      <c r="AX142" s="35"/>
      <c r="AY142" s="35"/>
      <c r="AZ142" s="39"/>
    </row>
    <row r="143" spans="1:53" ht="15.75" customHeight="1">
      <c r="A143" s="25">
        <v>142</v>
      </c>
      <c r="B143" s="26"/>
      <c r="C143" s="27" t="s">
        <v>700</v>
      </c>
      <c r="D143" s="27" t="s">
        <v>701</v>
      </c>
      <c r="E143" s="27">
        <v>577520820</v>
      </c>
      <c r="J143" s="26"/>
      <c r="K143" s="28"/>
      <c r="N143" s="29"/>
      <c r="O143" s="28"/>
      <c r="Q143" s="25"/>
      <c r="AI143" s="27">
        <v>3</v>
      </c>
      <c r="AK143" s="68">
        <v>43384</v>
      </c>
      <c r="AL143" s="29"/>
      <c r="AV143" s="30"/>
      <c r="AZ143" s="31"/>
      <c r="BA143" s="263"/>
    </row>
    <row r="144" spans="1:53" ht="15.75" customHeight="1">
      <c r="A144" s="153">
        <v>143</v>
      </c>
      <c r="B144" s="154" t="s">
        <v>702</v>
      </c>
      <c r="C144" s="155" t="s">
        <v>703</v>
      </c>
      <c r="D144" s="155" t="s">
        <v>704</v>
      </c>
      <c r="E144" s="155">
        <v>591081112</v>
      </c>
      <c r="F144" s="155"/>
      <c r="G144" s="155"/>
      <c r="H144" s="155"/>
      <c r="I144" s="155"/>
      <c r="J144" s="154"/>
      <c r="K144" s="158"/>
      <c r="L144" s="155"/>
      <c r="M144" s="155"/>
      <c r="N144" s="157"/>
      <c r="O144" s="158"/>
      <c r="P144" s="155"/>
      <c r="Q144" s="153"/>
      <c r="R144" s="155"/>
      <c r="S144" s="155"/>
      <c r="T144" s="155"/>
      <c r="U144" s="155"/>
      <c r="V144" s="155"/>
      <c r="W144" s="155"/>
      <c r="X144" s="155"/>
      <c r="Y144" s="155"/>
      <c r="Z144" s="155"/>
      <c r="AA144" s="155"/>
      <c r="AB144" s="155"/>
      <c r="AC144" s="155"/>
      <c r="AD144" s="155"/>
      <c r="AE144" s="155"/>
      <c r="AF144" s="155"/>
      <c r="AG144" s="155"/>
      <c r="AH144" s="155"/>
      <c r="AI144" s="155">
        <v>3</v>
      </c>
      <c r="AJ144" s="155"/>
      <c r="AK144" s="159">
        <v>43385</v>
      </c>
      <c r="AL144" s="157"/>
      <c r="AM144" s="155"/>
      <c r="AN144" s="155"/>
      <c r="AO144" s="155"/>
      <c r="AP144" s="155"/>
      <c r="AQ144" s="155"/>
      <c r="AR144" s="155"/>
      <c r="AS144" s="155"/>
      <c r="AT144" s="155"/>
      <c r="AU144" s="155"/>
      <c r="AV144" s="160"/>
      <c r="AW144" s="155"/>
      <c r="AX144" s="155"/>
      <c r="AY144" s="155"/>
      <c r="AZ144" s="161"/>
    </row>
    <row r="145" spans="1:53" ht="15.75" customHeight="1">
      <c r="A145" s="25">
        <v>144</v>
      </c>
      <c r="B145" s="26" t="s">
        <v>705</v>
      </c>
      <c r="C145" s="27" t="s">
        <v>176</v>
      </c>
      <c r="D145" s="27" t="s">
        <v>706</v>
      </c>
      <c r="E145" s="27">
        <v>577943502</v>
      </c>
      <c r="J145" s="26">
        <v>21646</v>
      </c>
      <c r="K145" s="28"/>
      <c r="N145" s="29"/>
      <c r="O145" s="28"/>
      <c r="Q145" s="25"/>
      <c r="S145" s="27">
        <v>500</v>
      </c>
      <c r="U145" s="27">
        <v>1</v>
      </c>
      <c r="V145" s="27">
        <v>3</v>
      </c>
      <c r="W145" s="27">
        <v>4</v>
      </c>
      <c r="Z145" s="27" t="s">
        <v>79</v>
      </c>
      <c r="AA145" s="27" t="s">
        <v>707</v>
      </c>
      <c r="AB145" s="27" t="s">
        <v>708</v>
      </c>
      <c r="AI145" s="27">
        <v>3</v>
      </c>
      <c r="AJ145" s="27" t="s">
        <v>522</v>
      </c>
      <c r="AK145" s="68">
        <v>44950</v>
      </c>
      <c r="AL145" s="29"/>
      <c r="AV145" s="30"/>
      <c r="AZ145" s="31"/>
      <c r="BA145" s="35"/>
    </row>
    <row r="146" spans="1:53" ht="15.75" customHeight="1">
      <c r="A146" s="33">
        <v>145</v>
      </c>
      <c r="B146" s="34" t="s">
        <v>709</v>
      </c>
      <c r="C146" s="35" t="s">
        <v>710</v>
      </c>
      <c r="D146" s="35" t="s">
        <v>711</v>
      </c>
      <c r="E146" s="35">
        <v>577559035</v>
      </c>
      <c r="F146" s="35"/>
      <c r="G146" s="35"/>
      <c r="H146" s="35"/>
      <c r="I146" s="35"/>
      <c r="J146" s="34">
        <v>78893</v>
      </c>
      <c r="K146" s="36"/>
      <c r="L146" s="35"/>
      <c r="M146" s="35">
        <v>78892</v>
      </c>
      <c r="N146" s="37"/>
      <c r="O146" s="36"/>
      <c r="P146" s="35"/>
      <c r="Q146" s="33"/>
      <c r="R146" s="35"/>
      <c r="S146" s="35">
        <v>500</v>
      </c>
      <c r="T146" s="35"/>
      <c r="U146" s="35"/>
      <c r="V146" s="35"/>
      <c r="W146" s="35"/>
      <c r="X146" s="35"/>
      <c r="Y146" s="35"/>
      <c r="Z146" s="35" t="s">
        <v>79</v>
      </c>
      <c r="AA146" s="35"/>
      <c r="AB146" s="35"/>
      <c r="AC146" s="35" t="s">
        <v>712</v>
      </c>
      <c r="AD146" s="35">
        <v>78862</v>
      </c>
      <c r="AE146" s="35"/>
      <c r="AF146" s="35"/>
      <c r="AG146" s="35"/>
      <c r="AH146" s="35"/>
      <c r="AI146" s="35">
        <v>3</v>
      </c>
      <c r="AJ146" s="35"/>
      <c r="AK146" s="58">
        <v>43395</v>
      </c>
      <c r="AL146" s="37"/>
      <c r="AM146" s="35"/>
      <c r="AN146" s="35"/>
      <c r="AO146" s="35">
        <v>10</v>
      </c>
      <c r="AP146" s="35"/>
      <c r="AQ146" s="35"/>
      <c r="AR146" s="35"/>
      <c r="AS146" s="35"/>
      <c r="AT146" s="35"/>
      <c r="AU146" s="35"/>
      <c r="AV146" s="38"/>
      <c r="AW146" s="35"/>
      <c r="AX146" s="35"/>
      <c r="AY146" s="35"/>
      <c r="AZ146" s="39"/>
    </row>
    <row r="147" spans="1:53" ht="15.75" customHeight="1">
      <c r="A147" s="205">
        <v>146</v>
      </c>
      <c r="B147" s="206" t="s">
        <v>713</v>
      </c>
      <c r="C147" s="152" t="s">
        <v>714</v>
      </c>
      <c r="D147" s="152" t="s">
        <v>715</v>
      </c>
      <c r="E147" s="152">
        <v>598711396</v>
      </c>
      <c r="F147" s="152"/>
      <c r="G147" s="152"/>
      <c r="H147" s="152"/>
      <c r="I147" s="152"/>
      <c r="J147" s="206">
        <v>21214</v>
      </c>
      <c r="K147" s="207">
        <v>78794</v>
      </c>
      <c r="L147" s="152"/>
      <c r="M147" s="152"/>
      <c r="N147" s="208">
        <v>21653</v>
      </c>
      <c r="O147" s="207"/>
      <c r="P147" s="152"/>
      <c r="Q147" s="205">
        <v>100481</v>
      </c>
      <c r="R147" s="152"/>
      <c r="S147" s="152">
        <v>500</v>
      </c>
      <c r="T147" s="152"/>
      <c r="U147" s="152">
        <v>2</v>
      </c>
      <c r="V147" s="152">
        <v>3</v>
      </c>
      <c r="W147" s="152">
        <v>8</v>
      </c>
      <c r="X147" s="152"/>
      <c r="Y147" s="152"/>
      <c r="Z147" s="152" t="s">
        <v>79</v>
      </c>
      <c r="AA147" s="152"/>
      <c r="AB147" s="152"/>
      <c r="AC147" s="152"/>
      <c r="AD147" s="152"/>
      <c r="AE147" s="152"/>
      <c r="AF147" s="152"/>
      <c r="AG147" s="152"/>
      <c r="AH147" s="152"/>
      <c r="AI147" s="152">
        <v>3</v>
      </c>
      <c r="AJ147" s="208" t="s">
        <v>716</v>
      </c>
      <c r="AK147" s="232">
        <v>43396</v>
      </c>
      <c r="AL147" s="208"/>
      <c r="AM147" s="152"/>
      <c r="AN147" s="152"/>
      <c r="AO147" s="152" t="s">
        <v>586</v>
      </c>
      <c r="AP147" s="152"/>
      <c r="AQ147" s="152"/>
      <c r="AR147" s="152"/>
      <c r="AS147" s="152"/>
      <c r="AT147" s="152"/>
      <c r="AU147" s="152"/>
      <c r="AV147" s="209" t="s">
        <v>80</v>
      </c>
      <c r="AW147" s="152"/>
      <c r="AX147" s="152"/>
      <c r="AY147" s="152"/>
      <c r="AZ147" s="210"/>
    </row>
    <row r="148" spans="1:53" ht="15.75" customHeight="1">
      <c r="A148" s="33">
        <v>147</v>
      </c>
      <c r="B148" s="34"/>
      <c r="C148" s="35" t="s">
        <v>83</v>
      </c>
      <c r="D148" s="35" t="s">
        <v>717</v>
      </c>
      <c r="E148" s="35">
        <v>551089304</v>
      </c>
      <c r="F148" s="35">
        <v>78117</v>
      </c>
      <c r="G148" s="35"/>
      <c r="H148" s="35"/>
      <c r="I148" s="35"/>
      <c r="J148" s="34">
        <v>21843</v>
      </c>
      <c r="K148" s="36"/>
      <c r="L148" s="35"/>
      <c r="M148" s="35">
        <v>21844</v>
      </c>
      <c r="N148" s="37">
        <v>20612</v>
      </c>
      <c r="O148" s="36"/>
      <c r="P148" s="35"/>
      <c r="Q148" s="33">
        <v>3179</v>
      </c>
      <c r="R148" s="35"/>
      <c r="S148" s="35">
        <v>500</v>
      </c>
      <c r="T148" s="35"/>
      <c r="U148" s="35">
        <v>1</v>
      </c>
      <c r="V148" s="35">
        <v>3</v>
      </c>
      <c r="W148" s="35">
        <v>4</v>
      </c>
      <c r="X148" s="35"/>
      <c r="Y148" s="35"/>
      <c r="Z148" s="35" t="s">
        <v>79</v>
      </c>
      <c r="AA148" s="35" t="s">
        <v>718</v>
      </c>
      <c r="AB148" s="35" t="s">
        <v>719</v>
      </c>
      <c r="AC148" s="35" t="s">
        <v>720</v>
      </c>
      <c r="AD148" s="35">
        <v>20883</v>
      </c>
      <c r="AE148" s="35"/>
      <c r="AF148" s="35"/>
      <c r="AG148" s="35"/>
      <c r="AH148" s="35"/>
      <c r="AI148" s="35">
        <v>3</v>
      </c>
      <c r="AJ148" s="35"/>
      <c r="AK148" s="58">
        <v>43396</v>
      </c>
      <c r="AL148" s="37" t="s">
        <v>684</v>
      </c>
      <c r="AM148" s="35"/>
      <c r="AN148" s="35"/>
      <c r="AO148" s="35">
        <v>7</v>
      </c>
      <c r="AP148" s="35"/>
      <c r="AQ148" s="35"/>
      <c r="AR148" s="35"/>
      <c r="AS148" s="35" t="s">
        <v>79</v>
      </c>
      <c r="AT148" s="35"/>
      <c r="AU148" s="35"/>
      <c r="AV148" s="38"/>
      <c r="AW148" s="35"/>
      <c r="AX148" s="35"/>
      <c r="AY148" s="35"/>
      <c r="AZ148" s="39"/>
    </row>
    <row r="149" spans="1:53" ht="15.75" customHeight="1">
      <c r="A149" s="114">
        <v>148</v>
      </c>
      <c r="B149" s="178"/>
      <c r="C149" s="114" t="s">
        <v>721</v>
      </c>
      <c r="D149" s="114" t="s">
        <v>722</v>
      </c>
      <c r="E149" s="179">
        <v>591216341</v>
      </c>
      <c r="F149" s="114"/>
      <c r="G149" s="114"/>
      <c r="H149" s="114"/>
      <c r="I149" s="114"/>
      <c r="J149" s="178">
        <v>70132</v>
      </c>
      <c r="K149" s="178"/>
      <c r="L149" s="114"/>
      <c r="M149" s="114"/>
      <c r="N149" s="339"/>
      <c r="O149" s="178"/>
      <c r="P149" s="114"/>
      <c r="Q149" s="114"/>
      <c r="R149" s="114"/>
      <c r="S149" s="114">
        <v>500</v>
      </c>
      <c r="T149" s="114"/>
      <c r="U149" s="114">
        <v>2</v>
      </c>
      <c r="V149" s="114">
        <v>3</v>
      </c>
      <c r="W149" s="114">
        <v>8</v>
      </c>
      <c r="X149" s="114"/>
      <c r="Y149" s="114"/>
      <c r="Z149" s="114"/>
      <c r="AA149" s="114"/>
      <c r="AB149" s="114"/>
      <c r="AC149" s="114"/>
      <c r="AD149" s="114"/>
      <c r="AE149" s="114"/>
      <c r="AF149" s="114"/>
      <c r="AG149" s="114"/>
      <c r="AH149" s="114"/>
      <c r="AI149" s="114">
        <v>3</v>
      </c>
      <c r="AJ149" s="339" t="s">
        <v>723</v>
      </c>
      <c r="AK149" s="114"/>
      <c r="AL149" s="339"/>
      <c r="AM149" s="114"/>
      <c r="AN149" s="114"/>
      <c r="AO149" s="114"/>
      <c r="AP149" s="114"/>
      <c r="AQ149" s="114"/>
      <c r="AR149" s="114"/>
      <c r="AS149" s="114"/>
      <c r="AT149" s="114"/>
      <c r="AU149" s="114"/>
      <c r="AV149" s="340"/>
      <c r="AW149" s="114"/>
      <c r="AX149" s="114"/>
      <c r="AY149" s="114"/>
      <c r="AZ149" s="185"/>
    </row>
    <row r="150" spans="1:53" ht="15.75" customHeight="1">
      <c r="A150" s="341">
        <v>149</v>
      </c>
      <c r="B150" s="342"/>
      <c r="C150" s="341" t="s">
        <v>724</v>
      </c>
      <c r="D150" s="341" t="s">
        <v>725</v>
      </c>
      <c r="E150" s="341"/>
      <c r="F150" s="341"/>
      <c r="G150" s="341"/>
      <c r="H150" s="341"/>
      <c r="I150" s="343" t="s">
        <v>726</v>
      </c>
      <c r="J150" s="342">
        <v>78045</v>
      </c>
      <c r="K150" s="342"/>
      <c r="L150" s="341"/>
      <c r="M150" s="341">
        <v>78058</v>
      </c>
      <c r="N150" s="343"/>
      <c r="O150" s="342"/>
      <c r="P150" s="341"/>
      <c r="Q150" s="341"/>
      <c r="R150" s="341"/>
      <c r="S150" s="341"/>
      <c r="T150" s="341"/>
      <c r="U150" s="341"/>
      <c r="V150" s="341"/>
      <c r="W150" s="341"/>
      <c r="X150" s="341"/>
      <c r="Y150" s="341"/>
      <c r="Z150" s="341"/>
      <c r="AA150" s="341"/>
      <c r="AB150" s="341"/>
      <c r="AC150" s="341"/>
      <c r="AD150" s="341"/>
      <c r="AE150" s="341"/>
      <c r="AF150" s="341"/>
      <c r="AG150" s="341"/>
      <c r="AH150" s="341"/>
      <c r="AI150" s="341"/>
      <c r="AJ150" s="343" t="s">
        <v>727</v>
      </c>
      <c r="AK150" s="341"/>
      <c r="AL150" s="343"/>
      <c r="AM150" s="341"/>
      <c r="AN150" s="341"/>
      <c r="AO150" s="341"/>
      <c r="AP150" s="341"/>
      <c r="AQ150" s="341"/>
      <c r="AR150" s="341"/>
      <c r="AS150" s="341"/>
      <c r="AT150" s="341"/>
      <c r="AU150" s="341"/>
      <c r="AV150" s="343"/>
      <c r="AW150" s="341"/>
      <c r="AX150" s="341"/>
      <c r="AY150" s="341"/>
      <c r="AZ150" s="344" t="s">
        <v>728</v>
      </c>
      <c r="BA150" s="129" t="s">
        <v>729</v>
      </c>
    </row>
    <row r="151" spans="1:53" ht="15.75" customHeight="1">
      <c r="A151" s="25">
        <v>150</v>
      </c>
      <c r="B151" s="26" t="s">
        <v>730</v>
      </c>
      <c r="C151" s="27" t="s">
        <v>368</v>
      </c>
      <c r="D151" s="27" t="s">
        <v>731</v>
      </c>
      <c r="E151" s="27">
        <v>591932407</v>
      </c>
      <c r="F151" s="27">
        <v>78154</v>
      </c>
      <c r="G151" s="27">
        <v>1623</v>
      </c>
      <c r="J151" s="26">
        <v>21626</v>
      </c>
      <c r="K151" s="28"/>
      <c r="M151" s="27">
        <v>21625</v>
      </c>
      <c r="N151" s="29"/>
      <c r="O151" s="28"/>
      <c r="Q151" s="25">
        <v>78791</v>
      </c>
      <c r="S151" s="27">
        <v>500</v>
      </c>
      <c r="U151" s="27">
        <v>1</v>
      </c>
      <c r="V151" s="27">
        <v>3</v>
      </c>
      <c r="W151" s="27">
        <v>4</v>
      </c>
      <c r="Z151" s="27" t="s">
        <v>79</v>
      </c>
      <c r="AA151" s="27" t="s">
        <v>732</v>
      </c>
      <c r="AB151" s="27" t="s">
        <v>733</v>
      </c>
      <c r="AC151" s="27" t="s">
        <v>734</v>
      </c>
      <c r="AD151" s="27">
        <v>20882</v>
      </c>
      <c r="AI151" s="27">
        <v>3</v>
      </c>
      <c r="AK151" s="68">
        <v>44137</v>
      </c>
      <c r="AL151" s="29" t="s">
        <v>735</v>
      </c>
      <c r="AO151" s="27">
        <v>10</v>
      </c>
      <c r="AQ151" s="27">
        <v>78791</v>
      </c>
      <c r="AS151" s="27" t="s">
        <v>79</v>
      </c>
      <c r="AV151" s="30"/>
      <c r="AZ151" s="31"/>
      <c r="BA151" s="27" t="s">
        <v>736</v>
      </c>
    </row>
    <row r="152" spans="1:53" ht="15.75" customHeight="1">
      <c r="A152" s="33">
        <v>151</v>
      </c>
      <c r="B152" s="34"/>
      <c r="C152" s="35" t="s">
        <v>500</v>
      </c>
      <c r="D152" s="35" t="s">
        <v>737</v>
      </c>
      <c r="E152" s="35">
        <v>577539594</v>
      </c>
      <c r="F152" s="35"/>
      <c r="G152" s="35">
        <v>1878</v>
      </c>
      <c r="H152" s="35"/>
      <c r="I152" s="35"/>
      <c r="J152" s="34">
        <v>102307</v>
      </c>
      <c r="K152" s="345" t="s">
        <v>738</v>
      </c>
      <c r="L152" s="35"/>
      <c r="M152" s="35"/>
      <c r="N152" s="37"/>
      <c r="O152" s="346" t="s">
        <v>739</v>
      </c>
      <c r="P152" s="38" t="s">
        <v>740</v>
      </c>
      <c r="Q152" s="24" t="s">
        <v>741</v>
      </c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8" t="s">
        <v>742</v>
      </c>
      <c r="AF152" s="35"/>
      <c r="AG152" s="196" t="s">
        <v>743</v>
      </c>
      <c r="AH152" s="35"/>
      <c r="AI152" s="35">
        <v>1</v>
      </c>
      <c r="AJ152" s="38" t="s">
        <v>744</v>
      </c>
      <c r="AK152" s="58">
        <v>43398</v>
      </c>
      <c r="AL152" s="37"/>
      <c r="AM152" s="35"/>
      <c r="AN152" s="35"/>
      <c r="AO152" s="35"/>
      <c r="AP152" s="35"/>
      <c r="AQ152" s="35"/>
      <c r="AR152" s="35"/>
      <c r="AS152" s="35"/>
      <c r="AT152" s="35"/>
      <c r="AU152" s="35"/>
      <c r="AV152" s="38"/>
      <c r="AW152" s="35"/>
      <c r="AX152" s="35"/>
      <c r="AY152" s="35"/>
      <c r="AZ152" s="201" t="s">
        <v>745</v>
      </c>
      <c r="BA152" s="129" t="s">
        <v>746</v>
      </c>
    </row>
    <row r="153" spans="1:53" ht="15.75" customHeight="1">
      <c r="A153" s="25">
        <v>152</v>
      </c>
      <c r="B153" s="26"/>
      <c r="C153" s="27" t="s">
        <v>224</v>
      </c>
      <c r="D153" s="27" t="s">
        <v>484</v>
      </c>
      <c r="E153" s="27">
        <v>599771711</v>
      </c>
      <c r="J153" s="26" t="s">
        <v>747</v>
      </c>
      <c r="K153" s="28"/>
      <c r="L153" s="129">
        <v>21885</v>
      </c>
      <c r="M153" s="27">
        <v>22739</v>
      </c>
      <c r="N153" s="29"/>
      <c r="O153" s="28"/>
      <c r="Q153" s="25"/>
      <c r="AA153" s="27" t="s">
        <v>748</v>
      </c>
      <c r="AB153" s="27" t="s">
        <v>749</v>
      </c>
      <c r="AC153" s="27" t="s">
        <v>750</v>
      </c>
      <c r="AD153" s="27">
        <v>9516</v>
      </c>
      <c r="AI153" s="27">
        <v>3</v>
      </c>
      <c r="AJ153" s="27" t="s">
        <v>522</v>
      </c>
      <c r="AK153" s="68">
        <v>44950</v>
      </c>
      <c r="AL153" s="29"/>
      <c r="AV153" s="30"/>
      <c r="AZ153" s="31"/>
    </row>
    <row r="154" spans="1:53" ht="15.75" customHeight="1">
      <c r="A154" s="285">
        <v>153</v>
      </c>
      <c r="B154" s="286"/>
      <c r="C154" s="263" t="s">
        <v>751</v>
      </c>
      <c r="D154" s="263" t="s">
        <v>752</v>
      </c>
      <c r="E154" s="263"/>
      <c r="F154" s="347"/>
      <c r="G154" s="263"/>
      <c r="H154" s="263"/>
      <c r="I154" s="348" t="s">
        <v>753</v>
      </c>
      <c r="J154" s="349" t="s">
        <v>754</v>
      </c>
      <c r="K154" s="350" t="s">
        <v>755</v>
      </c>
      <c r="L154" s="289" t="s">
        <v>756</v>
      </c>
      <c r="M154" s="292"/>
      <c r="N154" s="288"/>
      <c r="O154" s="351" t="s">
        <v>757</v>
      </c>
      <c r="P154" s="348" t="s">
        <v>758</v>
      </c>
      <c r="Q154" s="285"/>
      <c r="R154" s="263"/>
      <c r="S154" s="263"/>
      <c r="T154" s="263"/>
      <c r="U154" s="263"/>
      <c r="V154" s="263"/>
      <c r="W154" s="263"/>
      <c r="X154" s="263"/>
      <c r="Y154" s="263"/>
      <c r="Z154" s="263"/>
      <c r="AA154" s="263"/>
      <c r="AB154" s="263"/>
      <c r="AC154" s="263"/>
      <c r="AD154" s="289" t="s">
        <v>759</v>
      </c>
      <c r="AE154" s="292"/>
      <c r="AF154" s="263"/>
      <c r="AG154" s="263"/>
      <c r="AH154" s="263"/>
      <c r="AI154" s="263">
        <v>3</v>
      </c>
      <c r="AJ154" s="289" t="s">
        <v>760</v>
      </c>
      <c r="AK154" s="291">
        <v>43406</v>
      </c>
      <c r="AL154" s="288"/>
      <c r="AM154" s="263"/>
      <c r="AN154" s="263"/>
      <c r="AO154" s="263"/>
      <c r="AP154" s="263"/>
      <c r="AQ154" s="263"/>
      <c r="AR154" s="263"/>
      <c r="AS154" s="263"/>
      <c r="AT154" s="263"/>
      <c r="AU154" s="292" t="s">
        <v>761</v>
      </c>
      <c r="AV154" s="292"/>
      <c r="AW154" s="263"/>
      <c r="AX154" s="263"/>
      <c r="AY154" s="263"/>
      <c r="AZ154" s="289" t="s">
        <v>762</v>
      </c>
      <c r="BA154" s="201" t="s">
        <v>763</v>
      </c>
    </row>
    <row r="155" spans="1:53" ht="15.75" customHeight="1">
      <c r="A155" s="25">
        <v>154</v>
      </c>
      <c r="B155" s="26" t="s">
        <v>764</v>
      </c>
      <c r="C155" s="27" t="s">
        <v>765</v>
      </c>
      <c r="D155" s="27" t="s">
        <v>766</v>
      </c>
      <c r="E155" s="27">
        <v>577998474</v>
      </c>
      <c r="J155" s="26">
        <v>21633</v>
      </c>
      <c r="K155" s="28"/>
      <c r="L155" s="27">
        <v>21652</v>
      </c>
      <c r="M155" s="27">
        <v>20737</v>
      </c>
      <c r="N155" s="29">
        <v>5942</v>
      </c>
      <c r="O155" s="28"/>
      <c r="Q155" s="25">
        <v>3370</v>
      </c>
      <c r="S155" s="27">
        <v>500</v>
      </c>
      <c r="U155" s="27">
        <v>1</v>
      </c>
      <c r="V155" s="27">
        <v>3</v>
      </c>
      <c r="W155" s="27">
        <v>4</v>
      </c>
      <c r="Z155" s="27" t="s">
        <v>79</v>
      </c>
      <c r="AA155" s="27" t="s">
        <v>767</v>
      </c>
      <c r="AB155" s="27" t="s">
        <v>768</v>
      </c>
      <c r="AC155" s="27" t="s">
        <v>769</v>
      </c>
      <c r="AD155" s="27">
        <v>21634</v>
      </c>
      <c r="AI155" s="27">
        <v>3</v>
      </c>
      <c r="AK155" s="68">
        <v>43412</v>
      </c>
      <c r="AL155" s="29"/>
      <c r="AO155" s="27">
        <v>7</v>
      </c>
      <c r="AV155" s="30"/>
      <c r="AZ155" s="31"/>
    </row>
    <row r="156" spans="1:53" ht="15.75" customHeight="1">
      <c r="A156" s="33">
        <v>155</v>
      </c>
      <c r="B156" s="34" t="s">
        <v>770</v>
      </c>
      <c r="C156" s="35" t="s">
        <v>771</v>
      </c>
      <c r="D156" s="35" t="s">
        <v>772</v>
      </c>
      <c r="E156" s="38" t="s">
        <v>773</v>
      </c>
      <c r="F156" s="35"/>
      <c r="G156" s="35"/>
      <c r="H156" s="35"/>
      <c r="I156" s="35"/>
      <c r="J156" s="34">
        <v>70297</v>
      </c>
      <c r="K156" s="352" t="s">
        <v>774</v>
      </c>
      <c r="L156" s="35"/>
      <c r="M156" s="35"/>
      <c r="N156" s="37">
        <v>70298</v>
      </c>
      <c r="O156" s="36"/>
      <c r="P156" s="35"/>
      <c r="Q156" s="33"/>
      <c r="R156" s="35"/>
      <c r="S156" s="35">
        <v>500</v>
      </c>
      <c r="T156" s="35"/>
      <c r="U156" s="35">
        <v>1</v>
      </c>
      <c r="V156" s="35">
        <v>3</v>
      </c>
      <c r="W156" s="35">
        <v>4</v>
      </c>
      <c r="X156" s="35"/>
      <c r="Y156" s="35"/>
      <c r="Z156" s="35" t="s">
        <v>79</v>
      </c>
      <c r="AA156" s="35" t="s">
        <v>775</v>
      </c>
      <c r="AB156" s="35"/>
      <c r="AC156" s="35"/>
      <c r="AD156" s="35"/>
      <c r="AE156" s="35"/>
      <c r="AF156" s="35"/>
      <c r="AG156" s="35">
        <v>21139</v>
      </c>
      <c r="AH156" s="35">
        <v>21290</v>
      </c>
      <c r="AI156" s="35">
        <v>5</v>
      </c>
      <c r="AJ156" s="201"/>
      <c r="AK156" s="58">
        <v>43424</v>
      </c>
      <c r="AL156" s="37" t="s">
        <v>776</v>
      </c>
      <c r="AM156" s="35"/>
      <c r="AN156" s="35"/>
      <c r="AO156" s="35">
        <v>10</v>
      </c>
      <c r="AP156" s="35"/>
      <c r="AQ156" s="35"/>
      <c r="AR156" s="35"/>
      <c r="AS156" s="35"/>
      <c r="AT156" s="35"/>
      <c r="AU156" s="35"/>
      <c r="AV156" s="38"/>
      <c r="AW156" s="35"/>
      <c r="AX156" s="35"/>
      <c r="AY156" s="35"/>
      <c r="AZ156" s="39"/>
      <c r="BA156" s="35"/>
    </row>
    <row r="157" spans="1:53" ht="15.75" customHeight="1">
      <c r="A157" s="25">
        <v>156</v>
      </c>
      <c r="B157" s="26"/>
      <c r="C157" s="47" t="s">
        <v>111</v>
      </c>
      <c r="D157" s="47" t="s">
        <v>777</v>
      </c>
      <c r="E157" s="47">
        <v>577523962</v>
      </c>
      <c r="F157" s="47"/>
      <c r="G157" s="47"/>
      <c r="H157" s="47"/>
      <c r="I157" s="47"/>
      <c r="J157" s="26"/>
      <c r="K157" s="104"/>
      <c r="L157" s="47"/>
      <c r="M157" s="47"/>
      <c r="N157" s="101"/>
      <c r="O157" s="26"/>
      <c r="P157" s="25"/>
      <c r="Q157" s="25"/>
      <c r="R157" s="25"/>
      <c r="S157" s="25"/>
      <c r="T157" s="47"/>
      <c r="U157" s="47"/>
      <c r="V157" s="47"/>
      <c r="W157" s="47"/>
      <c r="X157" s="47"/>
      <c r="Y157" s="47"/>
      <c r="AL157" s="29"/>
      <c r="AV157" s="30"/>
      <c r="AZ157" s="31"/>
    </row>
    <row r="158" spans="1:53" ht="15.75" customHeight="1">
      <c r="A158" s="353">
        <v>157</v>
      </c>
      <c r="B158" s="354" t="s">
        <v>778</v>
      </c>
      <c r="C158" s="355" t="s">
        <v>83</v>
      </c>
      <c r="D158" s="355" t="s">
        <v>779</v>
      </c>
      <c r="E158" s="355">
        <v>577550869</v>
      </c>
      <c r="F158" s="355"/>
      <c r="G158" s="355"/>
      <c r="H158" s="355"/>
      <c r="I158" s="355"/>
      <c r="J158" s="354">
        <v>21220</v>
      </c>
      <c r="K158" s="354" t="s">
        <v>780</v>
      </c>
      <c r="L158" s="355"/>
      <c r="M158" s="355">
        <v>21639</v>
      </c>
      <c r="N158" s="355" t="s">
        <v>781</v>
      </c>
      <c r="O158" s="356">
        <v>5930</v>
      </c>
      <c r="P158" s="355"/>
      <c r="Q158" s="353">
        <v>20798</v>
      </c>
      <c r="R158" s="355"/>
      <c r="S158" s="355">
        <v>500</v>
      </c>
      <c r="T158" s="355">
        <v>128</v>
      </c>
      <c r="U158" s="355">
        <v>2</v>
      </c>
      <c r="V158" s="355">
        <v>3</v>
      </c>
      <c r="W158" s="355">
        <v>8</v>
      </c>
      <c r="X158" s="355"/>
      <c r="Y158" s="355"/>
      <c r="Z158" s="355" t="s">
        <v>60</v>
      </c>
      <c r="AA158" s="355"/>
      <c r="AB158" s="355"/>
      <c r="AC158" s="355"/>
      <c r="AD158" s="355">
        <v>3469</v>
      </c>
      <c r="AE158" s="355"/>
      <c r="AF158" s="355"/>
      <c r="AG158" s="355"/>
      <c r="AH158" s="355"/>
      <c r="AI158" s="355">
        <v>3</v>
      </c>
      <c r="AJ158" s="355" t="s">
        <v>782</v>
      </c>
      <c r="AK158" s="357">
        <v>44193</v>
      </c>
      <c r="AL158" s="355" t="s">
        <v>783</v>
      </c>
      <c r="AM158" s="355"/>
      <c r="AN158" s="355"/>
      <c r="AO158" s="355">
        <v>10</v>
      </c>
      <c r="AP158" s="355"/>
      <c r="AQ158" s="355"/>
      <c r="AR158" s="355"/>
      <c r="AS158" s="355" t="s">
        <v>79</v>
      </c>
      <c r="AT158" s="355"/>
      <c r="AU158" s="355"/>
      <c r="AV158" s="355"/>
      <c r="AW158" s="355"/>
      <c r="AX158" s="355"/>
      <c r="AY158" s="355"/>
      <c r="AZ158" s="358"/>
      <c r="BA158" s="355"/>
    </row>
    <row r="159" spans="1:53" ht="15.75" customHeight="1">
      <c r="A159" s="25">
        <v>158</v>
      </c>
      <c r="B159" s="26"/>
      <c r="C159" s="27" t="s">
        <v>686</v>
      </c>
      <c r="D159" s="27" t="s">
        <v>784</v>
      </c>
      <c r="E159" s="27">
        <v>555525202</v>
      </c>
      <c r="G159" s="27">
        <v>1660</v>
      </c>
      <c r="J159" s="26"/>
      <c r="K159" s="28"/>
      <c r="N159" s="29"/>
      <c r="O159" s="28"/>
      <c r="Q159" s="25"/>
      <c r="AI159" s="27">
        <v>4</v>
      </c>
      <c r="AJ159" s="27" t="s">
        <v>785</v>
      </c>
      <c r="AK159" s="68">
        <v>43469</v>
      </c>
      <c r="AL159" s="29"/>
      <c r="AV159" s="30"/>
      <c r="AZ159" s="31"/>
    </row>
    <row r="160" spans="1:53" ht="15.75" customHeight="1">
      <c r="A160" s="33">
        <v>159</v>
      </c>
      <c r="B160" s="34" t="s">
        <v>786</v>
      </c>
      <c r="C160" s="35" t="s">
        <v>787</v>
      </c>
      <c r="D160" s="35" t="s">
        <v>788</v>
      </c>
      <c r="E160" s="35">
        <v>577943510</v>
      </c>
      <c r="F160" s="35">
        <v>78175</v>
      </c>
      <c r="G160" s="35">
        <v>1247</v>
      </c>
      <c r="H160" s="35"/>
      <c r="I160" s="35"/>
      <c r="J160" s="34" t="s">
        <v>789</v>
      </c>
      <c r="K160" s="36" t="s">
        <v>790</v>
      </c>
      <c r="L160" s="35"/>
      <c r="M160" s="35" t="s">
        <v>791</v>
      </c>
      <c r="N160" s="37" t="s">
        <v>792</v>
      </c>
      <c r="O160" s="36" t="s">
        <v>793</v>
      </c>
      <c r="P160" s="35"/>
      <c r="Q160" s="33"/>
      <c r="R160" s="35"/>
      <c r="S160" s="35"/>
      <c r="T160" s="35"/>
      <c r="U160" s="35">
        <v>1</v>
      </c>
      <c r="V160" s="35">
        <v>3</v>
      </c>
      <c r="W160" s="35">
        <v>4</v>
      </c>
      <c r="X160" s="35"/>
      <c r="Y160" s="35"/>
      <c r="Z160" s="35" t="s">
        <v>79</v>
      </c>
      <c r="AA160" s="35" t="s">
        <v>794</v>
      </c>
      <c r="AB160" s="35" t="s">
        <v>795</v>
      </c>
      <c r="AC160" s="35"/>
      <c r="AD160" s="35"/>
      <c r="AE160" s="35"/>
      <c r="AF160" s="35"/>
      <c r="AG160" s="35"/>
      <c r="AH160" s="35">
        <v>70307</v>
      </c>
      <c r="AI160" s="35">
        <v>9</v>
      </c>
      <c r="AJ160" s="35"/>
      <c r="AK160" s="58">
        <v>43473</v>
      </c>
      <c r="AL160" s="37" t="s">
        <v>796</v>
      </c>
      <c r="AM160" s="35"/>
      <c r="AN160" s="35"/>
      <c r="AO160" s="35"/>
      <c r="AP160" s="35"/>
      <c r="AQ160" s="35"/>
      <c r="AR160" s="35"/>
      <c r="AS160" s="35"/>
      <c r="AT160" s="35"/>
      <c r="AU160" s="35"/>
      <c r="AV160" s="38"/>
      <c r="AW160" s="35"/>
      <c r="AX160" s="35"/>
      <c r="AY160" s="35"/>
      <c r="AZ160" s="39"/>
      <c r="BA160" s="35"/>
    </row>
    <row r="161" spans="1:53" ht="15.75" customHeight="1">
      <c r="A161" s="223">
        <v>160</v>
      </c>
      <c r="B161" s="224" t="s">
        <v>797</v>
      </c>
      <c r="C161" s="225" t="s">
        <v>798</v>
      </c>
      <c r="D161" s="225" t="s">
        <v>799</v>
      </c>
      <c r="E161" s="225">
        <v>591103658</v>
      </c>
      <c r="F161" s="225"/>
      <c r="G161" s="225"/>
      <c r="H161" s="225"/>
      <c r="I161" s="223">
        <v>78078</v>
      </c>
      <c r="J161" s="224">
        <v>90621</v>
      </c>
      <c r="K161" s="230" t="s">
        <v>800</v>
      </c>
      <c r="L161" s="225">
        <v>78066</v>
      </c>
      <c r="M161" s="225">
        <v>90622</v>
      </c>
      <c r="N161" s="227">
        <v>90623</v>
      </c>
      <c r="O161" s="230" t="s">
        <v>801</v>
      </c>
      <c r="P161" s="225"/>
      <c r="Q161" s="223"/>
      <c r="R161" s="225"/>
      <c r="S161" s="225">
        <v>180</v>
      </c>
      <c r="T161" s="225"/>
      <c r="U161" s="225">
        <v>2</v>
      </c>
      <c r="V161" s="225">
        <v>3</v>
      </c>
      <c r="W161" s="225">
        <v>3</v>
      </c>
      <c r="X161" s="225"/>
      <c r="Y161" s="225"/>
      <c r="Z161" s="225" t="s">
        <v>79</v>
      </c>
      <c r="AA161" s="225"/>
      <c r="AB161" s="225"/>
      <c r="AC161" s="225"/>
      <c r="AD161" s="225"/>
      <c r="AE161" s="225"/>
      <c r="AF161" s="225"/>
      <c r="AG161" s="225"/>
      <c r="AH161" s="225"/>
      <c r="AI161" s="225">
        <v>1</v>
      </c>
      <c r="AJ161" s="225"/>
      <c r="AK161" s="231">
        <v>44966</v>
      </c>
      <c r="AL161" s="227" t="s">
        <v>378</v>
      </c>
      <c r="AM161" s="225"/>
      <c r="AN161" s="225"/>
      <c r="AO161" s="225">
        <v>10</v>
      </c>
      <c r="AP161" s="225"/>
      <c r="AQ161" s="225"/>
      <c r="AR161" s="225"/>
      <c r="AS161" s="225" t="s">
        <v>79</v>
      </c>
      <c r="AT161" s="225"/>
      <c r="AU161" s="225"/>
      <c r="AV161" s="228"/>
      <c r="AW161" s="225"/>
      <c r="AX161" s="225"/>
      <c r="AY161" s="225"/>
      <c r="AZ161" s="229" t="s">
        <v>802</v>
      </c>
      <c r="BA161" s="225"/>
    </row>
    <row r="162" spans="1:53" ht="15.75" customHeight="1">
      <c r="A162" s="25">
        <v>161</v>
      </c>
      <c r="B162" s="26"/>
      <c r="C162" s="35" t="s">
        <v>803</v>
      </c>
      <c r="D162" s="35" t="s">
        <v>804</v>
      </c>
      <c r="E162" s="35">
        <v>599722162</v>
      </c>
      <c r="J162" s="26"/>
      <c r="K162" s="28"/>
      <c r="N162" s="29"/>
      <c r="O162" s="28"/>
      <c r="Q162" s="25"/>
      <c r="AL162" s="29"/>
      <c r="AV162" s="30"/>
      <c r="AZ162" s="31"/>
    </row>
    <row r="163" spans="1:53" ht="15.75" customHeight="1">
      <c r="A163" s="25">
        <v>162</v>
      </c>
      <c r="B163" s="26"/>
      <c r="C163" s="27" t="s">
        <v>805</v>
      </c>
      <c r="D163" s="27" t="s">
        <v>806</v>
      </c>
      <c r="E163" s="27">
        <v>558266888</v>
      </c>
      <c r="J163" s="26"/>
      <c r="K163" s="28"/>
      <c r="N163" s="29"/>
      <c r="O163" s="28"/>
      <c r="Q163" s="25"/>
      <c r="AL163" s="29"/>
      <c r="AV163" s="30"/>
      <c r="AZ163" s="31"/>
    </row>
    <row r="164" spans="1:53" ht="15.75" customHeight="1">
      <c r="A164" s="48">
        <v>163</v>
      </c>
      <c r="B164" s="49" t="s">
        <v>807</v>
      </c>
      <c r="C164" s="50" t="s">
        <v>98</v>
      </c>
      <c r="D164" s="50" t="s">
        <v>808</v>
      </c>
      <c r="E164" s="50">
        <v>599786486</v>
      </c>
      <c r="F164" s="50"/>
      <c r="G164" s="50"/>
      <c r="H164" s="50"/>
      <c r="I164" s="50"/>
      <c r="J164" s="49"/>
      <c r="K164" s="52">
        <v>3824</v>
      </c>
      <c r="L164" s="50"/>
      <c r="M164" s="50"/>
      <c r="N164" s="53"/>
      <c r="O164" s="52">
        <v>3095</v>
      </c>
      <c r="P164" s="50"/>
      <c r="Q164" s="48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>
        <v>3</v>
      </c>
      <c r="AJ164" s="50"/>
      <c r="AK164" s="55">
        <v>43488</v>
      </c>
      <c r="AL164" s="53"/>
      <c r="AM164" s="50"/>
      <c r="AN164" s="50"/>
      <c r="AO164" s="50"/>
      <c r="AP164" s="50"/>
      <c r="AQ164" s="50"/>
      <c r="AR164" s="50"/>
      <c r="AS164" s="50"/>
      <c r="AT164" s="50"/>
      <c r="AU164" s="50"/>
      <c r="AV164" s="56"/>
      <c r="AW164" s="50"/>
      <c r="AX164" s="50"/>
      <c r="AY164" s="50"/>
      <c r="AZ164" s="57"/>
      <c r="BA164" s="50"/>
    </row>
    <row r="165" spans="1:53" ht="15.75" customHeight="1">
      <c r="A165" s="25">
        <v>164</v>
      </c>
      <c r="B165" s="26" t="s">
        <v>809</v>
      </c>
      <c r="C165" s="27" t="s">
        <v>810</v>
      </c>
      <c r="D165" s="27" t="s">
        <v>811</v>
      </c>
      <c r="E165" s="27">
        <v>598828841</v>
      </c>
      <c r="J165" s="26">
        <v>100189</v>
      </c>
      <c r="K165" s="28"/>
      <c r="M165" s="27">
        <v>100190</v>
      </c>
      <c r="N165" s="29"/>
      <c r="O165" s="28"/>
      <c r="Q165" s="25"/>
      <c r="S165" s="27">
        <v>500</v>
      </c>
      <c r="U165" s="27">
        <v>1</v>
      </c>
      <c r="V165" s="27">
        <v>3</v>
      </c>
      <c r="W165" s="27">
        <v>4</v>
      </c>
      <c r="Z165" s="27" t="s">
        <v>79</v>
      </c>
      <c r="AG165" s="27">
        <v>21335</v>
      </c>
      <c r="AH165" s="27">
        <v>20027</v>
      </c>
      <c r="AI165" s="27">
        <v>9</v>
      </c>
      <c r="AK165" s="68">
        <v>44658</v>
      </c>
      <c r="AL165" s="29"/>
      <c r="AO165" s="27">
        <v>10</v>
      </c>
      <c r="AV165" s="30"/>
      <c r="AZ165" s="31"/>
    </row>
    <row r="166" spans="1:53" ht="15.75" customHeight="1">
      <c r="A166" s="33">
        <v>165</v>
      </c>
      <c r="B166" s="34" t="s">
        <v>812</v>
      </c>
      <c r="C166" s="35" t="s">
        <v>813</v>
      </c>
      <c r="D166" s="35" t="s">
        <v>814</v>
      </c>
      <c r="E166" s="35">
        <v>551105240</v>
      </c>
      <c r="F166" s="35"/>
      <c r="G166" s="35"/>
      <c r="H166" s="35"/>
      <c r="I166" s="35"/>
      <c r="J166" s="34">
        <v>100161</v>
      </c>
      <c r="K166" s="36">
        <v>22008</v>
      </c>
      <c r="L166" s="35"/>
      <c r="M166" s="35">
        <v>100202</v>
      </c>
      <c r="N166" s="37"/>
      <c r="O166" s="36">
        <v>22009</v>
      </c>
      <c r="P166" s="35"/>
      <c r="Q166" s="33"/>
      <c r="R166" s="35"/>
      <c r="S166" s="35" t="s">
        <v>815</v>
      </c>
      <c r="T166" s="35"/>
      <c r="U166" s="35">
        <v>1</v>
      </c>
      <c r="V166" s="35">
        <v>4</v>
      </c>
      <c r="W166" s="35">
        <v>4</v>
      </c>
      <c r="X166" s="35"/>
      <c r="Y166" s="35"/>
      <c r="Z166" s="35" t="s">
        <v>79</v>
      </c>
      <c r="AA166" s="35"/>
      <c r="AB166" s="35"/>
      <c r="AC166" s="35"/>
      <c r="AD166" s="35">
        <v>18582</v>
      </c>
      <c r="AE166" s="35"/>
      <c r="AF166" s="35"/>
      <c r="AG166" s="35">
        <v>21597</v>
      </c>
      <c r="AH166" s="35">
        <v>21351</v>
      </c>
      <c r="AI166" s="35">
        <v>5</v>
      </c>
      <c r="AJ166" s="35"/>
      <c r="AK166" s="58">
        <v>43983</v>
      </c>
      <c r="AL166" s="29"/>
      <c r="AM166" s="35"/>
      <c r="AN166" s="35"/>
      <c r="AO166" s="35">
        <v>10</v>
      </c>
      <c r="AP166" s="35"/>
      <c r="AQ166" s="35"/>
      <c r="AR166" s="35"/>
      <c r="AS166" s="35" t="s">
        <v>79</v>
      </c>
      <c r="AT166" s="35"/>
      <c r="AU166" s="35"/>
      <c r="AV166" s="38"/>
      <c r="AW166" s="35"/>
      <c r="AX166" s="35"/>
      <c r="AY166" s="35"/>
      <c r="AZ166" s="39"/>
      <c r="BA166" s="35"/>
    </row>
    <row r="167" spans="1:53" ht="15.75" customHeight="1">
      <c r="A167" s="25">
        <v>166</v>
      </c>
      <c r="B167" s="26"/>
      <c r="C167" s="27" t="s">
        <v>98</v>
      </c>
      <c r="D167" s="27" t="s">
        <v>816</v>
      </c>
      <c r="E167" s="27">
        <v>598009127</v>
      </c>
      <c r="J167" s="26">
        <v>5781</v>
      </c>
      <c r="K167" s="28"/>
      <c r="M167" s="27">
        <v>5914</v>
      </c>
      <c r="N167" s="29"/>
      <c r="O167" s="28"/>
      <c r="Q167" s="25"/>
      <c r="S167" s="27">
        <v>180</v>
      </c>
      <c r="U167" s="27">
        <v>2</v>
      </c>
      <c r="V167" s="27">
        <v>3</v>
      </c>
      <c r="W167" s="27">
        <v>2</v>
      </c>
      <c r="Z167" s="27" t="s">
        <v>60</v>
      </c>
      <c r="AG167" s="27">
        <v>21586</v>
      </c>
      <c r="AH167" s="27">
        <v>5011</v>
      </c>
      <c r="AI167" s="27">
        <v>2</v>
      </c>
      <c r="AK167" s="68">
        <v>43489</v>
      </c>
      <c r="AL167" s="29" t="s">
        <v>817</v>
      </c>
      <c r="AV167" s="30"/>
      <c r="AZ167" s="31"/>
    </row>
    <row r="168" spans="1:53" ht="15.75" customHeight="1">
      <c r="A168" s="25">
        <v>167</v>
      </c>
      <c r="B168" s="26" t="s">
        <v>818</v>
      </c>
      <c r="C168" s="47" t="s">
        <v>819</v>
      </c>
      <c r="D168" s="47" t="s">
        <v>820</v>
      </c>
      <c r="E168" s="47">
        <v>577553625</v>
      </c>
      <c r="F168" s="47"/>
      <c r="G168" s="47"/>
      <c r="H168" s="47"/>
      <c r="I168" s="47"/>
      <c r="J168" s="26" t="s">
        <v>821</v>
      </c>
      <c r="K168" s="104">
        <v>20578</v>
      </c>
      <c r="L168" s="47"/>
      <c r="M168" s="47"/>
      <c r="N168" s="189"/>
      <c r="O168" s="104"/>
      <c r="P168" s="47">
        <v>107069</v>
      </c>
      <c r="Q168" s="25"/>
      <c r="R168" s="47">
        <v>80</v>
      </c>
      <c r="S168" s="47">
        <v>500</v>
      </c>
      <c r="T168" s="47"/>
      <c r="U168" s="47">
        <v>2</v>
      </c>
      <c r="V168" s="47">
        <v>3</v>
      </c>
      <c r="W168" s="47" t="s">
        <v>822</v>
      </c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>
        <v>3</v>
      </c>
      <c r="AJ168" s="189" t="s">
        <v>823</v>
      </c>
      <c r="AK168" s="274">
        <v>43494</v>
      </c>
      <c r="AL168" s="189"/>
      <c r="AM168" s="47"/>
      <c r="AN168" s="47"/>
      <c r="AO168" s="47">
        <v>7</v>
      </c>
      <c r="AP168" s="47"/>
      <c r="AQ168" s="47"/>
      <c r="AR168" s="47"/>
      <c r="AS168" s="47"/>
      <c r="AT168" s="47"/>
      <c r="AU168" s="47"/>
      <c r="AV168" s="189"/>
      <c r="AW168" s="47"/>
      <c r="AX168" s="47"/>
      <c r="AY168" s="47"/>
      <c r="AZ168" s="31"/>
      <c r="BA168" s="47"/>
    </row>
    <row r="169" spans="1:53" ht="15.75" customHeight="1">
      <c r="A169" s="54">
        <v>168</v>
      </c>
      <c r="B169" s="51"/>
      <c r="C169" s="54" t="s">
        <v>305</v>
      </c>
      <c r="D169" s="54" t="s">
        <v>824</v>
      </c>
      <c r="E169" s="54">
        <v>577160886</v>
      </c>
      <c r="F169" s="54"/>
      <c r="G169" s="54"/>
      <c r="H169" s="54"/>
      <c r="I169" s="54">
        <v>78061</v>
      </c>
      <c r="J169" s="51">
        <v>21393</v>
      </c>
      <c r="K169" s="51"/>
      <c r="L169" s="54"/>
      <c r="M169" s="54">
        <v>22749</v>
      </c>
      <c r="N169" s="54"/>
      <c r="O169" s="51"/>
      <c r="P169" s="54"/>
      <c r="Q169" s="54"/>
      <c r="R169" s="54">
        <v>160</v>
      </c>
      <c r="S169" s="54"/>
      <c r="T169" s="54"/>
      <c r="U169" s="54">
        <v>1</v>
      </c>
      <c r="V169" s="54">
        <v>3</v>
      </c>
      <c r="W169" s="54">
        <v>4</v>
      </c>
      <c r="X169" s="54"/>
      <c r="Y169" s="54"/>
      <c r="Z169" s="54" t="s">
        <v>79</v>
      </c>
      <c r="AA169" s="54"/>
      <c r="AB169" s="54"/>
      <c r="AC169" s="54"/>
      <c r="AD169" s="54" t="s">
        <v>825</v>
      </c>
      <c r="AE169" s="54"/>
      <c r="AF169" s="54"/>
      <c r="AG169" s="54"/>
      <c r="AH169" s="54"/>
      <c r="AI169" s="54">
        <v>3</v>
      </c>
      <c r="AJ169" s="54" t="s">
        <v>826</v>
      </c>
      <c r="AK169" s="359">
        <v>43496</v>
      </c>
      <c r="AL169" s="54"/>
      <c r="AM169" s="54"/>
      <c r="AN169" s="54"/>
      <c r="AO169" s="54">
        <v>10</v>
      </c>
      <c r="AP169" s="54"/>
      <c r="AQ169" s="54"/>
      <c r="AR169" s="54"/>
      <c r="AS169" s="54"/>
      <c r="AT169" s="54">
        <v>20909</v>
      </c>
      <c r="AU169" s="54"/>
      <c r="AV169" s="54"/>
      <c r="AW169" s="54"/>
      <c r="AX169" s="54"/>
      <c r="AY169" s="54"/>
      <c r="AZ169" s="167" t="s">
        <v>827</v>
      </c>
      <c r="BA169" s="54"/>
    </row>
    <row r="170" spans="1:53" ht="15.75" customHeight="1">
      <c r="A170" s="25">
        <v>169</v>
      </c>
      <c r="B170" s="26"/>
      <c r="C170" s="27" t="s">
        <v>83</v>
      </c>
      <c r="D170" s="27" t="s">
        <v>828</v>
      </c>
      <c r="E170" s="27">
        <v>577760260</v>
      </c>
      <c r="J170" s="26"/>
      <c r="K170" s="28"/>
      <c r="N170" s="29"/>
      <c r="O170" s="28"/>
      <c r="Q170" s="25"/>
      <c r="AI170" s="27">
        <v>3</v>
      </c>
      <c r="AK170" s="68">
        <v>43500</v>
      </c>
      <c r="AL170" s="29"/>
      <c r="AO170" s="27">
        <v>10</v>
      </c>
      <c r="AV170" s="30"/>
      <c r="AZ170" s="31"/>
    </row>
    <row r="171" spans="1:53" ht="15.75" customHeight="1">
      <c r="A171" s="114">
        <v>170</v>
      </c>
      <c r="B171" s="178" t="s">
        <v>829</v>
      </c>
      <c r="C171" s="179" t="s">
        <v>830</v>
      </c>
      <c r="D171" s="179" t="s">
        <v>831</v>
      </c>
      <c r="E171" s="179">
        <v>597114477</v>
      </c>
      <c r="F171" s="179"/>
      <c r="G171" s="179"/>
      <c r="H171" s="179"/>
      <c r="I171" s="179"/>
      <c r="J171" s="178">
        <v>100205</v>
      </c>
      <c r="K171" s="182">
        <v>78061</v>
      </c>
      <c r="L171" s="179"/>
      <c r="M171" s="179"/>
      <c r="N171" s="181"/>
      <c r="O171" s="182"/>
      <c r="P171" s="179"/>
      <c r="Q171" s="114"/>
      <c r="R171" s="179"/>
      <c r="S171" s="179" t="s">
        <v>231</v>
      </c>
      <c r="T171" s="179"/>
      <c r="U171" s="179">
        <v>1</v>
      </c>
      <c r="V171" s="179">
        <v>4</v>
      </c>
      <c r="W171" s="179">
        <v>4</v>
      </c>
      <c r="X171" s="179"/>
      <c r="Y171" s="179"/>
      <c r="Z171" s="179" t="s">
        <v>79</v>
      </c>
      <c r="AA171" s="179"/>
      <c r="AB171" s="179"/>
      <c r="AC171" s="179"/>
      <c r="AD171" s="179"/>
      <c r="AE171" s="179"/>
      <c r="AF171" s="179"/>
      <c r="AG171" s="179">
        <v>90531</v>
      </c>
      <c r="AH171" s="199" t="s">
        <v>832</v>
      </c>
      <c r="AI171" s="179">
        <v>3</v>
      </c>
      <c r="AJ171" s="360" t="s">
        <v>833</v>
      </c>
      <c r="AK171" s="183">
        <v>43500</v>
      </c>
      <c r="AL171" s="181"/>
      <c r="AM171" s="179"/>
      <c r="AN171" s="179"/>
      <c r="AO171" s="179">
        <v>10</v>
      </c>
      <c r="AP171" s="179"/>
      <c r="AQ171" s="179"/>
      <c r="AR171" s="179"/>
      <c r="AS171" s="179"/>
      <c r="AT171" s="179"/>
      <c r="AU171" s="179"/>
      <c r="AV171" s="184"/>
      <c r="AW171" s="179"/>
      <c r="AX171" s="179"/>
      <c r="AY171" s="179"/>
      <c r="AZ171" s="185"/>
      <c r="BA171" s="199" t="s">
        <v>834</v>
      </c>
    </row>
    <row r="172" spans="1:53" ht="15.75" customHeight="1">
      <c r="A172" s="25">
        <v>171</v>
      </c>
      <c r="B172" s="26" t="s">
        <v>835</v>
      </c>
      <c r="C172" s="27" t="s">
        <v>138</v>
      </c>
      <c r="D172" s="27" t="s">
        <v>836</v>
      </c>
      <c r="E172" s="27">
        <v>598185032</v>
      </c>
      <c r="J172" s="26"/>
      <c r="K172" s="28"/>
      <c r="N172" s="29"/>
      <c r="O172" s="28"/>
      <c r="Q172" s="25"/>
      <c r="S172" s="27">
        <v>260</v>
      </c>
      <c r="U172" s="27">
        <v>2</v>
      </c>
      <c r="V172" s="27">
        <v>3</v>
      </c>
      <c r="W172" s="27">
        <v>3</v>
      </c>
      <c r="Z172" s="27" t="s">
        <v>60</v>
      </c>
      <c r="AI172" s="27">
        <v>2</v>
      </c>
      <c r="AK172" s="68">
        <v>43504</v>
      </c>
      <c r="AL172" s="29"/>
      <c r="AV172" s="30"/>
      <c r="AZ172" s="31"/>
    </row>
    <row r="173" spans="1:53" ht="15.75" customHeight="1">
      <c r="A173" s="33">
        <v>172</v>
      </c>
      <c r="B173" s="34" t="s">
        <v>837</v>
      </c>
      <c r="C173" s="35" t="s">
        <v>838</v>
      </c>
      <c r="D173" s="35" t="s">
        <v>839</v>
      </c>
      <c r="E173" s="35">
        <v>551519175</v>
      </c>
      <c r="F173" s="35"/>
      <c r="G173" s="35"/>
      <c r="H173" s="35"/>
      <c r="I173" s="35"/>
      <c r="J173" s="34">
        <v>100169</v>
      </c>
      <c r="K173" s="36">
        <v>78929</v>
      </c>
      <c r="L173" s="35"/>
      <c r="M173" s="35">
        <v>100170</v>
      </c>
      <c r="N173" s="37"/>
      <c r="O173" s="36">
        <v>78930</v>
      </c>
      <c r="P173" s="35"/>
      <c r="Q173" s="33"/>
      <c r="R173" s="35"/>
      <c r="S173" s="35"/>
      <c r="T173" s="35"/>
      <c r="U173" s="35"/>
      <c r="V173" s="35"/>
      <c r="W173" s="35"/>
      <c r="X173" s="35"/>
      <c r="Y173" s="35"/>
      <c r="Z173" s="35" t="s">
        <v>79</v>
      </c>
      <c r="AA173" s="35"/>
      <c r="AB173" s="35"/>
      <c r="AC173" s="35"/>
      <c r="AD173" s="35"/>
      <c r="AE173" s="35"/>
      <c r="AF173" s="35"/>
      <c r="AG173" s="35"/>
      <c r="AH173" s="35"/>
      <c r="AI173" s="35">
        <v>3</v>
      </c>
      <c r="AJ173" s="37" t="s">
        <v>840</v>
      </c>
      <c r="AK173" s="58">
        <v>43507</v>
      </c>
      <c r="AL173" s="37"/>
      <c r="AM173" s="35"/>
      <c r="AN173" s="35"/>
      <c r="AO173" s="35">
        <v>10</v>
      </c>
      <c r="AP173" s="35"/>
      <c r="AQ173" s="35"/>
      <c r="AR173" s="35"/>
      <c r="AS173" s="35"/>
      <c r="AT173" s="35"/>
      <c r="AU173" s="35"/>
      <c r="AV173" s="38"/>
      <c r="AW173" s="35"/>
      <c r="AX173" s="35"/>
      <c r="AY173" s="35"/>
      <c r="AZ173" s="39"/>
      <c r="BA173" s="35"/>
    </row>
    <row r="174" spans="1:53" ht="15.75" customHeight="1">
      <c r="A174" s="25">
        <v>173</v>
      </c>
      <c r="B174" s="26" t="s">
        <v>841</v>
      </c>
      <c r="C174" s="27" t="s">
        <v>842</v>
      </c>
      <c r="D174" s="27" t="s">
        <v>490</v>
      </c>
      <c r="E174" s="27">
        <v>593110117</v>
      </c>
      <c r="J174" s="26">
        <v>100191</v>
      </c>
      <c r="K174" s="28"/>
      <c r="M174" s="27">
        <v>100192</v>
      </c>
      <c r="N174" s="29"/>
      <c r="O174" s="28"/>
      <c r="Q174" s="25"/>
      <c r="AK174" s="68">
        <v>43510</v>
      </c>
      <c r="AL174" s="29"/>
      <c r="AO174" s="27">
        <v>10</v>
      </c>
      <c r="AV174" s="30"/>
      <c r="AZ174" s="31"/>
    </row>
    <row r="175" spans="1:53" ht="15.75" customHeight="1">
      <c r="A175" s="25">
        <v>174</v>
      </c>
      <c r="B175" s="26"/>
      <c r="C175" s="35" t="s">
        <v>389</v>
      </c>
      <c r="D175" s="35" t="s">
        <v>133</v>
      </c>
      <c r="E175" s="35">
        <v>551988888</v>
      </c>
      <c r="J175" s="26"/>
      <c r="K175" s="28"/>
      <c r="N175" s="29"/>
      <c r="O175" s="28"/>
      <c r="Q175" s="25"/>
      <c r="AL175" s="29"/>
      <c r="AV175" s="30"/>
      <c r="AZ175" s="31"/>
    </row>
    <row r="176" spans="1:53" ht="15.75" customHeight="1">
      <c r="A176" s="33">
        <v>175</v>
      </c>
      <c r="B176" s="34" t="s">
        <v>843</v>
      </c>
      <c r="C176" s="35" t="s">
        <v>844</v>
      </c>
      <c r="D176" s="35" t="s">
        <v>845</v>
      </c>
      <c r="E176" s="35">
        <v>555704869</v>
      </c>
      <c r="F176" s="35"/>
      <c r="G176" s="35"/>
      <c r="H176" s="35"/>
      <c r="I176" s="35"/>
      <c r="J176" s="34">
        <v>15774</v>
      </c>
      <c r="K176" s="36"/>
      <c r="L176" s="35"/>
      <c r="M176" s="35">
        <v>17291</v>
      </c>
      <c r="N176" s="37"/>
      <c r="O176" s="36"/>
      <c r="P176" s="35"/>
      <c r="Q176" s="33"/>
      <c r="R176" s="35"/>
      <c r="S176" s="35">
        <v>500</v>
      </c>
      <c r="T176" s="35"/>
      <c r="U176" s="35">
        <v>1</v>
      </c>
      <c r="V176" s="35">
        <v>3</v>
      </c>
      <c r="W176" s="35">
        <v>2</v>
      </c>
      <c r="X176" s="35"/>
      <c r="Y176" s="35"/>
      <c r="Z176" s="35" t="s">
        <v>60</v>
      </c>
      <c r="AA176" s="35" t="s">
        <v>846</v>
      </c>
      <c r="AB176" s="35" t="s">
        <v>847</v>
      </c>
      <c r="AC176" s="35"/>
      <c r="AD176" s="35"/>
      <c r="AE176" s="35"/>
      <c r="AF176" s="35"/>
      <c r="AG176" s="35"/>
      <c r="AH176" s="35"/>
      <c r="AI176" s="35">
        <v>5</v>
      </c>
      <c r="AJ176" s="37" t="s">
        <v>848</v>
      </c>
      <c r="AK176" s="58">
        <v>43521</v>
      </c>
      <c r="AL176" s="37" t="s">
        <v>849</v>
      </c>
      <c r="AM176" s="35"/>
      <c r="AN176" s="35"/>
      <c r="AO176" s="35">
        <v>10</v>
      </c>
      <c r="AP176" s="35"/>
      <c r="AQ176" s="35"/>
      <c r="AR176" s="35"/>
      <c r="AS176" s="35" t="s">
        <v>79</v>
      </c>
      <c r="AT176" s="35"/>
      <c r="AU176" s="35"/>
      <c r="AV176" s="38"/>
      <c r="AW176" s="35"/>
      <c r="AX176" s="35"/>
      <c r="AY176" s="35"/>
      <c r="AZ176" s="39"/>
      <c r="BA176" s="35"/>
    </row>
    <row r="177" spans="1:53" ht="15.75" customHeight="1">
      <c r="A177" s="25">
        <v>176</v>
      </c>
      <c r="B177" s="26"/>
      <c r="C177" s="35" t="s">
        <v>850</v>
      </c>
      <c r="D177" s="35" t="s">
        <v>851</v>
      </c>
      <c r="E177" s="35">
        <v>577262220</v>
      </c>
      <c r="J177" s="26">
        <v>100211</v>
      </c>
      <c r="K177" s="28"/>
      <c r="M177" s="27">
        <v>100212</v>
      </c>
      <c r="N177" s="29"/>
      <c r="O177" s="28"/>
      <c r="Q177" s="25"/>
      <c r="S177" s="27">
        <v>500</v>
      </c>
      <c r="U177" s="27">
        <v>1</v>
      </c>
      <c r="V177" s="27">
        <v>3</v>
      </c>
      <c r="W177" s="27">
        <v>4</v>
      </c>
      <c r="Z177" s="27" t="s">
        <v>79</v>
      </c>
      <c r="AI177" s="27">
        <v>3</v>
      </c>
      <c r="AK177" s="68">
        <v>43523</v>
      </c>
      <c r="AL177" s="29"/>
      <c r="AO177" s="27">
        <v>10</v>
      </c>
      <c r="AV177" s="30"/>
      <c r="AZ177" s="31"/>
      <c r="BA177" s="129"/>
    </row>
    <row r="178" spans="1:53" ht="15.75" customHeight="1">
      <c r="A178" s="25">
        <v>177</v>
      </c>
      <c r="B178" s="26"/>
      <c r="C178" s="35" t="s">
        <v>852</v>
      </c>
      <c r="D178" s="35" t="s">
        <v>853</v>
      </c>
      <c r="E178" s="35">
        <v>551151563</v>
      </c>
      <c r="J178" s="26">
        <v>100163</v>
      </c>
      <c r="K178" s="28"/>
      <c r="M178" s="27">
        <v>100164</v>
      </c>
      <c r="N178" s="29"/>
      <c r="O178" s="28"/>
      <c r="Q178" s="25"/>
      <c r="S178" s="27">
        <v>500</v>
      </c>
      <c r="U178" s="27">
        <v>1</v>
      </c>
      <c r="V178" s="27">
        <v>3</v>
      </c>
      <c r="W178" s="27">
        <v>4</v>
      </c>
      <c r="Z178" s="27" t="s">
        <v>79</v>
      </c>
      <c r="AI178" s="27">
        <v>3</v>
      </c>
      <c r="AK178" s="68">
        <v>43523</v>
      </c>
      <c r="AL178" s="29"/>
      <c r="AO178" s="27">
        <v>10</v>
      </c>
      <c r="AV178" s="30"/>
      <c r="AZ178" s="31"/>
      <c r="BA178" s="129"/>
    </row>
    <row r="179" spans="1:53" ht="15.75" customHeight="1">
      <c r="A179" s="33">
        <v>178</v>
      </c>
      <c r="B179" s="34"/>
      <c r="C179" s="35" t="s">
        <v>854</v>
      </c>
      <c r="D179" s="35" t="s">
        <v>855</v>
      </c>
      <c r="E179" s="35">
        <v>577984096</v>
      </c>
      <c r="F179" s="35"/>
      <c r="G179" s="35"/>
      <c r="H179" s="35"/>
      <c r="I179" s="35"/>
      <c r="J179" s="34">
        <v>100195</v>
      </c>
      <c r="K179" s="36"/>
      <c r="L179" s="35"/>
      <c r="M179" s="35">
        <v>100196</v>
      </c>
      <c r="N179" s="37"/>
      <c r="O179" s="36"/>
      <c r="P179" s="35"/>
      <c r="Q179" s="33"/>
      <c r="R179" s="35"/>
      <c r="S179" s="35">
        <v>500</v>
      </c>
      <c r="T179" s="35"/>
      <c r="U179" s="35">
        <v>1</v>
      </c>
      <c r="V179" s="35">
        <v>3</v>
      </c>
      <c r="W179" s="35">
        <v>4</v>
      </c>
      <c r="X179" s="35"/>
      <c r="Y179" s="35"/>
      <c r="Z179" s="35" t="s">
        <v>79</v>
      </c>
      <c r="AA179" s="35"/>
      <c r="AB179" s="35"/>
      <c r="AC179" s="35" t="s">
        <v>515</v>
      </c>
      <c r="AD179" s="35">
        <v>100222</v>
      </c>
      <c r="AE179" s="35"/>
      <c r="AF179" s="35"/>
      <c r="AG179" s="35"/>
      <c r="AH179" s="35"/>
      <c r="AI179" s="35">
        <v>3</v>
      </c>
      <c r="AJ179" s="35"/>
      <c r="AK179" s="58">
        <v>43523</v>
      </c>
      <c r="AL179" s="37"/>
      <c r="AM179" s="35"/>
      <c r="AN179" s="35"/>
      <c r="AO179" s="35">
        <v>10</v>
      </c>
      <c r="AP179" s="35"/>
      <c r="AQ179" s="35"/>
      <c r="AR179" s="35"/>
      <c r="AS179" s="35"/>
      <c r="AT179" s="35"/>
      <c r="AU179" s="35"/>
      <c r="AV179" s="38"/>
      <c r="AW179" s="35"/>
      <c r="AX179" s="35"/>
      <c r="AY179" s="35"/>
      <c r="AZ179" s="39"/>
      <c r="BA179" s="35"/>
    </row>
    <row r="180" spans="1:53" ht="15.75" customHeight="1">
      <c r="A180" s="25">
        <v>179</v>
      </c>
      <c r="B180" s="26" t="s">
        <v>856</v>
      </c>
      <c r="C180" s="35" t="s">
        <v>138</v>
      </c>
      <c r="D180" s="35" t="s">
        <v>857</v>
      </c>
      <c r="E180" s="35">
        <v>577976765</v>
      </c>
      <c r="J180" s="26"/>
      <c r="K180" s="28"/>
      <c r="M180" s="27">
        <v>100182</v>
      </c>
      <c r="N180" s="29"/>
      <c r="O180" s="28"/>
      <c r="Q180" s="25"/>
      <c r="S180" s="27">
        <v>500</v>
      </c>
      <c r="U180" s="27">
        <v>1</v>
      </c>
      <c r="V180" s="27">
        <v>3</v>
      </c>
      <c r="W180" s="27">
        <v>4</v>
      </c>
      <c r="Z180" s="27" t="s">
        <v>79</v>
      </c>
      <c r="AI180" s="27">
        <v>3</v>
      </c>
      <c r="AK180" s="68">
        <v>43535</v>
      </c>
      <c r="AL180" s="29"/>
      <c r="AO180" s="27">
        <v>10</v>
      </c>
      <c r="AV180" s="30"/>
      <c r="AZ180" s="31"/>
      <c r="BA180" s="129"/>
    </row>
    <row r="181" spans="1:53" ht="15.75" customHeight="1">
      <c r="A181" s="33">
        <v>180</v>
      </c>
      <c r="B181" s="34" t="s">
        <v>858</v>
      </c>
      <c r="C181" s="35" t="s">
        <v>859</v>
      </c>
      <c r="D181" s="35" t="s">
        <v>860</v>
      </c>
      <c r="E181" s="35">
        <v>558000309</v>
      </c>
      <c r="F181" s="35"/>
      <c r="G181" s="35"/>
      <c r="H181" s="35"/>
      <c r="I181" s="35"/>
      <c r="J181" s="34">
        <v>100215</v>
      </c>
      <c r="K181" s="36"/>
      <c r="L181" s="35"/>
      <c r="M181" s="35">
        <v>100216</v>
      </c>
      <c r="N181" s="37"/>
      <c r="O181" s="36"/>
      <c r="P181" s="35"/>
      <c r="Q181" s="33"/>
      <c r="R181" s="35"/>
      <c r="S181" s="35">
        <v>500</v>
      </c>
      <c r="T181" s="35"/>
      <c r="U181" s="35">
        <v>1</v>
      </c>
      <c r="V181" s="35">
        <v>3</v>
      </c>
      <c r="W181" s="35">
        <v>4</v>
      </c>
      <c r="X181" s="35"/>
      <c r="Y181" s="35"/>
      <c r="Z181" s="35" t="s">
        <v>79</v>
      </c>
      <c r="AA181" s="35"/>
      <c r="AB181" s="35"/>
      <c r="AC181" s="35"/>
      <c r="AD181" s="35"/>
      <c r="AE181" s="35"/>
      <c r="AF181" s="35"/>
      <c r="AG181" s="35"/>
      <c r="AH181" s="35"/>
      <c r="AI181" s="35">
        <v>3</v>
      </c>
      <c r="AJ181" s="35"/>
      <c r="AK181" s="58">
        <v>43536</v>
      </c>
      <c r="AL181" s="37"/>
      <c r="AM181" s="35"/>
      <c r="AN181" s="35"/>
      <c r="AO181" s="35">
        <v>10</v>
      </c>
      <c r="AP181" s="35"/>
      <c r="AQ181" s="35"/>
      <c r="AR181" s="35"/>
      <c r="AS181" s="35"/>
      <c r="AT181" s="35"/>
      <c r="AU181" s="35"/>
      <c r="AV181" s="38"/>
      <c r="AW181" s="35"/>
      <c r="AX181" s="35"/>
      <c r="AY181" s="35"/>
      <c r="AZ181" s="39"/>
      <c r="BA181" s="35"/>
    </row>
    <row r="182" spans="1:53" ht="15.75" customHeight="1">
      <c r="A182" s="25">
        <v>181</v>
      </c>
      <c r="B182" s="26"/>
      <c r="C182" s="27" t="s">
        <v>861</v>
      </c>
      <c r="D182" s="27" t="s">
        <v>862</v>
      </c>
      <c r="E182" s="27">
        <v>599167004</v>
      </c>
      <c r="J182" s="26"/>
      <c r="K182" s="28"/>
      <c r="N182" s="29"/>
      <c r="O182" s="28"/>
      <c r="Q182" s="25"/>
      <c r="AC182" s="27" t="s">
        <v>515</v>
      </c>
      <c r="AD182" s="27">
        <v>100219</v>
      </c>
      <c r="AI182" s="27">
        <v>3</v>
      </c>
      <c r="AK182" s="68">
        <v>43537</v>
      </c>
      <c r="AL182" s="29"/>
      <c r="AV182" s="30"/>
      <c r="AZ182" s="31"/>
      <c r="BA182" s="129"/>
    </row>
    <row r="183" spans="1:53" ht="15.75" customHeight="1">
      <c r="A183" s="106">
        <v>182</v>
      </c>
      <c r="B183" s="107"/>
      <c r="C183" s="113" t="s">
        <v>204</v>
      </c>
      <c r="D183" s="113" t="s">
        <v>863</v>
      </c>
      <c r="E183" s="110" t="s">
        <v>864</v>
      </c>
      <c r="F183" s="108"/>
      <c r="G183" s="108"/>
      <c r="H183" s="108"/>
      <c r="I183" s="108"/>
      <c r="J183" s="107">
        <v>100046</v>
      </c>
      <c r="K183" s="109"/>
      <c r="L183" s="108"/>
      <c r="M183" s="108">
        <v>100053</v>
      </c>
      <c r="N183" s="110"/>
      <c r="O183" s="109"/>
      <c r="P183" s="108"/>
      <c r="Q183" s="106"/>
      <c r="R183" s="108"/>
      <c r="S183" s="108">
        <v>500</v>
      </c>
      <c r="T183" s="108"/>
      <c r="U183" s="108">
        <v>1</v>
      </c>
      <c r="V183" s="108">
        <v>3</v>
      </c>
      <c r="W183" s="108">
        <v>4</v>
      </c>
      <c r="X183" s="108"/>
      <c r="Y183" s="108"/>
      <c r="Z183" s="108" t="s">
        <v>79</v>
      </c>
      <c r="AA183" s="108"/>
      <c r="AB183" s="108"/>
      <c r="AC183" s="108" t="s">
        <v>515</v>
      </c>
      <c r="AD183" s="108">
        <v>100220</v>
      </c>
      <c r="AE183" s="108"/>
      <c r="AF183" s="108"/>
      <c r="AG183" s="108">
        <v>100042</v>
      </c>
      <c r="AH183" s="108">
        <v>100258</v>
      </c>
      <c r="AI183" s="108">
        <v>3</v>
      </c>
      <c r="AJ183" s="108"/>
      <c r="AK183" s="111">
        <v>43537</v>
      </c>
      <c r="AL183" s="110"/>
      <c r="AM183" s="108"/>
      <c r="AN183" s="108"/>
      <c r="AO183" s="108">
        <v>10</v>
      </c>
      <c r="AP183" s="108"/>
      <c r="AQ183" s="108"/>
      <c r="AR183" s="108"/>
      <c r="AS183" s="108"/>
      <c r="AT183" s="108"/>
      <c r="AU183" s="108"/>
      <c r="AV183" s="112"/>
      <c r="AW183" s="108"/>
      <c r="AX183" s="108"/>
      <c r="AY183" s="108"/>
      <c r="AZ183" s="113"/>
      <c r="BA183" s="108"/>
    </row>
    <row r="184" spans="1:53" ht="15.75" customHeight="1">
      <c r="A184" s="25">
        <v>183</v>
      </c>
      <c r="B184" s="26" t="s">
        <v>865</v>
      </c>
      <c r="C184" s="35" t="s">
        <v>166</v>
      </c>
      <c r="D184" s="35" t="s">
        <v>866</v>
      </c>
      <c r="E184" s="35">
        <v>574224269</v>
      </c>
      <c r="J184" s="26">
        <v>100189</v>
      </c>
      <c r="K184" s="28"/>
      <c r="M184" s="27">
        <v>100190</v>
      </c>
      <c r="N184" s="29"/>
      <c r="O184" s="28"/>
      <c r="Q184" s="25"/>
      <c r="S184" s="27">
        <v>500</v>
      </c>
      <c r="U184" s="27">
        <v>1</v>
      </c>
      <c r="V184" s="27">
        <v>3</v>
      </c>
      <c r="W184" s="27">
        <v>4</v>
      </c>
      <c r="Z184" s="27" t="s">
        <v>79</v>
      </c>
      <c r="AI184" s="27">
        <v>3</v>
      </c>
      <c r="AK184" s="68">
        <v>43539</v>
      </c>
      <c r="AL184" s="29"/>
      <c r="AO184" s="27">
        <v>10</v>
      </c>
      <c r="AV184" s="30"/>
      <c r="AZ184" s="31"/>
      <c r="BA184" s="129"/>
    </row>
    <row r="185" spans="1:53" ht="15.75" customHeight="1">
      <c r="A185" s="33">
        <v>184</v>
      </c>
      <c r="B185" s="34"/>
      <c r="C185" s="35" t="s">
        <v>867</v>
      </c>
      <c r="D185" s="35" t="s">
        <v>868</v>
      </c>
      <c r="E185" s="35">
        <v>577132309</v>
      </c>
      <c r="F185" s="37" t="s">
        <v>869</v>
      </c>
      <c r="G185" s="35"/>
      <c r="H185" s="35"/>
      <c r="I185" s="35"/>
      <c r="J185" s="34">
        <v>100209</v>
      </c>
      <c r="K185" s="36"/>
      <c r="L185" s="35"/>
      <c r="M185" s="35"/>
      <c r="N185" s="37"/>
      <c r="O185" s="36"/>
      <c r="P185" s="35"/>
      <c r="Q185" s="33"/>
      <c r="R185" s="35"/>
      <c r="S185" s="35">
        <v>500</v>
      </c>
      <c r="T185" s="35"/>
      <c r="U185" s="35">
        <v>1</v>
      </c>
      <c r="V185" s="35">
        <v>3</v>
      </c>
      <c r="W185" s="35">
        <v>4</v>
      </c>
      <c r="X185" s="35"/>
      <c r="Y185" s="35"/>
      <c r="Z185" s="35" t="s">
        <v>79</v>
      </c>
      <c r="AA185" s="35"/>
      <c r="AB185" s="35"/>
      <c r="AC185" s="35"/>
      <c r="AD185" s="35"/>
      <c r="AE185" s="35"/>
      <c r="AF185" s="35"/>
      <c r="AG185" s="35"/>
      <c r="AH185" s="35"/>
      <c r="AI185" s="35">
        <v>3</v>
      </c>
      <c r="AJ185" s="37" t="s">
        <v>870</v>
      </c>
      <c r="AK185" s="58">
        <v>43542</v>
      </c>
      <c r="AL185" s="37"/>
      <c r="AM185" s="35"/>
      <c r="AN185" s="35"/>
      <c r="AO185" s="35">
        <v>10</v>
      </c>
      <c r="AP185" s="35"/>
      <c r="AQ185" s="35"/>
      <c r="AR185" s="35"/>
      <c r="AS185" s="35"/>
      <c r="AT185" s="35"/>
      <c r="AU185" s="35"/>
      <c r="AV185" s="38"/>
      <c r="AW185" s="35"/>
      <c r="AX185" s="35"/>
      <c r="AY185" s="35"/>
      <c r="AZ185" s="39"/>
      <c r="BA185" s="35"/>
    </row>
    <row r="186" spans="1:53" ht="15.75" customHeight="1">
      <c r="A186" s="25">
        <v>185</v>
      </c>
      <c r="B186" s="26" t="s">
        <v>871</v>
      </c>
      <c r="C186" s="35" t="s">
        <v>83</v>
      </c>
      <c r="D186" s="35" t="s">
        <v>872</v>
      </c>
      <c r="E186" s="35">
        <v>592028611</v>
      </c>
      <c r="J186" s="26">
        <v>100179</v>
      </c>
      <c r="K186" s="28"/>
      <c r="M186" s="27">
        <v>100180</v>
      </c>
      <c r="N186" s="29"/>
      <c r="O186" s="28"/>
      <c r="Q186" s="25"/>
      <c r="S186" s="27">
        <v>500</v>
      </c>
      <c r="U186" s="27">
        <v>1</v>
      </c>
      <c r="V186" s="27">
        <v>3</v>
      </c>
      <c r="W186" s="27">
        <v>4</v>
      </c>
      <c r="Z186" s="27" t="s">
        <v>79</v>
      </c>
      <c r="AI186" s="27">
        <v>3</v>
      </c>
      <c r="AK186" s="68">
        <v>43543</v>
      </c>
      <c r="AL186" s="29"/>
      <c r="AO186" s="27">
        <v>10</v>
      </c>
      <c r="AV186" s="30"/>
      <c r="AZ186" s="31"/>
      <c r="BA186" s="129"/>
    </row>
    <row r="187" spans="1:53" ht="15.75" customHeight="1">
      <c r="A187" s="33">
        <v>186</v>
      </c>
      <c r="B187" s="34"/>
      <c r="C187" s="35" t="s">
        <v>83</v>
      </c>
      <c r="D187" s="35" t="s">
        <v>873</v>
      </c>
      <c r="E187" s="35">
        <v>577335337</v>
      </c>
      <c r="F187" s="35"/>
      <c r="G187" s="35"/>
      <c r="H187" s="35"/>
      <c r="I187" s="35"/>
      <c r="J187" s="34"/>
      <c r="K187" s="36"/>
      <c r="L187" s="35"/>
      <c r="M187" s="35"/>
      <c r="N187" s="37"/>
      <c r="O187" s="36"/>
      <c r="P187" s="35"/>
      <c r="Q187" s="33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7"/>
      <c r="AM187" s="35"/>
      <c r="AN187" s="35"/>
      <c r="AO187" s="35"/>
      <c r="AP187" s="35"/>
      <c r="AQ187" s="35"/>
      <c r="AR187" s="35"/>
      <c r="AS187" s="35"/>
      <c r="AT187" s="35"/>
      <c r="AU187" s="35"/>
      <c r="AV187" s="38"/>
      <c r="AW187" s="35"/>
      <c r="AX187" s="35"/>
      <c r="AY187" s="35"/>
      <c r="AZ187" s="39"/>
      <c r="BA187" s="35"/>
    </row>
    <row r="188" spans="1:53" ht="15.75" customHeight="1">
      <c r="A188" s="33">
        <v>187</v>
      </c>
      <c r="B188" s="34"/>
      <c r="C188" s="35" t="s">
        <v>874</v>
      </c>
      <c r="D188" s="35" t="s">
        <v>600</v>
      </c>
      <c r="E188" s="35">
        <v>577593545</v>
      </c>
      <c r="F188" s="35"/>
      <c r="G188" s="35">
        <v>1139</v>
      </c>
      <c r="H188" s="35"/>
      <c r="I188" s="35"/>
      <c r="J188" s="34">
        <v>100207</v>
      </c>
      <c r="K188" s="36"/>
      <c r="L188" s="35"/>
      <c r="M188" s="35">
        <v>100208</v>
      </c>
      <c r="N188" s="37"/>
      <c r="O188" s="36"/>
      <c r="P188" s="35"/>
      <c r="Q188" s="33"/>
      <c r="R188" s="35"/>
      <c r="S188" s="35">
        <v>500</v>
      </c>
      <c r="T188" s="35"/>
      <c r="U188" s="35">
        <v>1</v>
      </c>
      <c r="V188" s="35">
        <v>3</v>
      </c>
      <c r="W188" s="35">
        <v>4</v>
      </c>
      <c r="X188" s="35"/>
      <c r="Y188" s="35"/>
      <c r="Z188" s="35" t="s">
        <v>79</v>
      </c>
      <c r="AA188" s="35"/>
      <c r="AB188" s="35"/>
      <c r="AC188" s="35" t="s">
        <v>515</v>
      </c>
      <c r="AD188" s="35">
        <v>100223</v>
      </c>
      <c r="AE188" s="35"/>
      <c r="AF188" s="35"/>
      <c r="AG188" s="35"/>
      <c r="AH188" s="35"/>
      <c r="AI188" s="35">
        <v>3</v>
      </c>
      <c r="AJ188" s="35"/>
      <c r="AK188" s="58">
        <v>43546</v>
      </c>
      <c r="AL188" s="37"/>
      <c r="AM188" s="35"/>
      <c r="AN188" s="35"/>
      <c r="AO188" s="35">
        <v>10</v>
      </c>
      <c r="AP188" s="35"/>
      <c r="AQ188" s="35"/>
      <c r="AR188" s="35"/>
      <c r="AS188" s="35"/>
      <c r="AT188" s="35"/>
      <c r="AU188" s="35"/>
      <c r="AV188" s="38"/>
      <c r="AW188" s="35"/>
      <c r="AX188" s="35"/>
      <c r="AY188" s="35"/>
      <c r="AZ188" s="39"/>
      <c r="BA188" s="129"/>
    </row>
    <row r="189" spans="1:53" ht="15.75" customHeight="1">
      <c r="A189" s="25">
        <v>188</v>
      </c>
      <c r="B189" s="26"/>
      <c r="C189" s="35" t="s">
        <v>875</v>
      </c>
      <c r="D189" s="35" t="s">
        <v>539</v>
      </c>
      <c r="E189" s="35">
        <v>577998480</v>
      </c>
      <c r="J189" s="26">
        <v>100201</v>
      </c>
      <c r="K189" s="28"/>
      <c r="N189" s="29"/>
      <c r="O189" s="28"/>
      <c r="Q189" s="25"/>
      <c r="S189" s="27">
        <v>500</v>
      </c>
      <c r="U189" s="27">
        <v>1</v>
      </c>
      <c r="V189" s="27">
        <v>3</v>
      </c>
      <c r="W189" s="27">
        <v>4</v>
      </c>
      <c r="Z189" s="27" t="s">
        <v>79</v>
      </c>
      <c r="AI189" s="27">
        <v>3</v>
      </c>
      <c r="AK189" s="68">
        <v>43546</v>
      </c>
      <c r="AL189" s="29"/>
      <c r="AO189" s="27">
        <v>10</v>
      </c>
      <c r="AV189" s="30"/>
      <c r="AZ189" s="31"/>
      <c r="BA189" s="35"/>
    </row>
    <row r="190" spans="1:53" ht="15.75" customHeight="1">
      <c r="A190" s="25">
        <v>189</v>
      </c>
      <c r="B190" s="26"/>
      <c r="C190" s="35" t="s">
        <v>876</v>
      </c>
      <c r="D190" s="35" t="s">
        <v>877</v>
      </c>
      <c r="E190" s="35">
        <v>557351255</v>
      </c>
      <c r="J190" s="34">
        <v>100177</v>
      </c>
      <c r="K190" s="28"/>
      <c r="M190" s="35">
        <v>100178</v>
      </c>
      <c r="N190" s="29"/>
      <c r="O190" s="28"/>
      <c r="Q190" s="25"/>
      <c r="S190" s="35">
        <v>500</v>
      </c>
      <c r="U190" s="27">
        <v>1</v>
      </c>
      <c r="V190" s="35">
        <v>3</v>
      </c>
      <c r="W190" s="27">
        <v>4</v>
      </c>
      <c r="Z190" s="35" t="s">
        <v>79</v>
      </c>
      <c r="AI190" s="27">
        <v>3</v>
      </c>
      <c r="AK190" s="68">
        <v>43546</v>
      </c>
      <c r="AL190" s="29"/>
      <c r="AO190" s="27">
        <v>10</v>
      </c>
      <c r="AV190" s="30"/>
      <c r="AZ190" s="31"/>
      <c r="BA190" s="129"/>
    </row>
    <row r="191" spans="1:53" ht="15.75" customHeight="1">
      <c r="A191" s="25">
        <v>190</v>
      </c>
      <c r="B191" s="26"/>
      <c r="C191" s="35" t="s">
        <v>878</v>
      </c>
      <c r="D191" s="35" t="s">
        <v>879</v>
      </c>
      <c r="E191" s="35">
        <v>595889693</v>
      </c>
      <c r="J191" s="26"/>
      <c r="K191" s="28"/>
      <c r="N191" s="29"/>
      <c r="O191" s="28"/>
      <c r="Q191" s="25"/>
      <c r="AI191" s="27">
        <v>3</v>
      </c>
      <c r="AL191" s="29"/>
      <c r="AV191" s="30"/>
      <c r="AZ191" s="31"/>
      <c r="BA191" s="129"/>
    </row>
    <row r="192" spans="1:53" ht="15.75" customHeight="1">
      <c r="A192" s="25">
        <v>191</v>
      </c>
      <c r="B192" s="26" t="s">
        <v>880</v>
      </c>
      <c r="C192" s="35" t="s">
        <v>714</v>
      </c>
      <c r="D192" s="35" t="s">
        <v>598</v>
      </c>
      <c r="E192" s="35">
        <v>595600721</v>
      </c>
      <c r="J192" s="26">
        <v>100173</v>
      </c>
      <c r="K192" s="28"/>
      <c r="M192" s="27">
        <v>100174</v>
      </c>
      <c r="N192" s="29"/>
      <c r="O192" s="28"/>
      <c r="Q192" s="25"/>
      <c r="S192" s="27">
        <v>500</v>
      </c>
      <c r="U192" s="27">
        <v>1</v>
      </c>
      <c r="V192" s="27">
        <v>3</v>
      </c>
      <c r="W192" s="27">
        <v>4</v>
      </c>
      <c r="Z192" s="27" t="s">
        <v>79</v>
      </c>
      <c r="AI192" s="27">
        <v>3</v>
      </c>
      <c r="AK192" s="68">
        <v>43549</v>
      </c>
      <c r="AL192" s="29"/>
      <c r="AO192" s="27">
        <v>10</v>
      </c>
      <c r="AV192" s="30"/>
      <c r="AZ192" s="31"/>
      <c r="BA192" s="129"/>
    </row>
    <row r="193" spans="1:53" ht="15.75" customHeight="1">
      <c r="A193" s="25">
        <v>192</v>
      </c>
      <c r="B193" s="26" t="s">
        <v>881</v>
      </c>
      <c r="C193" s="35" t="s">
        <v>565</v>
      </c>
      <c r="D193" s="35" t="s">
        <v>882</v>
      </c>
      <c r="E193" s="35">
        <v>599991003</v>
      </c>
      <c r="J193" s="34">
        <v>100171</v>
      </c>
      <c r="K193" s="28"/>
      <c r="M193" s="35">
        <v>100172</v>
      </c>
      <c r="N193" s="29">
        <v>100204</v>
      </c>
      <c r="O193" s="28"/>
      <c r="Q193" s="25"/>
      <c r="S193" s="35">
        <v>500</v>
      </c>
      <c r="U193" s="27">
        <v>1</v>
      </c>
      <c r="V193" s="35">
        <v>3</v>
      </c>
      <c r="W193" s="27">
        <v>4</v>
      </c>
      <c r="Z193" s="35" t="s">
        <v>79</v>
      </c>
      <c r="AI193" s="27">
        <v>3</v>
      </c>
      <c r="AJ193" s="27" t="s">
        <v>883</v>
      </c>
      <c r="AK193" s="68">
        <v>43549</v>
      </c>
      <c r="AL193" s="29"/>
      <c r="AO193" s="27">
        <v>10</v>
      </c>
      <c r="AV193" s="30"/>
      <c r="AZ193" s="31"/>
    </row>
    <row r="194" spans="1:53" ht="15.75" customHeight="1">
      <c r="A194" s="69">
        <v>193</v>
      </c>
      <c r="B194" s="70" t="s">
        <v>884</v>
      </c>
      <c r="C194" s="71" t="s">
        <v>75</v>
      </c>
      <c r="D194" s="71" t="s">
        <v>885</v>
      </c>
      <c r="E194" s="71">
        <v>593406080</v>
      </c>
      <c r="F194" s="71">
        <v>70012</v>
      </c>
      <c r="G194" s="71">
        <v>1457</v>
      </c>
      <c r="H194" s="71"/>
      <c r="I194" s="71"/>
      <c r="J194" s="70">
        <v>90514</v>
      </c>
      <c r="K194" s="72">
        <v>21216</v>
      </c>
      <c r="L194" s="71"/>
      <c r="M194" s="71">
        <v>90515</v>
      </c>
      <c r="N194" s="73">
        <v>90516</v>
      </c>
      <c r="O194" s="361" t="s">
        <v>886</v>
      </c>
      <c r="P194" s="71">
        <v>107096</v>
      </c>
      <c r="Q194" s="69">
        <v>100486</v>
      </c>
      <c r="R194" s="71"/>
      <c r="S194" s="71"/>
      <c r="T194" s="71"/>
      <c r="U194" s="71"/>
      <c r="V194" s="71"/>
      <c r="W194" s="71"/>
      <c r="X194" s="71"/>
      <c r="Y194" s="71" t="s">
        <v>887</v>
      </c>
      <c r="Z194" s="71"/>
      <c r="AA194" s="71"/>
      <c r="AB194" s="71" t="s">
        <v>888</v>
      </c>
      <c r="AC194" s="71"/>
      <c r="AD194" s="71">
        <v>78779</v>
      </c>
      <c r="AE194" s="71"/>
      <c r="AF194" s="71"/>
      <c r="AG194" s="362" t="s">
        <v>889</v>
      </c>
      <c r="AH194" s="362" t="s">
        <v>890</v>
      </c>
      <c r="AI194" s="71">
        <v>3</v>
      </c>
      <c r="AJ194" s="71"/>
      <c r="AK194" s="74">
        <v>43553</v>
      </c>
      <c r="AL194" s="73" t="s">
        <v>433</v>
      </c>
      <c r="AM194" s="71" t="s">
        <v>891</v>
      </c>
      <c r="AN194" s="71"/>
      <c r="AO194" s="71">
        <v>10</v>
      </c>
      <c r="AP194" s="71"/>
      <c r="AQ194" s="71"/>
      <c r="AR194" s="71"/>
      <c r="AS194" s="71"/>
      <c r="AT194" s="71">
        <v>90504</v>
      </c>
      <c r="AU194" s="71"/>
      <c r="AV194" s="75"/>
      <c r="AW194" s="71"/>
      <c r="AX194" s="71"/>
      <c r="AY194" s="71"/>
      <c r="AZ194" s="76"/>
      <c r="BA194" s="362" t="s">
        <v>892</v>
      </c>
    </row>
    <row r="195" spans="1:53" ht="15.75" customHeight="1">
      <c r="A195" s="25">
        <v>194</v>
      </c>
      <c r="B195" s="26"/>
      <c r="C195" s="35" t="s">
        <v>893</v>
      </c>
      <c r="D195" s="35" t="s">
        <v>894</v>
      </c>
      <c r="J195" s="26"/>
      <c r="K195" s="28"/>
      <c r="N195" s="29"/>
      <c r="O195" s="28"/>
      <c r="Q195" s="25"/>
      <c r="AI195" s="27">
        <v>3</v>
      </c>
      <c r="AJ195" s="129" t="s">
        <v>895</v>
      </c>
      <c r="AK195" s="68">
        <v>43553</v>
      </c>
      <c r="AL195" s="29"/>
      <c r="AV195" s="30"/>
      <c r="AZ195" s="31"/>
    </row>
    <row r="196" spans="1:53" ht="15.75" customHeight="1">
      <c r="A196" s="363">
        <v>195</v>
      </c>
      <c r="B196" s="364"/>
      <c r="C196" s="365" t="s">
        <v>896</v>
      </c>
      <c r="D196" s="365" t="s">
        <v>666</v>
      </c>
      <c r="E196" s="365"/>
      <c r="F196" s="366" t="s">
        <v>897</v>
      </c>
      <c r="G196" s="365"/>
      <c r="H196" s="365"/>
      <c r="I196" s="365"/>
      <c r="J196" s="367" t="s">
        <v>898</v>
      </c>
      <c r="K196" s="368"/>
      <c r="L196" s="365"/>
      <c r="M196" s="366" t="s">
        <v>899</v>
      </c>
      <c r="N196" s="369"/>
      <c r="O196" s="368"/>
      <c r="P196" s="365"/>
      <c r="Q196" s="363"/>
      <c r="R196" s="365"/>
      <c r="S196" s="365"/>
      <c r="T196" s="365"/>
      <c r="U196" s="365"/>
      <c r="V196" s="365"/>
      <c r="W196" s="365"/>
      <c r="X196" s="365"/>
      <c r="Y196" s="365"/>
      <c r="Z196" s="365"/>
      <c r="AA196" s="365"/>
      <c r="AB196" s="365"/>
      <c r="AC196" s="365"/>
      <c r="AD196" s="366" t="s">
        <v>900</v>
      </c>
      <c r="AE196" s="365"/>
      <c r="AF196" s="365"/>
      <c r="AG196" s="366" t="s">
        <v>901</v>
      </c>
      <c r="AH196" s="366" t="s">
        <v>902</v>
      </c>
      <c r="AI196" s="365">
        <v>3</v>
      </c>
      <c r="AJ196" s="366" t="s">
        <v>903</v>
      </c>
      <c r="AK196" s="370">
        <v>43553</v>
      </c>
      <c r="AL196" s="369"/>
      <c r="AM196" s="365"/>
      <c r="AN196" s="365"/>
      <c r="AO196" s="365"/>
      <c r="AP196" s="365"/>
      <c r="AQ196" s="365"/>
      <c r="AR196" s="365"/>
      <c r="AS196" s="365"/>
      <c r="AT196" s="365"/>
      <c r="AU196" s="365"/>
      <c r="AV196" s="371"/>
      <c r="AW196" s="365"/>
      <c r="AX196" s="365"/>
      <c r="AY196" s="365"/>
      <c r="AZ196" s="372"/>
      <c r="BA196" s="373" t="s">
        <v>904</v>
      </c>
    </row>
    <row r="197" spans="1:53" ht="15.75" customHeight="1">
      <c r="A197" s="25">
        <v>196</v>
      </c>
      <c r="B197" s="26"/>
      <c r="C197" s="35" t="s">
        <v>905</v>
      </c>
      <c r="D197" s="35" t="s">
        <v>906</v>
      </c>
      <c r="E197" s="374" t="s">
        <v>907</v>
      </c>
      <c r="J197" s="26">
        <v>100187</v>
      </c>
      <c r="K197" s="28"/>
      <c r="M197" s="27">
        <v>100188</v>
      </c>
      <c r="N197" s="29"/>
      <c r="O197" s="28"/>
      <c r="Q197" s="25"/>
      <c r="S197" s="27">
        <v>500</v>
      </c>
      <c r="U197" s="27">
        <v>1</v>
      </c>
      <c r="V197" s="27">
        <v>3</v>
      </c>
      <c r="W197" s="27">
        <v>4</v>
      </c>
      <c r="Z197" s="27" t="s">
        <v>79</v>
      </c>
      <c r="AH197" s="27">
        <v>100493</v>
      </c>
      <c r="AI197" s="27">
        <v>3</v>
      </c>
      <c r="AK197" s="68">
        <v>43557</v>
      </c>
      <c r="AL197" s="29"/>
      <c r="AO197" s="27">
        <v>10</v>
      </c>
      <c r="AV197" s="30"/>
      <c r="AZ197" s="31"/>
    </row>
    <row r="198" spans="1:53" ht="15.75" customHeight="1">
      <c r="A198" s="33">
        <v>197</v>
      </c>
      <c r="B198" s="34"/>
      <c r="C198" s="35" t="s">
        <v>166</v>
      </c>
      <c r="D198" s="35" t="s">
        <v>908</v>
      </c>
      <c r="E198" s="35">
        <v>591972261</v>
      </c>
      <c r="F198" s="35"/>
      <c r="G198" s="35"/>
      <c r="H198" s="35"/>
      <c r="I198" s="35"/>
      <c r="J198" s="98" t="s">
        <v>909</v>
      </c>
      <c r="K198" s="36"/>
      <c r="L198" s="35"/>
      <c r="M198" s="35">
        <v>100176</v>
      </c>
      <c r="N198" s="37" t="s">
        <v>399</v>
      </c>
      <c r="O198" s="36"/>
      <c r="P198" s="35"/>
      <c r="Q198" s="33"/>
      <c r="R198" s="35"/>
      <c r="S198" s="35">
        <v>500</v>
      </c>
      <c r="T198" s="35"/>
      <c r="U198" s="35">
        <v>1</v>
      </c>
      <c r="V198" s="35">
        <v>3</v>
      </c>
      <c r="W198" s="35">
        <v>4</v>
      </c>
      <c r="X198" s="35"/>
      <c r="Y198" s="35"/>
      <c r="Z198" s="35" t="s">
        <v>79</v>
      </c>
      <c r="AA198" s="35"/>
      <c r="AB198" s="35"/>
      <c r="AC198" s="35"/>
      <c r="AD198" s="35"/>
      <c r="AE198" s="35"/>
      <c r="AF198" s="35"/>
      <c r="AG198" s="35"/>
      <c r="AH198" s="35"/>
      <c r="AI198" s="35">
        <v>3</v>
      </c>
      <c r="AJ198" s="35"/>
      <c r="AK198" s="58">
        <v>43557</v>
      </c>
      <c r="AL198" s="37"/>
      <c r="AM198" s="35"/>
      <c r="AN198" s="35"/>
      <c r="AO198" s="35">
        <v>10</v>
      </c>
      <c r="AP198" s="35"/>
      <c r="AQ198" s="35"/>
      <c r="AR198" s="35"/>
      <c r="AS198" s="35"/>
      <c r="AT198" s="35"/>
      <c r="AU198" s="35"/>
      <c r="AV198" s="38"/>
      <c r="AW198" s="35"/>
      <c r="AX198" s="35"/>
      <c r="AY198" s="35"/>
      <c r="AZ198" s="39"/>
      <c r="BA198" s="35"/>
    </row>
    <row r="199" spans="1:53" ht="15.75" customHeight="1">
      <c r="A199" s="25">
        <v>198</v>
      </c>
      <c r="B199" s="26"/>
      <c r="C199" s="35" t="s">
        <v>910</v>
      </c>
      <c r="D199" s="35" t="s">
        <v>752</v>
      </c>
      <c r="J199" s="26"/>
      <c r="K199" s="28"/>
      <c r="N199" s="29"/>
      <c r="O199" s="28"/>
      <c r="Q199" s="25"/>
      <c r="AI199" s="27">
        <v>3</v>
      </c>
      <c r="AJ199" s="29" t="s">
        <v>911</v>
      </c>
      <c r="AL199" s="29"/>
      <c r="AV199" s="30"/>
      <c r="AZ199" s="31"/>
    </row>
    <row r="200" spans="1:53" ht="15.75" customHeight="1">
      <c r="A200" s="33">
        <v>199</v>
      </c>
      <c r="B200" s="34" t="s">
        <v>912</v>
      </c>
      <c r="C200" s="35" t="s">
        <v>913</v>
      </c>
      <c r="D200" s="35" t="s">
        <v>914</v>
      </c>
      <c r="E200" s="35">
        <v>597751004</v>
      </c>
      <c r="F200" s="35"/>
      <c r="G200" s="35"/>
      <c r="H200" s="35"/>
      <c r="I200" s="35"/>
      <c r="J200" s="34">
        <v>100203</v>
      </c>
      <c r="K200" s="36"/>
      <c r="L200" s="35"/>
      <c r="M200" s="35">
        <v>100204</v>
      </c>
      <c r="N200" s="37"/>
      <c r="O200" s="36"/>
      <c r="P200" s="35"/>
      <c r="Q200" s="33"/>
      <c r="R200" s="35"/>
      <c r="S200" s="35">
        <v>500</v>
      </c>
      <c r="T200" s="35"/>
      <c r="U200" s="35">
        <v>1</v>
      </c>
      <c r="V200" s="35">
        <v>3</v>
      </c>
      <c r="W200" s="35">
        <v>4</v>
      </c>
      <c r="X200" s="35"/>
      <c r="Y200" s="35"/>
      <c r="Z200" s="35" t="s">
        <v>79</v>
      </c>
      <c r="AA200" s="35"/>
      <c r="AB200" s="35"/>
      <c r="AC200" s="35" t="s">
        <v>515</v>
      </c>
      <c r="AD200" s="35"/>
      <c r="AE200" s="35"/>
      <c r="AF200" s="35"/>
      <c r="AG200" s="35"/>
      <c r="AH200" s="35"/>
      <c r="AI200" s="35">
        <v>3</v>
      </c>
      <c r="AJ200" s="35"/>
      <c r="AK200" s="58">
        <v>43577</v>
      </c>
      <c r="AL200" s="37"/>
      <c r="AM200" s="35"/>
      <c r="AN200" s="35"/>
      <c r="AO200" s="35">
        <v>10</v>
      </c>
      <c r="AP200" s="35"/>
      <c r="AQ200" s="35"/>
      <c r="AR200" s="35"/>
      <c r="AS200" s="35"/>
      <c r="AT200" s="35"/>
      <c r="AU200" s="35"/>
      <c r="AV200" s="38"/>
      <c r="AW200" s="35"/>
      <c r="AX200" s="35"/>
      <c r="AY200" s="35"/>
      <c r="AZ200" s="39"/>
      <c r="BA200" s="35"/>
    </row>
    <row r="201" spans="1:53" ht="15.75" customHeight="1">
      <c r="A201" s="25">
        <v>200</v>
      </c>
      <c r="B201" s="26"/>
      <c r="C201" s="35" t="s">
        <v>166</v>
      </c>
      <c r="D201" s="35" t="s">
        <v>717</v>
      </c>
      <c r="E201" s="27">
        <v>595907227</v>
      </c>
      <c r="J201" s="26">
        <v>21698</v>
      </c>
      <c r="K201" s="28"/>
      <c r="N201" s="29"/>
      <c r="O201" s="28"/>
      <c r="Q201" s="25"/>
      <c r="S201" s="27">
        <v>500</v>
      </c>
      <c r="U201" s="27">
        <v>1</v>
      </c>
      <c r="V201" s="27">
        <v>3</v>
      </c>
      <c r="W201" s="27">
        <v>4</v>
      </c>
      <c r="Z201" s="27" t="s">
        <v>79</v>
      </c>
      <c r="AI201" s="27">
        <v>3</v>
      </c>
      <c r="AK201" s="68">
        <v>43585</v>
      </c>
      <c r="AL201" s="29"/>
      <c r="AO201" s="27">
        <v>10</v>
      </c>
      <c r="AP201" s="129" t="s">
        <v>915</v>
      </c>
      <c r="AV201" s="30"/>
      <c r="AZ201" s="31"/>
    </row>
    <row r="202" spans="1:53" ht="15.75" customHeight="1">
      <c r="A202" s="33">
        <v>201</v>
      </c>
      <c r="B202" s="34" t="s">
        <v>916</v>
      </c>
      <c r="C202" s="35" t="s">
        <v>173</v>
      </c>
      <c r="D202" s="35" t="s">
        <v>490</v>
      </c>
      <c r="E202" s="35">
        <v>577599992</v>
      </c>
      <c r="F202" s="35">
        <v>78032</v>
      </c>
      <c r="G202" s="35"/>
      <c r="H202" s="35"/>
      <c r="I202" s="35"/>
      <c r="J202" s="34">
        <v>70121</v>
      </c>
      <c r="K202" s="36"/>
      <c r="L202" s="35"/>
      <c r="M202" s="35">
        <v>70122</v>
      </c>
      <c r="N202" s="37"/>
      <c r="O202" s="36"/>
      <c r="P202" s="35"/>
      <c r="Q202" s="33"/>
      <c r="R202" s="35"/>
      <c r="S202" s="35">
        <v>500</v>
      </c>
      <c r="T202" s="35"/>
      <c r="U202" s="35">
        <v>2</v>
      </c>
      <c r="V202" s="35">
        <v>3</v>
      </c>
      <c r="W202" s="35">
        <v>8</v>
      </c>
      <c r="X202" s="35"/>
      <c r="Y202" s="35"/>
      <c r="Z202" s="35" t="s">
        <v>79</v>
      </c>
      <c r="AA202" s="35"/>
      <c r="AB202" s="35"/>
      <c r="AC202" s="35"/>
      <c r="AD202" s="35">
        <v>70221</v>
      </c>
      <c r="AE202" s="35"/>
      <c r="AF202" s="35"/>
      <c r="AG202" s="35"/>
      <c r="AH202" s="35"/>
      <c r="AI202" s="35">
        <v>3</v>
      </c>
      <c r="AJ202" s="196" t="s">
        <v>917</v>
      </c>
      <c r="AK202" s="58">
        <v>43591</v>
      </c>
      <c r="AL202" s="37"/>
      <c r="AM202" s="35"/>
      <c r="AN202" s="35"/>
      <c r="AO202" s="35">
        <v>10</v>
      </c>
      <c r="AP202" s="35"/>
      <c r="AQ202" s="35">
        <v>78792</v>
      </c>
      <c r="AR202" s="35"/>
      <c r="AS202" s="35"/>
      <c r="AT202" s="35"/>
      <c r="AU202" s="35"/>
      <c r="AV202" s="38"/>
      <c r="AW202" s="35"/>
      <c r="AX202" s="35"/>
      <c r="AY202" s="35"/>
      <c r="AZ202" s="39"/>
      <c r="BA202" s="35"/>
    </row>
    <row r="203" spans="1:53" ht="15.75" customHeight="1">
      <c r="A203" s="25">
        <v>202</v>
      </c>
      <c r="B203" s="26" t="s">
        <v>918</v>
      </c>
      <c r="C203" s="119" t="s">
        <v>173</v>
      </c>
      <c r="D203" s="119" t="s">
        <v>711</v>
      </c>
      <c r="E203" s="47">
        <v>599280961</v>
      </c>
      <c r="F203" s="47"/>
      <c r="G203" s="47"/>
      <c r="H203" s="47"/>
      <c r="I203" s="47"/>
      <c r="J203" s="26">
        <v>70322</v>
      </c>
      <c r="K203" s="104"/>
      <c r="L203" s="47"/>
      <c r="M203" s="47">
        <v>70323</v>
      </c>
      <c r="N203" s="189" t="s">
        <v>919</v>
      </c>
      <c r="O203" s="104" t="s">
        <v>920</v>
      </c>
      <c r="P203" s="47"/>
      <c r="Q203" s="25">
        <v>21932</v>
      </c>
      <c r="R203" s="47"/>
      <c r="S203" s="47">
        <v>500</v>
      </c>
      <c r="T203" s="47"/>
      <c r="U203" s="47">
        <v>1</v>
      </c>
      <c r="V203" s="47">
        <v>3</v>
      </c>
      <c r="W203" s="47">
        <v>4</v>
      </c>
      <c r="X203" s="47"/>
      <c r="Y203" s="47"/>
      <c r="Z203" s="47" t="s">
        <v>79</v>
      </c>
      <c r="AA203" s="47" t="s">
        <v>921</v>
      </c>
      <c r="AB203" s="47" t="s">
        <v>922</v>
      </c>
      <c r="AC203" s="47" t="s">
        <v>515</v>
      </c>
      <c r="AD203" s="47">
        <v>101142</v>
      </c>
      <c r="AE203" s="47"/>
      <c r="AF203" s="47"/>
      <c r="AG203" s="47"/>
      <c r="AH203" s="47">
        <v>3324</v>
      </c>
      <c r="AI203" s="47">
        <v>3</v>
      </c>
      <c r="AJ203" s="47"/>
      <c r="AK203" s="274">
        <v>43605</v>
      </c>
      <c r="AL203" s="189" t="s">
        <v>923</v>
      </c>
      <c r="AM203" s="47"/>
      <c r="AN203" s="47"/>
      <c r="AO203" s="47">
        <v>7</v>
      </c>
      <c r="AP203" s="47"/>
      <c r="AQ203" s="47">
        <v>21932</v>
      </c>
      <c r="AR203" s="47"/>
      <c r="AS203" s="47"/>
      <c r="AT203" s="47"/>
      <c r="AU203" s="47"/>
      <c r="AV203" s="189"/>
      <c r="AW203" s="47"/>
      <c r="AX203" s="47"/>
      <c r="AY203" s="47"/>
      <c r="AZ203" s="31"/>
      <c r="BA203" s="47"/>
    </row>
    <row r="204" spans="1:53" ht="15.75" customHeight="1">
      <c r="A204" s="25">
        <v>203</v>
      </c>
      <c r="B204" s="26" t="s">
        <v>924</v>
      </c>
      <c r="C204" s="35" t="s">
        <v>925</v>
      </c>
      <c r="D204" s="35" t="s">
        <v>926</v>
      </c>
      <c r="E204" s="35">
        <v>577614243</v>
      </c>
      <c r="J204" s="26"/>
      <c r="K204" s="28"/>
      <c r="N204" s="29"/>
      <c r="O204" s="28"/>
      <c r="Q204" s="25"/>
      <c r="AL204" s="29"/>
      <c r="AV204" s="30"/>
      <c r="AZ204" s="31"/>
    </row>
    <row r="205" spans="1:53" ht="15.75" customHeight="1">
      <c r="A205" s="25">
        <v>204</v>
      </c>
      <c r="B205" s="26" t="s">
        <v>927</v>
      </c>
      <c r="C205" s="35" t="s">
        <v>191</v>
      </c>
      <c r="D205" s="35" t="s">
        <v>230</v>
      </c>
      <c r="E205" s="27">
        <v>551211718</v>
      </c>
      <c r="J205" s="26"/>
      <c r="K205" s="28"/>
      <c r="N205" s="29"/>
      <c r="O205" s="28"/>
      <c r="Q205" s="25"/>
      <c r="AL205" s="29"/>
      <c r="AV205" s="30"/>
      <c r="AZ205" s="31"/>
    </row>
    <row r="206" spans="1:53" ht="15.75" customHeight="1">
      <c r="A206" s="25">
        <v>205</v>
      </c>
      <c r="B206" s="26" t="s">
        <v>928</v>
      </c>
      <c r="C206" s="35" t="s">
        <v>226</v>
      </c>
      <c r="D206" s="35" t="s">
        <v>929</v>
      </c>
      <c r="E206" s="35">
        <v>577714174</v>
      </c>
      <c r="J206" s="26"/>
      <c r="K206" s="28"/>
      <c r="N206" s="29"/>
      <c r="O206" s="28"/>
      <c r="Q206" s="25"/>
      <c r="AL206" s="29"/>
      <c r="AV206" s="30"/>
      <c r="AZ206" s="31"/>
    </row>
    <row r="207" spans="1:53" ht="15.75" customHeight="1">
      <c r="A207" s="223">
        <v>206</v>
      </c>
      <c r="B207" s="224" t="s">
        <v>930</v>
      </c>
      <c r="C207" s="225" t="s">
        <v>202</v>
      </c>
      <c r="D207" s="225" t="s">
        <v>931</v>
      </c>
      <c r="E207" s="227">
        <v>595529543</v>
      </c>
      <c r="F207" s="225"/>
      <c r="G207" s="225"/>
      <c r="H207" s="225"/>
      <c r="I207" s="225"/>
      <c r="J207" s="224">
        <v>90609</v>
      </c>
      <c r="K207" s="226"/>
      <c r="L207" s="225"/>
      <c r="M207" s="225">
        <v>90610</v>
      </c>
      <c r="N207" s="227">
        <v>90611</v>
      </c>
      <c r="O207" s="226"/>
      <c r="P207" s="225"/>
      <c r="Q207" s="223"/>
      <c r="R207" s="225"/>
      <c r="S207" s="225"/>
      <c r="T207" s="225"/>
      <c r="U207" s="225"/>
      <c r="V207" s="225"/>
      <c r="W207" s="225"/>
      <c r="X207" s="225"/>
      <c r="Y207" s="225"/>
      <c r="Z207" s="225"/>
      <c r="AA207" s="225"/>
      <c r="AB207" s="225"/>
      <c r="AC207" s="225"/>
      <c r="AD207" s="225"/>
      <c r="AE207" s="225"/>
      <c r="AF207" s="225"/>
      <c r="AG207" s="225"/>
      <c r="AH207" s="225"/>
      <c r="AI207" s="225">
        <v>1</v>
      </c>
      <c r="AJ207" s="225"/>
      <c r="AK207" s="225"/>
      <c r="AL207" s="227" t="s">
        <v>378</v>
      </c>
      <c r="AM207" s="225"/>
      <c r="AN207" s="225"/>
      <c r="AO207" s="225"/>
      <c r="AP207" s="225"/>
      <c r="AQ207" s="225"/>
      <c r="AR207" s="225"/>
      <c r="AS207" s="225"/>
      <c r="AT207" s="225"/>
      <c r="AU207" s="225"/>
      <c r="AV207" s="228"/>
      <c r="AW207" s="225"/>
      <c r="AX207" s="225"/>
      <c r="AY207" s="225"/>
      <c r="AZ207" s="229"/>
      <c r="BA207" s="225"/>
    </row>
    <row r="208" spans="1:53" ht="15.75" customHeight="1">
      <c r="A208" s="25">
        <v>207</v>
      </c>
      <c r="B208" s="26" t="s">
        <v>932</v>
      </c>
      <c r="C208" s="35" t="s">
        <v>234</v>
      </c>
      <c r="D208" s="35" t="s">
        <v>933</v>
      </c>
      <c r="E208" s="27">
        <v>577222847</v>
      </c>
      <c r="J208" s="26"/>
      <c r="K208" s="28"/>
      <c r="N208" s="29"/>
      <c r="O208" s="28"/>
      <c r="Q208" s="25"/>
      <c r="AL208" s="29"/>
      <c r="AV208" s="30"/>
      <c r="AZ208" s="31"/>
    </row>
    <row r="209" spans="1:53" ht="15.75" customHeight="1">
      <c r="A209" s="25">
        <v>208</v>
      </c>
      <c r="B209" s="26" t="s">
        <v>934</v>
      </c>
      <c r="C209" s="35" t="s">
        <v>935</v>
      </c>
      <c r="D209" s="35" t="s">
        <v>936</v>
      </c>
      <c r="E209" s="27">
        <v>577559329</v>
      </c>
      <c r="J209" s="26"/>
      <c r="K209" s="28"/>
      <c r="N209" s="29"/>
      <c r="O209" s="28"/>
      <c r="Q209" s="25"/>
      <c r="AL209" s="29"/>
      <c r="AV209" s="30"/>
      <c r="AZ209" s="31"/>
      <c r="BA209" s="129"/>
    </row>
    <row r="210" spans="1:53" ht="15.75" customHeight="1">
      <c r="A210" s="25">
        <v>209</v>
      </c>
      <c r="B210" s="26" t="s">
        <v>937</v>
      </c>
      <c r="C210" s="35" t="s">
        <v>305</v>
      </c>
      <c r="D210" s="35" t="s">
        <v>133</v>
      </c>
      <c r="E210" s="27">
        <v>577605648</v>
      </c>
      <c r="J210" s="26"/>
      <c r="K210" s="28"/>
      <c r="N210" s="29"/>
      <c r="O210" s="28"/>
      <c r="Q210" s="25"/>
      <c r="AL210" s="29"/>
      <c r="AV210" s="30"/>
      <c r="AZ210" s="31"/>
      <c r="BA210" s="129"/>
    </row>
    <row r="211" spans="1:53" ht="15.75" customHeight="1">
      <c r="A211" s="25">
        <v>210</v>
      </c>
      <c r="B211" s="26" t="s">
        <v>938</v>
      </c>
      <c r="C211" s="35" t="s">
        <v>305</v>
      </c>
      <c r="D211" s="35" t="s">
        <v>939</v>
      </c>
      <c r="E211" s="27">
        <v>599170055</v>
      </c>
      <c r="J211" s="26"/>
      <c r="K211" s="28"/>
      <c r="N211" s="29"/>
      <c r="O211" s="28"/>
      <c r="Q211" s="25"/>
      <c r="AL211" s="29"/>
      <c r="AV211" s="30"/>
      <c r="AZ211" s="31"/>
      <c r="BA211" s="129"/>
    </row>
    <row r="212" spans="1:53" ht="15.75" customHeight="1">
      <c r="A212" s="25">
        <v>211</v>
      </c>
      <c r="B212" s="26" t="s">
        <v>940</v>
      </c>
      <c r="C212" s="35" t="s">
        <v>941</v>
      </c>
      <c r="D212" s="35" t="s">
        <v>942</v>
      </c>
      <c r="E212" s="27">
        <v>577558809</v>
      </c>
      <c r="J212" s="26"/>
      <c r="K212" s="28"/>
      <c r="N212" s="29"/>
      <c r="O212" s="28"/>
      <c r="Q212" s="25"/>
      <c r="AL212" s="29"/>
      <c r="AV212" s="30"/>
      <c r="AZ212" s="31"/>
      <c r="BA212" s="129"/>
    </row>
    <row r="213" spans="1:53" ht="15.75" customHeight="1">
      <c r="A213" s="25">
        <v>212</v>
      </c>
      <c r="B213" s="26" t="s">
        <v>943</v>
      </c>
      <c r="C213" s="35" t="s">
        <v>75</v>
      </c>
      <c r="D213" s="35" t="s">
        <v>944</v>
      </c>
      <c r="E213" s="27">
        <v>577773631</v>
      </c>
      <c r="J213" s="26"/>
      <c r="K213" s="28"/>
      <c r="N213" s="29"/>
      <c r="O213" s="28"/>
      <c r="Q213" s="25"/>
      <c r="AL213" s="29"/>
      <c r="AV213" s="30"/>
      <c r="AZ213" s="31"/>
      <c r="BA213" s="129"/>
    </row>
    <row r="214" spans="1:53" ht="15.75" customHeight="1">
      <c r="A214" s="25">
        <v>213</v>
      </c>
      <c r="B214" s="26" t="s">
        <v>945</v>
      </c>
      <c r="C214" s="35" t="s">
        <v>305</v>
      </c>
      <c r="D214" s="35" t="s">
        <v>946</v>
      </c>
      <c r="E214" s="27">
        <v>577669709</v>
      </c>
      <c r="J214" s="26"/>
      <c r="K214" s="28"/>
      <c r="N214" s="29"/>
      <c r="O214" s="28"/>
      <c r="Q214" s="25"/>
      <c r="AL214" s="29"/>
      <c r="AV214" s="30"/>
      <c r="AZ214" s="31"/>
      <c r="BA214" s="129"/>
    </row>
    <row r="215" spans="1:53" ht="15.75" customHeight="1">
      <c r="A215" s="153">
        <v>214</v>
      </c>
      <c r="B215" s="154" t="s">
        <v>947</v>
      </c>
      <c r="C215" s="153" t="s">
        <v>173</v>
      </c>
      <c r="D215" s="153" t="s">
        <v>948</v>
      </c>
      <c r="E215" s="153">
        <v>595075959</v>
      </c>
      <c r="F215" s="153"/>
      <c r="G215" s="153"/>
      <c r="H215" s="153"/>
      <c r="I215" s="153"/>
      <c r="J215" s="154" t="s">
        <v>949</v>
      </c>
      <c r="K215" s="154" t="s">
        <v>950</v>
      </c>
      <c r="L215" s="153"/>
      <c r="M215" s="153">
        <v>6517</v>
      </c>
      <c r="N215" s="298"/>
      <c r="O215" s="154"/>
      <c r="P215" s="153"/>
      <c r="Q215" s="153"/>
      <c r="R215" s="153"/>
      <c r="S215" s="153">
        <v>500</v>
      </c>
      <c r="T215" s="153"/>
      <c r="U215" s="153">
        <v>1</v>
      </c>
      <c r="V215" s="153">
        <v>3</v>
      </c>
      <c r="W215" s="153">
        <v>3</v>
      </c>
      <c r="X215" s="153"/>
      <c r="Y215" s="153"/>
      <c r="Z215" s="153" t="s">
        <v>79</v>
      </c>
      <c r="AA215" s="153" t="s">
        <v>951</v>
      </c>
      <c r="AB215" s="153" t="s">
        <v>952</v>
      </c>
      <c r="AC215" s="153"/>
      <c r="AD215" s="153"/>
      <c r="AE215" s="153"/>
      <c r="AF215" s="153">
        <v>70053</v>
      </c>
      <c r="AG215" s="153"/>
      <c r="AH215" s="153"/>
      <c r="AI215" s="153">
        <v>3</v>
      </c>
      <c r="AJ215" s="153" t="s">
        <v>953</v>
      </c>
      <c r="AK215" s="375">
        <v>44697</v>
      </c>
      <c r="AL215" s="298"/>
      <c r="AM215" s="153"/>
      <c r="AN215" s="153"/>
      <c r="AO215" s="153">
        <v>10</v>
      </c>
      <c r="AP215" s="153"/>
      <c r="AQ215" s="153"/>
      <c r="AR215" s="153"/>
      <c r="AS215" s="153"/>
      <c r="AT215" s="153"/>
      <c r="AU215" s="153"/>
      <c r="AV215" s="298"/>
      <c r="AW215" s="153"/>
      <c r="AX215" s="153"/>
      <c r="AY215" s="153"/>
      <c r="AZ215" s="161"/>
      <c r="BA215" s="153"/>
    </row>
    <row r="216" spans="1:53" ht="15.75" customHeight="1">
      <c r="A216" s="25">
        <v>215</v>
      </c>
      <c r="B216" s="26" t="s">
        <v>954</v>
      </c>
      <c r="C216" s="119" t="s">
        <v>686</v>
      </c>
      <c r="D216" s="119" t="s">
        <v>955</v>
      </c>
      <c r="E216" s="47">
        <v>577943475</v>
      </c>
      <c r="F216" s="47"/>
      <c r="G216" s="47"/>
      <c r="H216" s="47"/>
      <c r="I216" s="47"/>
      <c r="J216" s="26">
        <v>70209</v>
      </c>
      <c r="K216" s="104"/>
      <c r="L216" s="47"/>
      <c r="M216" s="47">
        <v>70272</v>
      </c>
      <c r="N216" s="189">
        <v>21314</v>
      </c>
      <c r="O216" s="104"/>
      <c r="P216" s="47">
        <v>107068</v>
      </c>
      <c r="Q216" s="25"/>
      <c r="R216" s="47"/>
      <c r="S216" s="47">
        <v>500</v>
      </c>
      <c r="T216" s="47"/>
      <c r="U216" s="47">
        <v>4</v>
      </c>
      <c r="V216" s="47">
        <v>3</v>
      </c>
      <c r="W216" s="47">
        <v>5</v>
      </c>
      <c r="X216" s="47"/>
      <c r="Y216" s="47"/>
      <c r="Z216" s="47"/>
      <c r="AA216" s="47" t="s">
        <v>956</v>
      </c>
      <c r="AB216" s="47" t="s">
        <v>957</v>
      </c>
      <c r="AC216" s="47"/>
      <c r="AD216" s="47">
        <v>31300</v>
      </c>
      <c r="AE216" s="47"/>
      <c r="AF216" s="47"/>
      <c r="AG216" s="47">
        <v>203055</v>
      </c>
      <c r="AH216" s="47"/>
      <c r="AI216" s="47">
        <v>3</v>
      </c>
      <c r="AJ216" s="189" t="s">
        <v>958</v>
      </c>
      <c r="AK216" s="274">
        <v>43655</v>
      </c>
      <c r="AL216" s="189" t="s">
        <v>959</v>
      </c>
      <c r="AM216" s="47"/>
      <c r="AN216" s="47"/>
      <c r="AO216" s="47">
        <v>10</v>
      </c>
      <c r="AP216" s="47"/>
      <c r="AQ216" s="47"/>
      <c r="AR216" s="47"/>
      <c r="AS216" s="47"/>
      <c r="AT216" s="47"/>
      <c r="AU216" s="47"/>
      <c r="AV216" s="189" t="s">
        <v>960</v>
      </c>
      <c r="AW216" s="47"/>
      <c r="AX216" s="47"/>
      <c r="AY216" s="47"/>
      <c r="AZ216" s="129" t="s">
        <v>961</v>
      </c>
      <c r="BA216" s="47"/>
    </row>
    <row r="217" spans="1:53" ht="15.75" customHeight="1">
      <c r="A217" s="376">
        <v>216</v>
      </c>
      <c r="B217" s="377" t="s">
        <v>962</v>
      </c>
      <c r="C217" s="376" t="s">
        <v>963</v>
      </c>
      <c r="D217" s="376" t="s">
        <v>964</v>
      </c>
      <c r="E217" s="376">
        <v>599075082</v>
      </c>
      <c r="F217" s="376"/>
      <c r="G217" s="376"/>
      <c r="H217" s="376"/>
      <c r="I217" s="376"/>
      <c r="J217" s="98">
        <v>78031</v>
      </c>
      <c r="K217" s="377"/>
      <c r="L217" s="376"/>
      <c r="M217" s="376">
        <v>70258</v>
      </c>
      <c r="N217" s="376"/>
      <c r="O217" s="377"/>
      <c r="P217" s="376"/>
      <c r="Q217" s="24">
        <v>20606</v>
      </c>
      <c r="R217" s="376"/>
      <c r="S217" s="376">
        <v>500</v>
      </c>
      <c r="T217" s="376"/>
      <c r="U217" s="376">
        <v>2</v>
      </c>
      <c r="V217" s="376">
        <v>3</v>
      </c>
      <c r="W217" s="376" t="s">
        <v>965</v>
      </c>
      <c r="X217" s="376"/>
      <c r="Y217" s="376"/>
      <c r="Z217" s="376" t="s">
        <v>79</v>
      </c>
      <c r="AA217" s="376" t="s">
        <v>966</v>
      </c>
      <c r="AB217" s="376" t="s">
        <v>967</v>
      </c>
      <c r="AC217" s="376"/>
      <c r="AD217" s="376">
        <v>21706</v>
      </c>
      <c r="AE217" s="376"/>
      <c r="AF217" s="376"/>
      <c r="AG217" s="376">
        <v>21575</v>
      </c>
      <c r="AH217" s="376">
        <v>9421</v>
      </c>
      <c r="AI217" s="376">
        <v>3</v>
      </c>
      <c r="AJ217" s="376" t="s">
        <v>968</v>
      </c>
      <c r="AK217" s="378">
        <v>43657</v>
      </c>
      <c r="AL217" s="376" t="s">
        <v>144</v>
      </c>
      <c r="AM217" s="376" t="s">
        <v>969</v>
      </c>
      <c r="AN217" s="376"/>
      <c r="AO217" s="376">
        <v>10</v>
      </c>
      <c r="AP217" s="376"/>
      <c r="AQ217" s="376">
        <v>20606</v>
      </c>
      <c r="AR217" s="376"/>
      <c r="AS217" s="376"/>
      <c r="AT217" s="376"/>
      <c r="AU217" s="376"/>
      <c r="AV217" s="376"/>
      <c r="AW217" s="376"/>
      <c r="AX217" s="376"/>
      <c r="AY217" s="376"/>
      <c r="AZ217" s="201"/>
      <c r="BA217" s="376"/>
    </row>
    <row r="218" spans="1:53" ht="15.75" customHeight="1">
      <c r="A218" s="25">
        <v>217</v>
      </c>
      <c r="B218" s="26"/>
      <c r="C218" s="35" t="s">
        <v>83</v>
      </c>
      <c r="D218" s="35" t="s">
        <v>970</v>
      </c>
      <c r="E218" s="27">
        <v>591452116</v>
      </c>
      <c r="J218" s="26"/>
      <c r="K218" s="28"/>
      <c r="N218" s="29"/>
      <c r="O218" s="28"/>
      <c r="Q218" s="25"/>
      <c r="AI218" s="27">
        <v>3</v>
      </c>
      <c r="AJ218" s="215" t="s">
        <v>971</v>
      </c>
      <c r="AL218" s="29"/>
      <c r="AV218" s="30"/>
      <c r="AZ218" s="31"/>
      <c r="BA218" s="129"/>
    </row>
    <row r="219" spans="1:53" ht="15.75" customHeight="1">
      <c r="A219" s="25">
        <v>218</v>
      </c>
      <c r="B219" s="26" t="s">
        <v>972</v>
      </c>
      <c r="C219" s="35" t="s">
        <v>183</v>
      </c>
      <c r="D219" s="35" t="s">
        <v>973</v>
      </c>
      <c r="E219" s="27">
        <v>595062401</v>
      </c>
      <c r="J219" s="26">
        <v>70295</v>
      </c>
      <c r="K219" s="28"/>
      <c r="M219" s="27">
        <v>70300</v>
      </c>
      <c r="N219" s="29"/>
      <c r="O219" s="28"/>
      <c r="Q219" s="25"/>
      <c r="S219" s="27">
        <v>500</v>
      </c>
      <c r="U219" s="27">
        <v>1</v>
      </c>
      <c r="V219" s="27">
        <v>3</v>
      </c>
      <c r="W219" s="27">
        <v>4</v>
      </c>
      <c r="Z219" s="27" t="s">
        <v>79</v>
      </c>
      <c r="AA219" s="27" t="s">
        <v>974</v>
      </c>
      <c r="AB219" s="27" t="s">
        <v>975</v>
      </c>
      <c r="AI219" s="27">
        <v>5</v>
      </c>
      <c r="AK219" s="68" t="s">
        <v>976</v>
      </c>
      <c r="AL219" s="29" t="s">
        <v>144</v>
      </c>
      <c r="AO219" s="27">
        <v>10</v>
      </c>
      <c r="AV219" s="30"/>
      <c r="AW219" s="27" t="s">
        <v>977</v>
      </c>
      <c r="AZ219" s="31"/>
      <c r="BA219" s="129"/>
    </row>
    <row r="220" spans="1:53" ht="15.75" customHeight="1">
      <c r="A220" s="33">
        <v>219</v>
      </c>
      <c r="B220" s="34" t="s">
        <v>978</v>
      </c>
      <c r="C220" s="35" t="s">
        <v>98</v>
      </c>
      <c r="D220" s="35" t="s">
        <v>979</v>
      </c>
      <c r="E220" s="35">
        <v>599140216</v>
      </c>
      <c r="F220" s="35"/>
      <c r="G220" s="35"/>
      <c r="H220" s="35"/>
      <c r="I220" s="35"/>
      <c r="J220" s="34">
        <v>70050</v>
      </c>
      <c r="K220" s="36"/>
      <c r="L220" s="35"/>
      <c r="M220" s="35">
        <v>70079</v>
      </c>
      <c r="N220" s="37"/>
      <c r="O220" s="36"/>
      <c r="P220" s="35"/>
      <c r="Q220" s="33"/>
      <c r="R220" s="35"/>
      <c r="S220" s="35">
        <v>500</v>
      </c>
      <c r="T220" s="35"/>
      <c r="U220" s="35">
        <v>1</v>
      </c>
      <c r="V220" s="35">
        <v>3</v>
      </c>
      <c r="W220" s="35">
        <v>4</v>
      </c>
      <c r="X220" s="35"/>
      <c r="Y220" s="35"/>
      <c r="Z220" s="35" t="s">
        <v>79</v>
      </c>
      <c r="AA220" s="35"/>
      <c r="AB220" s="35"/>
      <c r="AC220" s="35"/>
      <c r="AD220" s="35"/>
      <c r="AE220" s="35"/>
      <c r="AF220" s="35"/>
      <c r="AG220" s="35"/>
      <c r="AH220" s="35">
        <v>17701</v>
      </c>
      <c r="AI220" s="35">
        <v>1</v>
      </c>
      <c r="AJ220" s="35"/>
      <c r="AK220" s="35" t="s">
        <v>976</v>
      </c>
      <c r="AL220" s="37"/>
      <c r="AM220" s="35"/>
      <c r="AN220" s="35"/>
      <c r="AO220" s="35">
        <v>10</v>
      </c>
      <c r="AP220" s="35"/>
      <c r="AQ220" s="35"/>
      <c r="AR220" s="35"/>
      <c r="AS220" s="35"/>
      <c r="AT220" s="35"/>
      <c r="AU220" s="35"/>
      <c r="AV220" s="38"/>
      <c r="AW220" s="35"/>
      <c r="AX220" s="35"/>
      <c r="AY220" s="35"/>
      <c r="AZ220" s="39"/>
      <c r="BA220" s="35"/>
    </row>
    <row r="221" spans="1:53" ht="15.75" customHeight="1">
      <c r="A221" s="25">
        <v>220</v>
      </c>
      <c r="B221" s="26" t="s">
        <v>980</v>
      </c>
      <c r="C221" s="35" t="s">
        <v>981</v>
      </c>
      <c r="D221" s="35" t="s">
        <v>162</v>
      </c>
      <c r="E221" s="27">
        <v>557352771</v>
      </c>
      <c r="J221" s="26">
        <v>100183</v>
      </c>
      <c r="K221" s="28"/>
      <c r="M221" s="27">
        <v>100184</v>
      </c>
      <c r="N221" s="29"/>
      <c r="O221" s="28"/>
      <c r="Q221" s="25"/>
      <c r="S221" s="27">
        <v>500</v>
      </c>
      <c r="U221" s="27">
        <v>1</v>
      </c>
      <c r="V221" s="27">
        <v>3</v>
      </c>
      <c r="W221" s="27">
        <v>4</v>
      </c>
      <c r="Z221" s="27" t="s">
        <v>79</v>
      </c>
      <c r="AG221" s="27">
        <v>101132</v>
      </c>
      <c r="AH221" s="27">
        <v>100262</v>
      </c>
      <c r="AI221" s="27">
        <v>3</v>
      </c>
      <c r="AK221" s="27" t="s">
        <v>982</v>
      </c>
      <c r="AL221" s="29"/>
      <c r="AO221" s="27">
        <v>10</v>
      </c>
      <c r="AV221" s="30"/>
      <c r="AZ221" s="31"/>
      <c r="BA221" s="129"/>
    </row>
    <row r="222" spans="1:53" ht="15.75" customHeight="1">
      <c r="A222" s="33">
        <v>221</v>
      </c>
      <c r="B222" s="34"/>
      <c r="C222" s="35" t="s">
        <v>98</v>
      </c>
      <c r="D222" s="35" t="s">
        <v>983</v>
      </c>
      <c r="E222" s="35">
        <v>577550899</v>
      </c>
      <c r="F222" s="35"/>
      <c r="G222" s="35"/>
      <c r="H222" s="35"/>
      <c r="I222" s="35"/>
      <c r="J222" s="34"/>
      <c r="K222" s="36"/>
      <c r="L222" s="35"/>
      <c r="M222" s="35"/>
      <c r="N222" s="37"/>
      <c r="O222" s="36"/>
      <c r="P222" s="35"/>
      <c r="Q222" s="33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>
        <v>3</v>
      </c>
      <c r="AJ222" s="35"/>
      <c r="AK222" s="35"/>
      <c r="AL222" s="37"/>
      <c r="AM222" s="35"/>
      <c r="AN222" s="35"/>
      <c r="AO222" s="35"/>
      <c r="AP222" s="35"/>
      <c r="AQ222" s="35"/>
      <c r="AR222" s="35"/>
      <c r="AS222" s="35"/>
      <c r="AT222" s="35"/>
      <c r="AU222" s="35"/>
      <c r="AV222" s="38"/>
      <c r="AW222" s="35"/>
      <c r="AX222" s="35"/>
      <c r="AY222" s="35"/>
      <c r="AZ222" s="39"/>
      <c r="BA222" s="35"/>
    </row>
    <row r="223" spans="1:53" ht="15.75" customHeight="1">
      <c r="A223" s="25">
        <v>222</v>
      </c>
      <c r="B223" s="26" t="s">
        <v>984</v>
      </c>
      <c r="C223" s="35" t="s">
        <v>166</v>
      </c>
      <c r="D223" s="35" t="s">
        <v>985</v>
      </c>
      <c r="E223" s="27">
        <v>593317277</v>
      </c>
      <c r="J223" s="26">
        <v>100193</v>
      </c>
      <c r="K223" s="28"/>
      <c r="M223" s="27">
        <v>100194</v>
      </c>
      <c r="N223" s="29"/>
      <c r="O223" s="28"/>
      <c r="Q223" s="25"/>
      <c r="S223" s="27">
        <v>500</v>
      </c>
      <c r="U223" s="27">
        <v>1</v>
      </c>
      <c r="V223" s="27">
        <v>3</v>
      </c>
      <c r="W223" s="27">
        <v>4</v>
      </c>
      <c r="Z223" s="27" t="s">
        <v>79</v>
      </c>
      <c r="AI223" s="27">
        <v>5</v>
      </c>
      <c r="AK223" s="68">
        <v>43504</v>
      </c>
      <c r="AL223" s="29"/>
      <c r="AO223" s="27">
        <v>10</v>
      </c>
      <c r="AV223" s="30"/>
      <c r="AZ223" s="31"/>
      <c r="BA223" s="129"/>
    </row>
    <row r="224" spans="1:53" ht="15.75" customHeight="1">
      <c r="A224" s="33">
        <v>223</v>
      </c>
      <c r="B224" s="34" t="s">
        <v>986</v>
      </c>
      <c r="C224" s="35" t="s">
        <v>548</v>
      </c>
      <c r="D224" s="35" t="s">
        <v>987</v>
      </c>
      <c r="E224" s="35">
        <v>577530159</v>
      </c>
      <c r="F224" s="35"/>
      <c r="G224" s="35"/>
      <c r="H224" s="35"/>
      <c r="I224" s="35"/>
      <c r="J224" s="34" t="s">
        <v>988</v>
      </c>
      <c r="K224" s="36" t="s">
        <v>989</v>
      </c>
      <c r="L224" s="35"/>
      <c r="M224" s="35">
        <v>22008</v>
      </c>
      <c r="N224" s="37">
        <v>90841</v>
      </c>
      <c r="O224" s="36"/>
      <c r="P224" s="35"/>
      <c r="Q224" s="33"/>
      <c r="R224" s="35"/>
      <c r="S224" s="35">
        <v>500</v>
      </c>
      <c r="T224" s="35"/>
      <c r="U224" s="35">
        <v>1</v>
      </c>
      <c r="V224" s="35">
        <v>3</v>
      </c>
      <c r="W224" s="35">
        <v>2</v>
      </c>
      <c r="X224" s="35"/>
      <c r="Y224" s="35"/>
      <c r="Z224" s="35" t="s">
        <v>79</v>
      </c>
      <c r="AA224" s="35"/>
      <c r="AB224" s="35"/>
      <c r="AC224" s="35"/>
      <c r="AD224" s="35"/>
      <c r="AE224" s="35"/>
      <c r="AF224" s="35">
        <v>20481</v>
      </c>
      <c r="AG224" s="35"/>
      <c r="AH224" s="35"/>
      <c r="AI224" s="35">
        <v>2</v>
      </c>
      <c r="AJ224" s="35"/>
      <c r="AK224" s="58">
        <v>43532</v>
      </c>
      <c r="AL224" s="29" t="s">
        <v>109</v>
      </c>
      <c r="AM224" s="35"/>
      <c r="AN224" s="35"/>
      <c r="AO224" s="35">
        <v>10</v>
      </c>
      <c r="AP224" s="35"/>
      <c r="AQ224" s="35"/>
      <c r="AR224" s="35"/>
      <c r="AS224" s="35"/>
      <c r="AT224" s="35"/>
      <c r="AU224" s="35"/>
      <c r="AV224" s="38"/>
      <c r="AW224" s="35"/>
      <c r="AX224" s="35"/>
      <c r="AY224" s="35"/>
      <c r="AZ224" s="39"/>
      <c r="BA224" s="35"/>
    </row>
    <row r="225" spans="1:53" ht="15.75" customHeight="1">
      <c r="A225" s="25">
        <v>224</v>
      </c>
      <c r="B225" s="26" t="s">
        <v>990</v>
      </c>
      <c r="C225" s="35" t="s">
        <v>98</v>
      </c>
      <c r="D225" s="35" t="s">
        <v>991</v>
      </c>
      <c r="E225" s="27">
        <v>577190805</v>
      </c>
      <c r="J225" s="26">
        <v>78138</v>
      </c>
      <c r="K225" s="28"/>
      <c r="M225" s="27">
        <v>78139</v>
      </c>
      <c r="N225" s="29"/>
      <c r="O225" s="28"/>
      <c r="Q225" s="25">
        <v>5015</v>
      </c>
      <c r="S225" s="27">
        <v>500</v>
      </c>
      <c r="U225" s="27">
        <v>1</v>
      </c>
      <c r="V225" s="27">
        <v>3</v>
      </c>
      <c r="W225" s="27">
        <v>4</v>
      </c>
      <c r="Z225" s="27" t="s">
        <v>79</v>
      </c>
      <c r="AF225" s="27">
        <v>20811</v>
      </c>
      <c r="AI225" s="27">
        <v>3</v>
      </c>
      <c r="AK225" s="68">
        <v>43564</v>
      </c>
      <c r="AL225" s="29"/>
      <c r="AO225" s="27">
        <v>10</v>
      </c>
      <c r="AV225" s="30"/>
      <c r="AZ225" s="31"/>
      <c r="BA225" s="129"/>
    </row>
    <row r="226" spans="1:53" ht="15.75" customHeight="1">
      <c r="A226" s="25">
        <v>225</v>
      </c>
      <c r="B226" s="26" t="s">
        <v>992</v>
      </c>
      <c r="C226" s="119" t="s">
        <v>752</v>
      </c>
      <c r="D226" s="119" t="s">
        <v>993</v>
      </c>
      <c r="J226" s="26"/>
      <c r="K226" s="28"/>
      <c r="N226" s="29"/>
      <c r="O226" s="28"/>
      <c r="Q226" s="25"/>
      <c r="AJ226" s="129" t="s">
        <v>994</v>
      </c>
      <c r="AL226" s="29"/>
      <c r="AV226" s="30"/>
      <c r="AZ226" s="129" t="s">
        <v>995</v>
      </c>
      <c r="BA226" s="129"/>
    </row>
    <row r="227" spans="1:53" ht="15.75" customHeight="1">
      <c r="A227" s="379">
        <v>226</v>
      </c>
      <c r="B227" s="380"/>
      <c r="C227" s="381" t="s">
        <v>220</v>
      </c>
      <c r="D227" s="381" t="s">
        <v>595</v>
      </c>
      <c r="E227" s="381">
        <v>599934222</v>
      </c>
      <c r="F227" s="381"/>
      <c r="G227" s="381"/>
      <c r="H227" s="381"/>
      <c r="I227" s="381"/>
      <c r="J227" s="380">
        <v>70163</v>
      </c>
      <c r="K227" s="382"/>
      <c r="L227" s="381"/>
      <c r="M227" s="381">
        <v>70164</v>
      </c>
      <c r="N227" s="383"/>
      <c r="O227" s="382"/>
      <c r="P227" s="381"/>
      <c r="Q227" s="379"/>
      <c r="R227" s="381"/>
      <c r="S227" s="381"/>
      <c r="T227" s="381"/>
      <c r="U227" s="381">
        <v>1</v>
      </c>
      <c r="V227" s="381">
        <v>4</v>
      </c>
      <c r="W227" s="381">
        <v>4</v>
      </c>
      <c r="X227" s="381"/>
      <c r="Y227" s="381"/>
      <c r="Z227" s="381" t="s">
        <v>79</v>
      </c>
      <c r="AA227" s="381"/>
      <c r="AB227" s="381"/>
      <c r="AC227" s="381"/>
      <c r="AD227" s="381"/>
      <c r="AE227" s="381"/>
      <c r="AF227" s="381"/>
      <c r="AG227" s="381"/>
      <c r="AH227" s="381"/>
      <c r="AI227" s="381">
        <v>3</v>
      </c>
      <c r="AJ227" s="381" t="s">
        <v>996</v>
      </c>
      <c r="AK227" s="384">
        <v>44965</v>
      </c>
      <c r="AL227" s="383"/>
      <c r="AM227" s="381"/>
      <c r="AN227" s="381"/>
      <c r="AO227" s="381">
        <v>10</v>
      </c>
      <c r="AP227" s="381"/>
      <c r="AQ227" s="381"/>
      <c r="AR227" s="381"/>
      <c r="AS227" s="381"/>
      <c r="AT227" s="381"/>
      <c r="AU227" s="381"/>
      <c r="AV227" s="385"/>
      <c r="AW227" s="381"/>
      <c r="AX227" s="381"/>
      <c r="AY227" s="381"/>
      <c r="AZ227" s="386"/>
      <c r="BA227" s="381"/>
    </row>
    <row r="228" spans="1:53" ht="15.75" customHeight="1">
      <c r="A228" s="78">
        <v>227</v>
      </c>
      <c r="B228" s="79" t="s">
        <v>997</v>
      </c>
      <c r="C228" s="80" t="s">
        <v>98</v>
      </c>
      <c r="D228" s="80" t="s">
        <v>737</v>
      </c>
      <c r="E228" s="80">
        <v>555304004</v>
      </c>
      <c r="F228" s="80"/>
      <c r="G228" s="80"/>
      <c r="H228" s="80"/>
      <c r="I228" s="80"/>
      <c r="J228" s="387" t="s">
        <v>998</v>
      </c>
      <c r="K228" s="83" t="s">
        <v>999</v>
      </c>
      <c r="L228" s="80"/>
      <c r="M228" s="85" t="s">
        <v>1000</v>
      </c>
      <c r="N228" s="81"/>
      <c r="O228" s="387"/>
      <c r="P228" s="80">
        <v>107072</v>
      </c>
      <c r="Q228" s="78"/>
      <c r="R228" s="80"/>
      <c r="S228" s="80" t="s">
        <v>231</v>
      </c>
      <c r="T228" s="80"/>
      <c r="U228" s="80">
        <v>1</v>
      </c>
      <c r="V228" s="80">
        <v>4</v>
      </c>
      <c r="W228" s="80">
        <v>4</v>
      </c>
      <c r="X228" s="80"/>
      <c r="Y228" s="80"/>
      <c r="Z228" s="80" t="s">
        <v>79</v>
      </c>
      <c r="AA228" s="80"/>
      <c r="AB228" s="80" t="s">
        <v>1001</v>
      </c>
      <c r="AC228" s="80"/>
      <c r="AD228" s="80"/>
      <c r="AE228" s="80"/>
      <c r="AF228" s="80"/>
      <c r="AG228" s="80">
        <v>90985</v>
      </c>
      <c r="AH228" s="80">
        <v>90983</v>
      </c>
      <c r="AI228" s="80">
        <v>3</v>
      </c>
      <c r="AJ228" s="80"/>
      <c r="AK228" s="193">
        <v>43747</v>
      </c>
      <c r="AL228" s="81"/>
      <c r="AM228" s="80"/>
      <c r="AN228" s="85" t="s">
        <v>1002</v>
      </c>
      <c r="AO228" s="80">
        <v>10</v>
      </c>
      <c r="AP228" s="80"/>
      <c r="AQ228" s="80"/>
      <c r="AR228" s="80"/>
      <c r="AS228" s="80"/>
      <c r="AT228" s="80"/>
      <c r="AU228" s="80"/>
      <c r="AV228" s="86"/>
      <c r="AW228" s="80"/>
      <c r="AX228" s="80"/>
      <c r="AY228" s="80"/>
      <c r="AZ228" s="87"/>
      <c r="BA228" s="80"/>
    </row>
    <row r="229" spans="1:53" ht="15.75" customHeight="1">
      <c r="A229" s="33">
        <v>228</v>
      </c>
      <c r="B229" s="34"/>
      <c r="C229" s="35" t="s">
        <v>166</v>
      </c>
      <c r="D229" s="35" t="s">
        <v>1003</v>
      </c>
      <c r="E229" s="35">
        <v>598080170</v>
      </c>
      <c r="F229" s="35"/>
      <c r="G229" s="35"/>
      <c r="H229" s="35"/>
      <c r="I229" s="35"/>
      <c r="J229" s="34">
        <v>78857</v>
      </c>
      <c r="K229" s="36"/>
      <c r="L229" s="35"/>
      <c r="M229" s="35">
        <v>78856</v>
      </c>
      <c r="N229" s="37"/>
      <c r="O229" s="36"/>
      <c r="P229" s="35"/>
      <c r="Q229" s="33"/>
      <c r="R229" s="35"/>
      <c r="S229" s="35"/>
      <c r="T229" s="35"/>
      <c r="U229" s="35">
        <v>1</v>
      </c>
      <c r="V229" s="35">
        <v>4</v>
      </c>
      <c r="W229" s="35">
        <v>4</v>
      </c>
      <c r="X229" s="35"/>
      <c r="Y229" s="35"/>
      <c r="Z229" s="35" t="s">
        <v>79</v>
      </c>
      <c r="AA229" s="35"/>
      <c r="AB229" s="35"/>
      <c r="AC229" s="35"/>
      <c r="AD229" s="35"/>
      <c r="AE229" s="35"/>
      <c r="AF229" s="35"/>
      <c r="AG229" s="35"/>
      <c r="AH229" s="35"/>
      <c r="AI229" s="35">
        <v>5</v>
      </c>
      <c r="AJ229" s="201" t="s">
        <v>1004</v>
      </c>
      <c r="AK229" s="58">
        <v>43775</v>
      </c>
      <c r="AL229" s="37"/>
      <c r="AM229" s="35"/>
      <c r="AN229" s="35"/>
      <c r="AO229" s="35"/>
      <c r="AP229" s="35"/>
      <c r="AQ229" s="35"/>
      <c r="AR229" s="35"/>
      <c r="AS229" s="35"/>
      <c r="AT229" s="35"/>
      <c r="AU229" s="35"/>
      <c r="AV229" s="38"/>
      <c r="AW229" s="35"/>
      <c r="AX229" s="35"/>
      <c r="AY229" s="35"/>
      <c r="AZ229" s="39"/>
      <c r="BA229" s="35"/>
    </row>
    <row r="230" spans="1:53" ht="15.75" customHeight="1">
      <c r="A230" s="25">
        <v>229</v>
      </c>
      <c r="B230" s="26" t="s">
        <v>532</v>
      </c>
      <c r="C230" s="35" t="s">
        <v>77</v>
      </c>
      <c r="D230" s="35" t="s">
        <v>533</v>
      </c>
      <c r="E230" s="27">
        <v>599048540</v>
      </c>
      <c r="J230" s="26"/>
      <c r="K230" s="28"/>
      <c r="N230" s="29">
        <v>21219</v>
      </c>
      <c r="O230" s="28"/>
      <c r="Q230" s="25"/>
      <c r="S230" s="27" t="s">
        <v>231</v>
      </c>
      <c r="U230" s="27">
        <v>1</v>
      </c>
      <c r="V230" s="27">
        <v>4</v>
      </c>
      <c r="W230" s="27">
        <v>4</v>
      </c>
      <c r="Z230" s="27" t="s">
        <v>79</v>
      </c>
      <c r="AI230" s="27">
        <v>3</v>
      </c>
      <c r="AJ230" s="29" t="s">
        <v>1005</v>
      </c>
      <c r="AK230" s="68">
        <v>43790</v>
      </c>
      <c r="AL230" s="29"/>
      <c r="AV230" s="30"/>
      <c r="AZ230" s="31"/>
      <c r="BA230" s="129"/>
    </row>
    <row r="231" spans="1:53" ht="15.75" customHeight="1">
      <c r="A231" s="33">
        <v>230</v>
      </c>
      <c r="B231" s="34" t="s">
        <v>1006</v>
      </c>
      <c r="C231" s="35" t="s">
        <v>686</v>
      </c>
      <c r="D231" s="35" t="s">
        <v>1007</v>
      </c>
      <c r="E231" s="35">
        <v>577943476</v>
      </c>
      <c r="F231" s="35"/>
      <c r="G231" s="35"/>
      <c r="H231" s="35"/>
      <c r="I231" s="35"/>
      <c r="J231" s="34">
        <v>100197</v>
      </c>
      <c r="K231" s="36"/>
      <c r="L231" s="35"/>
      <c r="M231" s="35">
        <v>100198</v>
      </c>
      <c r="N231" s="37">
        <v>20730</v>
      </c>
      <c r="O231" s="36"/>
      <c r="P231" s="35"/>
      <c r="Q231" s="33"/>
      <c r="R231" s="35"/>
      <c r="S231" s="35"/>
      <c r="T231" s="35"/>
      <c r="U231" s="35">
        <v>1</v>
      </c>
      <c r="V231" s="35">
        <v>3</v>
      </c>
      <c r="W231" s="35">
        <v>4</v>
      </c>
      <c r="X231" s="35"/>
      <c r="Y231" s="35"/>
      <c r="Z231" s="35" t="s">
        <v>79</v>
      </c>
      <c r="AA231" s="35" t="s">
        <v>1008</v>
      </c>
      <c r="AB231" s="35" t="s">
        <v>1009</v>
      </c>
      <c r="AC231" s="35"/>
      <c r="AD231" s="35"/>
      <c r="AE231" s="35"/>
      <c r="AF231" s="35"/>
      <c r="AG231" s="35"/>
      <c r="AH231" s="35"/>
      <c r="AI231" s="35">
        <v>3</v>
      </c>
      <c r="AJ231" s="35"/>
      <c r="AK231" s="58">
        <v>43795</v>
      </c>
      <c r="AL231" s="37"/>
      <c r="AM231" s="35"/>
      <c r="AN231" s="35"/>
      <c r="AO231" s="35">
        <v>10</v>
      </c>
      <c r="AP231" s="35"/>
      <c r="AQ231" s="35"/>
      <c r="AR231" s="35"/>
      <c r="AS231" s="35"/>
      <c r="AT231" s="35"/>
      <c r="AU231" s="35"/>
      <c r="AV231" s="38"/>
      <c r="AW231" s="35"/>
      <c r="AX231" s="35"/>
      <c r="AY231" s="35"/>
      <c r="AZ231" s="39"/>
      <c r="BA231" s="35"/>
    </row>
    <row r="232" spans="1:53" ht="15.75" customHeight="1">
      <c r="A232" s="363">
        <v>231</v>
      </c>
      <c r="B232" s="364" t="s">
        <v>1010</v>
      </c>
      <c r="C232" s="365" t="s">
        <v>173</v>
      </c>
      <c r="D232" s="365" t="s">
        <v>1011</v>
      </c>
      <c r="E232" s="365">
        <v>577776160</v>
      </c>
      <c r="F232" s="365"/>
      <c r="G232" s="365"/>
      <c r="H232" s="365"/>
      <c r="I232" s="365"/>
      <c r="J232" s="364" t="s">
        <v>1012</v>
      </c>
      <c r="K232" s="388" t="s">
        <v>1013</v>
      </c>
      <c r="L232" s="365"/>
      <c r="M232" s="365" t="s">
        <v>1014</v>
      </c>
      <c r="N232" s="369" t="s">
        <v>1015</v>
      </c>
      <c r="O232" s="368" t="s">
        <v>1016</v>
      </c>
      <c r="P232" s="365"/>
      <c r="Q232" s="363"/>
      <c r="R232" s="365"/>
      <c r="S232" s="365"/>
      <c r="T232" s="365"/>
      <c r="U232" s="365">
        <v>1</v>
      </c>
      <c r="V232" s="365">
        <v>3</v>
      </c>
      <c r="W232" s="365">
        <v>4</v>
      </c>
      <c r="X232" s="365"/>
      <c r="Y232" s="365"/>
      <c r="Z232" s="365" t="s">
        <v>79</v>
      </c>
      <c r="AA232" s="365" t="s">
        <v>1017</v>
      </c>
      <c r="AB232" s="365" t="s">
        <v>1018</v>
      </c>
      <c r="AC232" s="365"/>
      <c r="AD232" s="365"/>
      <c r="AE232" s="365"/>
      <c r="AF232" s="365"/>
      <c r="AG232" s="365"/>
      <c r="AH232" s="365"/>
      <c r="AI232" s="365">
        <v>3</v>
      </c>
      <c r="AJ232" s="365"/>
      <c r="AK232" s="370">
        <v>43795</v>
      </c>
      <c r="AL232" s="369"/>
      <c r="AM232" s="365"/>
      <c r="AN232" s="365"/>
      <c r="AO232" s="365">
        <v>10</v>
      </c>
      <c r="AP232" s="365"/>
      <c r="AQ232" s="365"/>
      <c r="AR232" s="365"/>
      <c r="AS232" s="365"/>
      <c r="AT232" s="365"/>
      <c r="AU232" s="365"/>
      <c r="AV232" s="371"/>
      <c r="AW232" s="365"/>
      <c r="AX232" s="365"/>
      <c r="AY232" s="365"/>
      <c r="AZ232" s="372"/>
      <c r="BA232" s="365"/>
    </row>
    <row r="233" spans="1:53" ht="15.75" customHeight="1">
      <c r="A233" s="223">
        <v>232</v>
      </c>
      <c r="B233" s="224" t="s">
        <v>1019</v>
      </c>
      <c r="C233" s="240" t="s">
        <v>83</v>
      </c>
      <c r="D233" s="240" t="s">
        <v>1020</v>
      </c>
      <c r="E233" s="242" t="s">
        <v>1021</v>
      </c>
      <c r="F233" s="240"/>
      <c r="G233" s="240"/>
      <c r="H233" s="240"/>
      <c r="I233" s="219" t="s">
        <v>1022</v>
      </c>
      <c r="J233" s="230" t="s">
        <v>1023</v>
      </c>
      <c r="K233" s="389"/>
      <c r="L233" s="240"/>
      <c r="M233" s="219" t="s">
        <v>1024</v>
      </c>
      <c r="N233" s="242"/>
      <c r="O233" s="389" t="s">
        <v>1025</v>
      </c>
      <c r="P233" s="219" t="s">
        <v>1026</v>
      </c>
      <c r="Q233" s="223"/>
      <c r="R233" s="240"/>
      <c r="S233" s="240"/>
      <c r="T233" s="240"/>
      <c r="U233" s="240">
        <v>2</v>
      </c>
      <c r="V233" s="240">
        <v>3</v>
      </c>
      <c r="W233" s="240">
        <v>8</v>
      </c>
      <c r="X233" s="240"/>
      <c r="Y233" s="240"/>
      <c r="Z233" s="240" t="s">
        <v>79</v>
      </c>
      <c r="AA233" s="240" t="s">
        <v>1027</v>
      </c>
      <c r="AB233" s="240" t="s">
        <v>1028</v>
      </c>
      <c r="AC233" s="240"/>
      <c r="AD233" s="240"/>
      <c r="AE233" s="240"/>
      <c r="AF233" s="240"/>
      <c r="AG233" s="240"/>
      <c r="AH233" s="240"/>
      <c r="AI233" s="240">
        <v>3</v>
      </c>
      <c r="AJ233" s="242" t="s">
        <v>1029</v>
      </c>
      <c r="AK233" s="246">
        <v>43795</v>
      </c>
      <c r="AL233" s="242" t="s">
        <v>378</v>
      </c>
      <c r="AM233" s="240"/>
      <c r="AN233" s="240"/>
      <c r="AO233" s="240" t="s">
        <v>1030</v>
      </c>
      <c r="AP233" s="240"/>
      <c r="AQ233" s="240"/>
      <c r="AR233" s="240"/>
      <c r="AS233" s="240"/>
      <c r="AT233" s="240"/>
      <c r="AU233" s="240"/>
      <c r="AV233" s="242"/>
      <c r="AW233" s="240"/>
      <c r="AX233" s="240"/>
      <c r="AY233" s="240"/>
      <c r="AZ233" s="229"/>
      <c r="BA233" s="240"/>
    </row>
    <row r="234" spans="1:53" ht="15.75" customHeight="1">
      <c r="A234" s="25">
        <v>233</v>
      </c>
      <c r="B234" s="26" t="s">
        <v>1031</v>
      </c>
      <c r="C234" s="35" t="s">
        <v>98</v>
      </c>
      <c r="D234" s="35" t="s">
        <v>1032</v>
      </c>
      <c r="E234" s="35">
        <v>596800707</v>
      </c>
      <c r="J234" s="34">
        <v>100199</v>
      </c>
      <c r="K234" s="28"/>
      <c r="M234" s="27">
        <v>78856</v>
      </c>
      <c r="N234" s="29"/>
      <c r="O234" s="28" t="s">
        <v>1033</v>
      </c>
      <c r="Q234" s="25"/>
      <c r="S234" s="27" t="s">
        <v>231</v>
      </c>
      <c r="U234" s="35">
        <v>1</v>
      </c>
      <c r="V234" s="35">
        <v>4</v>
      </c>
      <c r="W234" s="35">
        <v>4</v>
      </c>
      <c r="Z234" s="35" t="s">
        <v>79</v>
      </c>
      <c r="AA234" s="27" t="s">
        <v>1034</v>
      </c>
      <c r="AB234" s="27" t="s">
        <v>1035</v>
      </c>
      <c r="AI234" s="35">
        <v>5</v>
      </c>
      <c r="AK234" s="68">
        <v>43836</v>
      </c>
      <c r="AL234" s="29" t="s">
        <v>1036</v>
      </c>
      <c r="AM234" s="27">
        <v>21305</v>
      </c>
      <c r="AO234" s="27">
        <v>10</v>
      </c>
      <c r="AV234" s="30" t="s">
        <v>1037</v>
      </c>
      <c r="AZ234" s="129" t="s">
        <v>1038</v>
      </c>
      <c r="BA234" s="129"/>
    </row>
    <row r="235" spans="1:53" ht="15.75" customHeight="1">
      <c r="A235" s="25">
        <v>234</v>
      </c>
      <c r="B235" s="26"/>
      <c r="C235" s="35" t="s">
        <v>464</v>
      </c>
      <c r="D235" s="35" t="s">
        <v>1039</v>
      </c>
      <c r="E235" s="35">
        <v>577000067</v>
      </c>
      <c r="F235" s="27">
        <v>78126</v>
      </c>
      <c r="G235" s="27">
        <v>1754</v>
      </c>
      <c r="J235" s="34">
        <v>17995</v>
      </c>
      <c r="K235" s="28"/>
      <c r="M235" s="35">
        <v>17994</v>
      </c>
      <c r="N235" s="29"/>
      <c r="O235" s="28"/>
      <c r="Q235" s="25"/>
      <c r="S235" s="27">
        <v>500</v>
      </c>
      <c r="U235" s="35">
        <v>1</v>
      </c>
      <c r="V235" s="35">
        <v>3</v>
      </c>
      <c r="W235" s="35">
        <v>4</v>
      </c>
      <c r="Z235" s="35" t="s">
        <v>79</v>
      </c>
      <c r="AD235" s="27">
        <v>21360</v>
      </c>
      <c r="AH235" s="27">
        <v>4919</v>
      </c>
      <c r="AI235" s="35">
        <v>5</v>
      </c>
      <c r="AJ235" s="29" t="s">
        <v>1040</v>
      </c>
      <c r="AK235" s="68">
        <v>43840</v>
      </c>
      <c r="AL235" s="29"/>
      <c r="AM235" s="27">
        <v>4919</v>
      </c>
      <c r="AO235" s="27">
        <v>10</v>
      </c>
      <c r="AV235" s="30"/>
      <c r="AZ235" s="31"/>
      <c r="BA235" s="129"/>
    </row>
    <row r="236" spans="1:53" ht="15.75" customHeight="1">
      <c r="A236" s="25">
        <v>235</v>
      </c>
      <c r="B236" s="26" t="s">
        <v>1041</v>
      </c>
      <c r="C236" s="35" t="s">
        <v>98</v>
      </c>
      <c r="D236" s="35" t="s">
        <v>1042</v>
      </c>
      <c r="E236" s="35">
        <v>577775598</v>
      </c>
      <c r="G236" s="27">
        <v>1653</v>
      </c>
      <c r="J236" s="34">
        <v>17993</v>
      </c>
      <c r="K236" s="28">
        <v>5816</v>
      </c>
      <c r="N236" s="29"/>
      <c r="O236" s="28"/>
      <c r="Q236" s="25"/>
      <c r="U236" s="35">
        <v>1</v>
      </c>
      <c r="V236" s="35">
        <v>3</v>
      </c>
      <c r="W236" s="35">
        <v>4</v>
      </c>
      <c r="Z236" s="35" t="s">
        <v>79</v>
      </c>
      <c r="AI236" s="35">
        <v>5</v>
      </c>
      <c r="AK236" s="68">
        <v>43857</v>
      </c>
      <c r="AL236" s="29"/>
      <c r="AO236" s="27">
        <v>10</v>
      </c>
      <c r="AV236" s="30"/>
      <c r="AZ236" s="31"/>
      <c r="BA236" s="129"/>
    </row>
    <row r="237" spans="1:53" ht="15.75" customHeight="1">
      <c r="A237" s="25">
        <v>236</v>
      </c>
      <c r="B237" s="26" t="s">
        <v>1043</v>
      </c>
      <c r="C237" s="35" t="s">
        <v>1044</v>
      </c>
      <c r="D237" s="35" t="s">
        <v>610</v>
      </c>
      <c r="E237" s="35">
        <v>591932420</v>
      </c>
      <c r="J237" s="34"/>
      <c r="K237" s="28"/>
      <c r="M237" s="35">
        <v>70256</v>
      </c>
      <c r="N237" s="29"/>
      <c r="O237" s="28"/>
      <c r="Q237" s="25"/>
      <c r="S237" s="27">
        <v>500</v>
      </c>
      <c r="U237" s="35">
        <v>1</v>
      </c>
      <c r="V237" s="35">
        <v>3</v>
      </c>
      <c r="W237" s="35">
        <v>4</v>
      </c>
      <c r="Z237" s="35" t="s">
        <v>79</v>
      </c>
      <c r="AD237" s="27">
        <v>5046</v>
      </c>
      <c r="AI237" s="35">
        <v>3</v>
      </c>
      <c r="AJ237" s="30" t="s">
        <v>1045</v>
      </c>
      <c r="AK237" s="68">
        <v>43868</v>
      </c>
      <c r="AL237" s="29" t="s">
        <v>144</v>
      </c>
      <c r="AO237" s="27">
        <v>10</v>
      </c>
      <c r="AP237" s="27" t="s">
        <v>1046</v>
      </c>
      <c r="AV237" s="30"/>
      <c r="AZ237" s="31"/>
      <c r="BA237" s="129"/>
    </row>
    <row r="238" spans="1:53" ht="15.75" customHeight="1">
      <c r="A238" s="33">
        <v>237</v>
      </c>
      <c r="B238" s="34" t="s">
        <v>1047</v>
      </c>
      <c r="C238" s="35" t="s">
        <v>220</v>
      </c>
      <c r="D238" s="35" t="s">
        <v>1048</v>
      </c>
      <c r="E238" s="35">
        <v>595114947</v>
      </c>
      <c r="F238" s="35"/>
      <c r="G238" s="35"/>
      <c r="H238" s="35"/>
      <c r="I238" s="35"/>
      <c r="J238" s="34">
        <v>70082</v>
      </c>
      <c r="K238" s="36"/>
      <c r="L238" s="35"/>
      <c r="M238" s="35">
        <v>21074</v>
      </c>
      <c r="N238" s="37"/>
      <c r="O238" s="36"/>
      <c r="P238" s="35"/>
      <c r="Q238" s="33"/>
      <c r="R238" s="35"/>
      <c r="S238" s="35">
        <v>500</v>
      </c>
      <c r="T238" s="35"/>
      <c r="U238" s="35">
        <v>1</v>
      </c>
      <c r="V238" s="35">
        <v>3</v>
      </c>
      <c r="W238" s="35">
        <v>4</v>
      </c>
      <c r="X238" s="35"/>
      <c r="Y238" s="35"/>
      <c r="Z238" s="35" t="s">
        <v>79</v>
      </c>
      <c r="AA238" s="35"/>
      <c r="AB238" s="35"/>
      <c r="AC238" s="35"/>
      <c r="AD238" s="35"/>
      <c r="AE238" s="35"/>
      <c r="AF238" s="35"/>
      <c r="AG238" s="35"/>
      <c r="AH238" s="35"/>
      <c r="AI238" s="35">
        <v>5</v>
      </c>
      <c r="AJ238" s="35"/>
      <c r="AK238" s="35"/>
      <c r="AL238" s="37"/>
      <c r="AM238" s="35"/>
      <c r="AN238" s="35"/>
      <c r="AO238" s="35">
        <v>10</v>
      </c>
      <c r="AP238" s="35"/>
      <c r="AQ238" s="35"/>
      <c r="AR238" s="35"/>
      <c r="AS238" s="35"/>
      <c r="AT238" s="35"/>
      <c r="AU238" s="35"/>
      <c r="AV238" s="38"/>
      <c r="AW238" s="35"/>
      <c r="AX238" s="35"/>
      <c r="AY238" s="35"/>
      <c r="AZ238" s="39"/>
      <c r="BA238" s="35"/>
    </row>
    <row r="239" spans="1:53" ht="15.75" customHeight="1">
      <c r="A239" s="25">
        <v>238</v>
      </c>
      <c r="B239" s="26" t="s">
        <v>1049</v>
      </c>
      <c r="C239" s="35" t="s">
        <v>166</v>
      </c>
      <c r="D239" s="35" t="s">
        <v>1050</v>
      </c>
      <c r="E239" s="35">
        <v>591904272</v>
      </c>
      <c r="J239" s="34">
        <v>100185</v>
      </c>
      <c r="K239" s="28"/>
      <c r="N239" s="29"/>
      <c r="O239" s="28"/>
      <c r="Q239" s="25"/>
      <c r="S239" s="27" t="s">
        <v>231</v>
      </c>
      <c r="U239" s="35">
        <v>1</v>
      </c>
      <c r="V239" s="35">
        <v>4</v>
      </c>
      <c r="W239" s="35">
        <v>4</v>
      </c>
      <c r="Z239" s="35" t="s">
        <v>79</v>
      </c>
      <c r="AG239" s="129" t="s">
        <v>1051</v>
      </c>
      <c r="AI239" s="35">
        <v>3</v>
      </c>
      <c r="AK239" s="68">
        <v>43907</v>
      </c>
      <c r="AL239" s="29"/>
      <c r="AO239" s="27">
        <v>10</v>
      </c>
      <c r="AT239" s="27">
        <v>90502</v>
      </c>
      <c r="AU239" s="27">
        <v>105918</v>
      </c>
      <c r="AV239" s="30"/>
      <c r="AZ239" s="31"/>
      <c r="BA239" s="129"/>
    </row>
    <row r="240" spans="1:53" ht="15.75" customHeight="1">
      <c r="A240" s="33">
        <v>239</v>
      </c>
      <c r="B240" s="34"/>
      <c r="C240" s="35" t="s">
        <v>454</v>
      </c>
      <c r="D240" s="35" t="s">
        <v>509</v>
      </c>
      <c r="E240" s="35">
        <v>595858169</v>
      </c>
      <c r="F240" s="35"/>
      <c r="G240" s="35"/>
      <c r="H240" s="35"/>
      <c r="I240" s="35"/>
      <c r="J240" s="34">
        <v>78864</v>
      </c>
      <c r="K240" s="36"/>
      <c r="L240" s="35"/>
      <c r="M240" s="35">
        <v>78847</v>
      </c>
      <c r="N240" s="37"/>
      <c r="O240" s="36"/>
      <c r="P240" s="35"/>
      <c r="Q240" s="33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7"/>
      <c r="AM240" s="35"/>
      <c r="AN240" s="35"/>
      <c r="AO240" s="35"/>
      <c r="AP240" s="35"/>
      <c r="AQ240" s="35"/>
      <c r="AR240" s="35"/>
      <c r="AS240" s="35"/>
      <c r="AT240" s="35"/>
      <c r="AU240" s="35"/>
      <c r="AV240" s="38"/>
      <c r="AW240" s="35"/>
      <c r="AX240" s="35"/>
      <c r="AY240" s="35"/>
      <c r="AZ240" s="39"/>
      <c r="BA240" s="35"/>
    </row>
    <row r="241" spans="1:53" ht="15.75" customHeight="1">
      <c r="A241" s="331">
        <v>240</v>
      </c>
      <c r="B241" s="332" t="s">
        <v>1052</v>
      </c>
      <c r="C241" s="312" t="s">
        <v>117</v>
      </c>
      <c r="D241" s="312" t="s">
        <v>1053</v>
      </c>
      <c r="E241" s="312">
        <v>577421254</v>
      </c>
      <c r="F241" s="312"/>
      <c r="G241" s="312"/>
      <c r="H241" s="312"/>
      <c r="I241" s="312"/>
      <c r="J241" s="332">
        <v>21637</v>
      </c>
      <c r="K241" s="333"/>
      <c r="L241" s="312"/>
      <c r="M241" s="312">
        <v>21653</v>
      </c>
      <c r="N241" s="334">
        <v>20614</v>
      </c>
      <c r="O241" s="333" t="s">
        <v>1054</v>
      </c>
      <c r="P241" s="312"/>
      <c r="Q241" s="331"/>
      <c r="R241" s="312"/>
      <c r="S241" s="312"/>
      <c r="T241" s="312"/>
      <c r="U241" s="312"/>
      <c r="V241" s="312"/>
      <c r="W241" s="312"/>
      <c r="X241" s="312"/>
      <c r="Y241" s="312"/>
      <c r="Z241" s="312" t="s">
        <v>79</v>
      </c>
      <c r="AA241" s="312" t="s">
        <v>1055</v>
      </c>
      <c r="AB241" s="312" t="s">
        <v>1056</v>
      </c>
      <c r="AC241" s="312"/>
      <c r="AD241" s="312"/>
      <c r="AE241" s="390"/>
      <c r="AF241" s="312"/>
      <c r="AG241" s="312"/>
      <c r="AH241" s="312"/>
      <c r="AI241" s="312">
        <v>3</v>
      </c>
      <c r="AJ241" s="334" t="s">
        <v>1057</v>
      </c>
      <c r="AK241" s="336">
        <v>43983</v>
      </c>
      <c r="AL241" s="334"/>
      <c r="AM241" s="312"/>
      <c r="AN241" s="312"/>
      <c r="AO241" s="312">
        <v>10</v>
      </c>
      <c r="AP241" s="312"/>
      <c r="AQ241" s="312"/>
      <c r="AR241" s="312"/>
      <c r="AS241" s="312"/>
      <c r="AT241" s="312"/>
      <c r="AU241" s="312"/>
      <c r="AV241" s="335"/>
      <c r="AW241" s="312"/>
      <c r="AX241" s="312"/>
      <c r="AY241" s="312"/>
      <c r="AZ241" s="337"/>
      <c r="BA241" s="312"/>
    </row>
    <row r="242" spans="1:53" ht="15.75" customHeight="1">
      <c r="A242" s="25">
        <v>241</v>
      </c>
      <c r="B242" s="26" t="s">
        <v>1058</v>
      </c>
      <c r="C242" s="35" t="s">
        <v>202</v>
      </c>
      <c r="D242" s="35" t="s">
        <v>72</v>
      </c>
      <c r="E242" s="35">
        <v>598997734</v>
      </c>
      <c r="J242" s="34">
        <v>100215</v>
      </c>
      <c r="K242" s="28">
        <v>5781</v>
      </c>
      <c r="L242" s="27">
        <v>100216</v>
      </c>
      <c r="M242" s="35">
        <v>21895</v>
      </c>
      <c r="N242" s="29"/>
      <c r="O242" s="99" t="s">
        <v>1059</v>
      </c>
      <c r="Q242" s="25"/>
      <c r="U242" s="35">
        <v>1</v>
      </c>
      <c r="V242" s="35">
        <v>4</v>
      </c>
      <c r="W242" s="35">
        <v>4</v>
      </c>
      <c r="Z242" s="35" t="s">
        <v>79</v>
      </c>
      <c r="AA242" s="27" t="s">
        <v>1060</v>
      </c>
      <c r="AB242" s="27" t="s">
        <v>1061</v>
      </c>
      <c r="AF242" s="27">
        <v>20578</v>
      </c>
      <c r="AI242" s="35">
        <v>3</v>
      </c>
      <c r="AJ242" s="27" t="s">
        <v>522</v>
      </c>
      <c r="AK242" s="68">
        <v>44950</v>
      </c>
      <c r="AL242" s="29"/>
      <c r="AO242" s="35">
        <v>10</v>
      </c>
      <c r="AV242" s="30"/>
      <c r="AZ242" s="31"/>
    </row>
    <row r="243" spans="1:53" ht="15.75" customHeight="1">
      <c r="A243" s="33">
        <v>242</v>
      </c>
      <c r="B243" s="34" t="s">
        <v>1062</v>
      </c>
      <c r="C243" s="35" t="s">
        <v>1063</v>
      </c>
      <c r="D243" s="35" t="s">
        <v>1064</v>
      </c>
      <c r="E243" s="35"/>
      <c r="F243" s="35"/>
      <c r="G243" s="35"/>
      <c r="H243" s="35"/>
      <c r="I243" s="35"/>
      <c r="J243" s="34">
        <v>5945</v>
      </c>
      <c r="K243" s="36"/>
      <c r="L243" s="35"/>
      <c r="M243" s="36" t="s">
        <v>1065</v>
      </c>
      <c r="N243" s="37"/>
      <c r="O243" s="36" t="s">
        <v>1066</v>
      </c>
      <c r="P243" s="35"/>
      <c r="Q243" s="33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>
        <v>21458</v>
      </c>
      <c r="AH243" s="35">
        <v>21470</v>
      </c>
      <c r="AI243" s="35">
        <v>2</v>
      </c>
      <c r="AJ243" s="35"/>
      <c r="AK243" s="58">
        <v>44025</v>
      </c>
      <c r="AL243" s="37"/>
      <c r="AM243" s="35"/>
      <c r="AN243" s="35"/>
      <c r="AO243" s="35">
        <v>10</v>
      </c>
      <c r="AP243" s="35"/>
      <c r="AQ243" s="35"/>
      <c r="AR243" s="35"/>
      <c r="AS243" s="35"/>
      <c r="AT243" s="35"/>
      <c r="AU243" s="35"/>
      <c r="AV243" s="38"/>
      <c r="AW243" s="35"/>
      <c r="AX243" s="35"/>
      <c r="AY243" s="35"/>
      <c r="AZ243" s="39"/>
      <c r="BA243" s="35"/>
    </row>
    <row r="244" spans="1:53" ht="15.75" customHeight="1">
      <c r="A244" s="25">
        <v>243</v>
      </c>
      <c r="B244" s="26" t="s">
        <v>1067</v>
      </c>
      <c r="C244" s="35" t="s">
        <v>1068</v>
      </c>
      <c r="D244" s="35" t="s">
        <v>1069</v>
      </c>
      <c r="E244" s="37" t="s">
        <v>1070</v>
      </c>
      <c r="J244" s="34"/>
      <c r="K244" s="28"/>
      <c r="M244" s="35"/>
      <c r="N244" s="29"/>
      <c r="O244" s="28"/>
      <c r="Q244" s="25"/>
      <c r="S244" s="27" t="s">
        <v>815</v>
      </c>
      <c r="U244" s="27">
        <v>1</v>
      </c>
      <c r="V244" s="27">
        <v>4</v>
      </c>
      <c r="W244" s="27">
        <v>4</v>
      </c>
      <c r="Z244" s="27" t="s">
        <v>79</v>
      </c>
      <c r="AI244" s="35">
        <v>3</v>
      </c>
      <c r="AK244" s="68">
        <v>44074</v>
      </c>
      <c r="AL244" s="29"/>
      <c r="AO244" s="35">
        <v>10</v>
      </c>
      <c r="AV244" s="30"/>
      <c r="AZ244" s="31"/>
      <c r="BA244" s="129"/>
    </row>
    <row r="245" spans="1:53" ht="15.75" customHeight="1">
      <c r="A245" s="33">
        <v>244</v>
      </c>
      <c r="B245" s="34" t="s">
        <v>1071</v>
      </c>
      <c r="C245" s="35" t="s">
        <v>530</v>
      </c>
      <c r="D245" s="35" t="s">
        <v>1072</v>
      </c>
      <c r="E245" s="35">
        <v>599229229</v>
      </c>
      <c r="F245" s="35"/>
      <c r="G245" s="35"/>
      <c r="H245" s="35"/>
      <c r="I245" s="35"/>
      <c r="J245" s="34">
        <v>75212</v>
      </c>
      <c r="K245" s="36"/>
      <c r="L245" s="35"/>
      <c r="M245" s="35">
        <v>5946</v>
      </c>
      <c r="N245" s="37"/>
      <c r="O245" s="36"/>
      <c r="P245" s="35"/>
      <c r="Q245" s="33"/>
      <c r="R245" s="35"/>
      <c r="S245" s="35"/>
      <c r="T245" s="35"/>
      <c r="U245" s="35">
        <v>1</v>
      </c>
      <c r="V245" s="35"/>
      <c r="W245" s="35">
        <v>4</v>
      </c>
      <c r="X245" s="35"/>
      <c r="Y245" s="35"/>
      <c r="Z245" s="35" t="s">
        <v>79</v>
      </c>
      <c r="AA245" s="35"/>
      <c r="AB245" s="35"/>
      <c r="AC245" s="35"/>
      <c r="AD245" s="35"/>
      <c r="AE245" s="35"/>
      <c r="AF245" s="35"/>
      <c r="AG245" s="35"/>
      <c r="AH245" s="35">
        <v>23941</v>
      </c>
      <c r="AI245" s="35">
        <v>1</v>
      </c>
      <c r="AJ245" s="35"/>
      <c r="AK245" s="58">
        <v>44075</v>
      </c>
      <c r="AL245" s="37" t="s">
        <v>1073</v>
      </c>
      <c r="AM245" s="35"/>
      <c r="AN245" s="35"/>
      <c r="AO245" s="35">
        <v>10</v>
      </c>
      <c r="AP245" s="35"/>
      <c r="AQ245" s="35"/>
      <c r="AR245" s="35"/>
      <c r="AS245" s="35"/>
      <c r="AT245" s="35"/>
      <c r="AU245" s="35"/>
      <c r="AV245" s="38"/>
      <c r="AW245" s="35"/>
      <c r="AX245" s="35"/>
      <c r="AY245" s="35"/>
      <c r="AZ245" s="39"/>
      <c r="BA245" s="201"/>
    </row>
    <row r="246" spans="1:53" ht="15.75" customHeight="1">
      <c r="A246" s="25">
        <v>245</v>
      </c>
      <c r="B246" s="26" t="s">
        <v>1074</v>
      </c>
      <c r="C246" s="35" t="s">
        <v>1075</v>
      </c>
      <c r="D246" s="35" t="s">
        <v>1076</v>
      </c>
      <c r="E246" s="35">
        <v>599183375</v>
      </c>
      <c r="J246" s="34">
        <v>21845</v>
      </c>
      <c r="K246" s="28"/>
      <c r="M246" s="35">
        <v>21846</v>
      </c>
      <c r="N246" s="29">
        <v>3374</v>
      </c>
      <c r="O246" s="28"/>
      <c r="Q246" s="25" t="s">
        <v>1077</v>
      </c>
      <c r="Z246" s="27" t="s">
        <v>79</v>
      </c>
      <c r="AA246" s="27" t="s">
        <v>1078</v>
      </c>
      <c r="AB246" s="27" t="s">
        <v>1079</v>
      </c>
      <c r="AI246" s="35">
        <v>3</v>
      </c>
      <c r="AK246" s="68">
        <v>44292</v>
      </c>
      <c r="AL246" s="29"/>
      <c r="AO246" s="35">
        <v>10</v>
      </c>
      <c r="AV246" s="30"/>
      <c r="AZ246" s="31"/>
      <c r="BA246" s="129"/>
    </row>
    <row r="247" spans="1:53" ht="15.75" customHeight="1">
      <c r="A247" s="25">
        <v>246</v>
      </c>
      <c r="B247" s="26" t="s">
        <v>1080</v>
      </c>
      <c r="C247" s="35" t="s">
        <v>186</v>
      </c>
      <c r="D247" s="35" t="s">
        <v>1081</v>
      </c>
      <c r="E247" s="35">
        <v>577948484</v>
      </c>
      <c r="J247" s="34">
        <v>70203</v>
      </c>
      <c r="K247" s="28"/>
      <c r="L247" s="27">
        <v>70204</v>
      </c>
      <c r="M247" s="35">
        <v>20204</v>
      </c>
      <c r="N247" s="29">
        <v>20791</v>
      </c>
      <c r="O247" s="28"/>
      <c r="P247" s="27" t="s">
        <v>1082</v>
      </c>
      <c r="Q247" s="25"/>
      <c r="U247" s="35">
        <v>1</v>
      </c>
      <c r="V247" s="27">
        <v>3</v>
      </c>
      <c r="W247" s="35">
        <v>4</v>
      </c>
      <c r="Z247" s="35" t="s">
        <v>79</v>
      </c>
      <c r="AA247" s="27" t="s">
        <v>1083</v>
      </c>
      <c r="AB247" s="27" t="s">
        <v>1084</v>
      </c>
      <c r="AD247" s="27">
        <v>70205</v>
      </c>
      <c r="AI247" s="35">
        <v>3</v>
      </c>
      <c r="AK247" s="68">
        <v>44837</v>
      </c>
      <c r="AL247" s="29"/>
      <c r="AO247" s="35">
        <v>10</v>
      </c>
      <c r="AV247" s="30"/>
      <c r="AZ247" s="31"/>
      <c r="BA247" s="129"/>
    </row>
    <row r="248" spans="1:53" ht="15.75" customHeight="1">
      <c r="A248" s="33">
        <v>247</v>
      </c>
      <c r="B248" s="34" t="s">
        <v>1085</v>
      </c>
      <c r="C248" s="35" t="s">
        <v>1086</v>
      </c>
      <c r="D248" s="35" t="s">
        <v>1087</v>
      </c>
      <c r="E248" s="35">
        <v>579123839</v>
      </c>
      <c r="F248" s="35"/>
      <c r="G248" s="35"/>
      <c r="H248" s="35"/>
      <c r="I248" s="35"/>
      <c r="J248" s="34"/>
      <c r="K248" s="36"/>
      <c r="L248" s="35"/>
      <c r="M248" s="35">
        <v>21213</v>
      </c>
      <c r="N248" s="37"/>
      <c r="O248" s="36"/>
      <c r="P248" s="35"/>
      <c r="Q248" s="33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7"/>
      <c r="AM248" s="35"/>
      <c r="AN248" s="35"/>
      <c r="AO248" s="35"/>
      <c r="AP248" s="35"/>
      <c r="AQ248" s="35"/>
      <c r="AR248" s="35"/>
      <c r="AS248" s="35"/>
      <c r="AT248" s="35"/>
      <c r="AU248" s="35"/>
      <c r="AV248" s="38"/>
      <c r="AW248" s="35"/>
      <c r="AX248" s="35"/>
      <c r="AY248" s="35"/>
      <c r="AZ248" s="39"/>
      <c r="BA248" s="201"/>
    </row>
    <row r="249" spans="1:53" ht="15.75" customHeight="1">
      <c r="A249" s="25">
        <v>248</v>
      </c>
      <c r="B249" s="26" t="s">
        <v>1088</v>
      </c>
      <c r="C249" s="35" t="s">
        <v>454</v>
      </c>
      <c r="D249" s="35" t="s">
        <v>1089</v>
      </c>
      <c r="E249" s="35">
        <v>577988622</v>
      </c>
      <c r="J249" s="26">
        <v>21623</v>
      </c>
      <c r="K249" s="28"/>
      <c r="M249" s="35">
        <v>20734</v>
      </c>
      <c r="N249" s="29">
        <v>21622</v>
      </c>
      <c r="O249" s="28"/>
      <c r="Q249" s="25"/>
      <c r="Z249" s="27" t="s">
        <v>79</v>
      </c>
      <c r="AD249" s="27">
        <v>20884</v>
      </c>
      <c r="AI249" s="35">
        <v>3</v>
      </c>
      <c r="AK249" s="68">
        <v>44300</v>
      </c>
      <c r="AL249" s="29"/>
      <c r="AO249" s="35">
        <v>10</v>
      </c>
      <c r="AV249" s="30"/>
      <c r="AZ249" s="31"/>
      <c r="BA249" s="129"/>
    </row>
    <row r="250" spans="1:53" ht="15.75" customHeight="1">
      <c r="A250" s="379">
        <v>249</v>
      </c>
      <c r="B250" s="380" t="s">
        <v>1090</v>
      </c>
      <c r="C250" s="381" t="s">
        <v>316</v>
      </c>
      <c r="D250" s="381" t="s">
        <v>1091</v>
      </c>
      <c r="E250" s="381">
        <v>599850435</v>
      </c>
      <c r="F250" s="381"/>
      <c r="G250" s="381"/>
      <c r="H250" s="381"/>
      <c r="I250" s="381"/>
      <c r="J250" s="380">
        <v>21799</v>
      </c>
      <c r="K250" s="382"/>
      <c r="L250" s="381"/>
      <c r="M250" s="381">
        <v>21798</v>
      </c>
      <c r="N250" s="383" t="s">
        <v>1092</v>
      </c>
      <c r="O250" s="382" t="s">
        <v>1093</v>
      </c>
      <c r="P250" s="381"/>
      <c r="Q250" s="379"/>
      <c r="R250" s="381"/>
      <c r="S250" s="381"/>
      <c r="T250" s="381"/>
      <c r="U250" s="381">
        <v>1</v>
      </c>
      <c r="V250" s="381">
        <v>3</v>
      </c>
      <c r="W250" s="381">
        <v>4</v>
      </c>
      <c r="X250" s="381"/>
      <c r="Y250" s="381"/>
      <c r="Z250" s="381" t="s">
        <v>79</v>
      </c>
      <c r="AA250" s="381" t="s">
        <v>1094</v>
      </c>
      <c r="AB250" s="381" t="s">
        <v>1095</v>
      </c>
      <c r="AC250" s="381"/>
      <c r="AD250" s="381"/>
      <c r="AE250" s="381"/>
      <c r="AF250" s="381"/>
      <c r="AG250" s="381"/>
      <c r="AH250" s="381"/>
      <c r="AI250" s="381">
        <v>3</v>
      </c>
      <c r="AJ250" s="381" t="s">
        <v>522</v>
      </c>
      <c r="AK250" s="384">
        <v>44950</v>
      </c>
      <c r="AL250" s="383"/>
      <c r="AM250" s="381"/>
      <c r="AN250" s="381"/>
      <c r="AO250" s="381">
        <v>10</v>
      </c>
      <c r="AP250" s="381"/>
      <c r="AQ250" s="381"/>
      <c r="AR250" s="381"/>
      <c r="AS250" s="381"/>
      <c r="AT250" s="381"/>
      <c r="AU250" s="381"/>
      <c r="AV250" s="385"/>
      <c r="AW250" s="381"/>
      <c r="AX250" s="381"/>
      <c r="AY250" s="381"/>
      <c r="AZ250" s="386"/>
      <c r="BA250" s="391"/>
    </row>
    <row r="251" spans="1:53" ht="15.75" customHeight="1">
      <c r="A251" s="25">
        <v>250</v>
      </c>
      <c r="B251" s="26" t="s">
        <v>1096</v>
      </c>
      <c r="C251" s="35" t="s">
        <v>114</v>
      </c>
      <c r="D251" s="35" t="s">
        <v>1097</v>
      </c>
      <c r="E251" s="35">
        <v>555444313</v>
      </c>
      <c r="J251" s="26">
        <v>70112</v>
      </c>
      <c r="K251" s="28"/>
      <c r="M251" s="35">
        <v>22750</v>
      </c>
      <c r="N251" s="29"/>
      <c r="O251" s="28"/>
      <c r="Q251" s="25"/>
      <c r="S251" s="27">
        <v>500</v>
      </c>
      <c r="U251" s="27">
        <v>1</v>
      </c>
      <c r="V251" s="27">
        <v>3</v>
      </c>
      <c r="W251" s="27">
        <v>4</v>
      </c>
      <c r="Z251" s="27" t="s">
        <v>79</v>
      </c>
      <c r="AD251" s="27">
        <v>70168</v>
      </c>
      <c r="AI251" s="35">
        <v>9</v>
      </c>
      <c r="AJ251" s="101" t="s">
        <v>1098</v>
      </c>
      <c r="AK251" s="68">
        <v>44455</v>
      </c>
      <c r="AL251" s="29"/>
      <c r="AO251" s="35">
        <v>10</v>
      </c>
      <c r="AV251" s="30" t="s">
        <v>1099</v>
      </c>
      <c r="AZ251" s="129" t="s">
        <v>1100</v>
      </c>
      <c r="BA251" s="129"/>
    </row>
    <row r="252" spans="1:53" ht="15.75" customHeight="1">
      <c r="A252" s="153">
        <v>251</v>
      </c>
      <c r="B252" s="154" t="s">
        <v>1101</v>
      </c>
      <c r="C252" s="296" t="s">
        <v>1102</v>
      </c>
      <c r="D252" s="296" t="s">
        <v>1103</v>
      </c>
      <c r="E252" s="296">
        <v>595383868</v>
      </c>
      <c r="F252" s="296"/>
      <c r="G252" s="296"/>
      <c r="H252" s="296"/>
      <c r="I252" s="296"/>
      <c r="J252" s="154">
        <v>78150</v>
      </c>
      <c r="K252" s="297"/>
      <c r="L252" s="296">
        <v>78151</v>
      </c>
      <c r="M252" s="296">
        <v>20285</v>
      </c>
      <c r="N252" s="299"/>
      <c r="O252" s="297"/>
      <c r="P252" s="296"/>
      <c r="Q252" s="153"/>
      <c r="R252" s="296"/>
      <c r="S252" s="296">
        <v>500</v>
      </c>
      <c r="T252" s="296"/>
      <c r="U252" s="296">
        <v>1</v>
      </c>
      <c r="V252" s="296">
        <v>3</v>
      </c>
      <c r="W252" s="296">
        <v>4</v>
      </c>
      <c r="X252" s="296"/>
      <c r="Y252" s="296"/>
      <c r="Z252" s="296" t="s">
        <v>79</v>
      </c>
      <c r="AA252" s="296"/>
      <c r="AB252" s="296"/>
      <c r="AC252" s="296"/>
      <c r="AD252" s="296"/>
      <c r="AE252" s="296"/>
      <c r="AF252" s="296"/>
      <c r="AG252" s="296"/>
      <c r="AH252" s="296"/>
      <c r="AI252" s="296">
        <v>1</v>
      </c>
      <c r="AJ252" s="298" t="s">
        <v>1104</v>
      </c>
      <c r="AK252" s="301">
        <v>44453</v>
      </c>
      <c r="AL252" s="299"/>
      <c r="AM252" s="296"/>
      <c r="AN252" s="296"/>
      <c r="AO252" s="296">
        <v>10</v>
      </c>
      <c r="AP252" s="296"/>
      <c r="AQ252" s="296"/>
      <c r="AR252" s="296"/>
      <c r="AS252" s="296"/>
      <c r="AT252" s="296"/>
      <c r="AU252" s="296"/>
      <c r="AV252" s="299"/>
      <c r="AW252" s="296"/>
      <c r="AX252" s="296"/>
      <c r="AY252" s="296"/>
      <c r="AZ252" s="186" t="s">
        <v>1105</v>
      </c>
      <c r="BA252" s="300"/>
    </row>
    <row r="253" spans="1:53" ht="15.75" customHeight="1">
      <c r="A253" s="33">
        <v>252</v>
      </c>
      <c r="B253" s="34" t="s">
        <v>1106</v>
      </c>
      <c r="C253" s="35" t="s">
        <v>680</v>
      </c>
      <c r="D253" s="35" t="s">
        <v>1107</v>
      </c>
      <c r="E253" s="35">
        <v>595221177</v>
      </c>
      <c r="F253" s="35"/>
      <c r="G253" s="35"/>
      <c r="H253" s="35"/>
      <c r="I253" s="35"/>
      <c r="J253" s="34">
        <v>70132</v>
      </c>
      <c r="K253" s="36"/>
      <c r="L253" s="35"/>
      <c r="M253" s="35"/>
      <c r="N253" s="37"/>
      <c r="O253" s="36"/>
      <c r="P253" s="35"/>
      <c r="Q253" s="33"/>
      <c r="R253" s="35"/>
      <c r="S253" s="35">
        <v>500</v>
      </c>
      <c r="T253" s="35"/>
      <c r="U253" s="35">
        <v>1</v>
      </c>
      <c r="V253" s="35">
        <v>3</v>
      </c>
      <c r="W253" s="35">
        <v>4</v>
      </c>
      <c r="X253" s="35"/>
      <c r="Y253" s="35"/>
      <c r="Z253" s="35" t="s">
        <v>79</v>
      </c>
      <c r="AA253" s="35"/>
      <c r="AB253" s="35"/>
      <c r="AC253" s="35"/>
      <c r="AD253" s="35"/>
      <c r="AE253" s="35"/>
      <c r="AF253" s="35"/>
      <c r="AG253" s="35"/>
      <c r="AH253" s="35"/>
      <c r="AI253" s="35">
        <v>3</v>
      </c>
      <c r="AJ253" s="24" t="s">
        <v>1108</v>
      </c>
      <c r="AK253" s="58">
        <v>44454</v>
      </c>
      <c r="AL253" s="37"/>
      <c r="AM253" s="35"/>
      <c r="AN253" s="35"/>
      <c r="AO253" s="35"/>
      <c r="AP253" s="35"/>
      <c r="AQ253" s="35"/>
      <c r="AR253" s="35"/>
      <c r="AS253" s="35"/>
      <c r="AT253" s="35"/>
      <c r="AU253" s="35"/>
      <c r="AV253" s="38"/>
      <c r="AW253" s="35"/>
      <c r="AX253" s="35"/>
      <c r="AY253" s="35"/>
      <c r="AZ253" s="39"/>
      <c r="BA253" s="201"/>
    </row>
    <row r="254" spans="1:53" ht="15.75" customHeight="1">
      <c r="A254" s="25">
        <v>253</v>
      </c>
      <c r="B254" s="26" t="s">
        <v>1109</v>
      </c>
      <c r="C254" s="35" t="s">
        <v>183</v>
      </c>
      <c r="D254" s="35" t="s">
        <v>1110</v>
      </c>
      <c r="E254" s="35">
        <v>577537000</v>
      </c>
      <c r="J254" s="26" t="s">
        <v>1111</v>
      </c>
      <c r="K254" s="28" t="s">
        <v>1112</v>
      </c>
      <c r="M254" s="27" t="s">
        <v>1113</v>
      </c>
      <c r="N254" s="29">
        <v>70258</v>
      </c>
      <c r="O254" s="28"/>
      <c r="Q254" s="25"/>
      <c r="S254" s="27">
        <v>500</v>
      </c>
      <c r="U254" s="27">
        <v>2</v>
      </c>
      <c r="V254" s="27">
        <v>3</v>
      </c>
      <c r="W254" s="27">
        <v>5</v>
      </c>
      <c r="Z254" s="27" t="s">
        <v>79</v>
      </c>
      <c r="AI254" s="35">
        <v>3</v>
      </c>
      <c r="AJ254" s="29" t="s">
        <v>1114</v>
      </c>
      <c r="AK254" s="68">
        <v>44544</v>
      </c>
      <c r="AL254" s="29"/>
      <c r="AO254" s="35">
        <v>10</v>
      </c>
      <c r="AV254" s="30"/>
      <c r="AZ254" s="31"/>
      <c r="BA254" s="129"/>
    </row>
    <row r="255" spans="1:53" ht="15.75" customHeight="1">
      <c r="A255" s="33">
        <v>254</v>
      </c>
      <c r="B255" s="34" t="s">
        <v>1115</v>
      </c>
      <c r="C255" s="35" t="s">
        <v>114</v>
      </c>
      <c r="D255" s="35" t="s">
        <v>1116</v>
      </c>
      <c r="E255" s="35">
        <v>577242562</v>
      </c>
      <c r="F255" s="35"/>
      <c r="G255" s="35"/>
      <c r="H255" s="35"/>
      <c r="I255" s="35"/>
      <c r="J255" s="34">
        <v>21894</v>
      </c>
      <c r="K255" s="36"/>
      <c r="L255" s="35"/>
      <c r="M255" s="35"/>
      <c r="N255" s="37"/>
      <c r="O255" s="36"/>
      <c r="P255" s="35"/>
      <c r="Q255" s="33"/>
      <c r="R255" s="35"/>
      <c r="S255" s="35">
        <v>500</v>
      </c>
      <c r="T255" s="35"/>
      <c r="U255" s="35">
        <v>1</v>
      </c>
      <c r="V255" s="35">
        <v>3</v>
      </c>
      <c r="W255" s="35">
        <v>4</v>
      </c>
      <c r="X255" s="35"/>
      <c r="Y255" s="35"/>
      <c r="Z255" s="35" t="s">
        <v>60</v>
      </c>
      <c r="AA255" s="35"/>
      <c r="AB255" s="35"/>
      <c r="AC255" s="35"/>
      <c r="AD255" s="35"/>
      <c r="AE255" s="35"/>
      <c r="AF255" s="35"/>
      <c r="AG255" s="35"/>
      <c r="AH255" s="35"/>
      <c r="AI255" s="35">
        <v>9</v>
      </c>
      <c r="AJ255" s="35" t="s">
        <v>1117</v>
      </c>
      <c r="AK255" s="58">
        <v>44627</v>
      </c>
      <c r="AL255" s="37"/>
      <c r="AM255" s="35"/>
      <c r="AN255" s="35"/>
      <c r="AO255" s="35">
        <v>10</v>
      </c>
      <c r="AP255" s="35"/>
      <c r="AQ255" s="35"/>
      <c r="AR255" s="35"/>
      <c r="AS255" s="35"/>
      <c r="AT255" s="35"/>
      <c r="AU255" s="35"/>
      <c r="AV255" s="38"/>
      <c r="AW255" s="35"/>
      <c r="AX255" s="35"/>
      <c r="AY255" s="35"/>
      <c r="AZ255" s="39"/>
      <c r="BA255" s="201"/>
    </row>
    <row r="256" spans="1:53" ht="15.75" customHeight="1">
      <c r="A256" s="25">
        <v>255</v>
      </c>
      <c r="B256" s="26" t="s">
        <v>1118</v>
      </c>
      <c r="C256" s="35" t="s">
        <v>641</v>
      </c>
      <c r="D256" s="35" t="s">
        <v>1119</v>
      </c>
      <c r="E256" s="35">
        <v>577430743</v>
      </c>
      <c r="J256" s="26">
        <v>100191</v>
      </c>
      <c r="K256" s="28"/>
      <c r="M256" s="27">
        <v>100192</v>
      </c>
      <c r="N256" s="29"/>
      <c r="O256" s="28"/>
      <c r="Q256" s="25"/>
      <c r="U256" s="27">
        <v>1</v>
      </c>
      <c r="V256" s="27">
        <v>3</v>
      </c>
      <c r="W256" s="27">
        <v>4</v>
      </c>
      <c r="Z256" s="27" t="s">
        <v>79</v>
      </c>
      <c r="AI256" s="35">
        <v>3</v>
      </c>
      <c r="AJ256" s="27" t="s">
        <v>1120</v>
      </c>
      <c r="AK256" s="68">
        <v>44641</v>
      </c>
      <c r="AL256" s="29"/>
      <c r="AO256" s="35">
        <v>10</v>
      </c>
      <c r="AV256" s="30"/>
      <c r="AZ256" s="31"/>
      <c r="BA256" s="129"/>
    </row>
    <row r="257" spans="1:53" ht="15.75" customHeight="1">
      <c r="A257" s="223">
        <v>256</v>
      </c>
      <c r="B257" s="224"/>
      <c r="C257" s="225" t="s">
        <v>353</v>
      </c>
      <c r="D257" s="225" t="s">
        <v>1121</v>
      </c>
      <c r="E257" s="225">
        <v>577550845</v>
      </c>
      <c r="F257" s="225"/>
      <c r="G257" s="225"/>
      <c r="H257" s="225"/>
      <c r="I257" s="225"/>
      <c r="J257" s="224">
        <v>90505</v>
      </c>
      <c r="K257" s="226"/>
      <c r="L257" s="225"/>
      <c r="M257" s="225">
        <v>90509</v>
      </c>
      <c r="N257" s="227"/>
      <c r="O257" s="226"/>
      <c r="P257" s="225"/>
      <c r="Q257" s="223"/>
      <c r="R257" s="225"/>
      <c r="S257" s="225"/>
      <c r="T257" s="225"/>
      <c r="U257" s="225"/>
      <c r="V257" s="225"/>
      <c r="W257" s="225"/>
      <c r="X257" s="225"/>
      <c r="Y257" s="225"/>
      <c r="Z257" s="225"/>
      <c r="AA257" s="225"/>
      <c r="AB257" s="225"/>
      <c r="AC257" s="225"/>
      <c r="AD257" s="225"/>
      <c r="AE257" s="225"/>
      <c r="AF257" s="225"/>
      <c r="AG257" s="225"/>
      <c r="AH257" s="225"/>
      <c r="AI257" s="225">
        <v>2</v>
      </c>
      <c r="AJ257" s="225"/>
      <c r="AK257" s="231">
        <v>44650</v>
      </c>
      <c r="AL257" s="227" t="s">
        <v>433</v>
      </c>
      <c r="AM257" s="225"/>
      <c r="AN257" s="225"/>
      <c r="AO257" s="225"/>
      <c r="AP257" s="225"/>
      <c r="AQ257" s="225"/>
      <c r="AR257" s="225"/>
      <c r="AS257" s="225"/>
      <c r="AT257" s="225">
        <v>90501</v>
      </c>
      <c r="AU257" s="225"/>
      <c r="AV257" s="228"/>
      <c r="AW257" s="225"/>
      <c r="AX257" s="225"/>
      <c r="AY257" s="225"/>
      <c r="AZ257" s="229"/>
      <c r="BA257" s="219"/>
    </row>
    <row r="258" spans="1:53" ht="15.75" customHeight="1">
      <c r="A258" s="392">
        <v>257</v>
      </c>
      <c r="B258" s="393"/>
      <c r="C258" s="394" t="s">
        <v>166</v>
      </c>
      <c r="D258" s="394" t="s">
        <v>1122</v>
      </c>
      <c r="E258" s="394">
        <v>577592131</v>
      </c>
      <c r="F258" s="394"/>
      <c r="G258" s="394">
        <v>1230</v>
      </c>
      <c r="H258" s="394"/>
      <c r="I258" s="394"/>
      <c r="J258" s="393">
        <v>90600</v>
      </c>
      <c r="K258" s="395"/>
      <c r="L258" s="394"/>
      <c r="M258" s="394">
        <v>90601</v>
      </c>
      <c r="N258" s="396">
        <v>90602</v>
      </c>
      <c r="O258" s="395"/>
      <c r="P258" s="394"/>
      <c r="Q258" s="392"/>
      <c r="R258" s="394"/>
      <c r="S258" s="394"/>
      <c r="T258" s="394"/>
      <c r="U258" s="394"/>
      <c r="V258" s="394"/>
      <c r="W258" s="394"/>
      <c r="X258" s="394"/>
      <c r="Y258" s="394"/>
      <c r="Z258" s="394"/>
      <c r="AA258" s="394"/>
      <c r="AB258" s="394"/>
      <c r="AC258" s="394"/>
      <c r="AD258" s="394"/>
      <c r="AE258" s="394"/>
      <c r="AF258" s="394"/>
      <c r="AG258" s="394"/>
      <c r="AH258" s="394"/>
      <c r="AI258" s="394">
        <v>1</v>
      </c>
      <c r="AJ258" s="394"/>
      <c r="AK258" s="397">
        <v>44651</v>
      </c>
      <c r="AL258" s="396" t="s">
        <v>433</v>
      </c>
      <c r="AM258" s="394"/>
      <c r="AN258" s="394"/>
      <c r="AO258" s="394"/>
      <c r="AP258" s="394"/>
      <c r="AQ258" s="394"/>
      <c r="AR258" s="394"/>
      <c r="AS258" s="394"/>
      <c r="AT258" s="394">
        <v>90503</v>
      </c>
      <c r="AU258" s="394"/>
      <c r="AV258" s="398"/>
      <c r="AW258" s="394"/>
      <c r="AX258" s="394"/>
      <c r="AY258" s="394"/>
      <c r="AZ258" s="399"/>
      <c r="BA258" s="400"/>
    </row>
    <row r="259" spans="1:53" ht="15.75" customHeight="1">
      <c r="A259" s="223">
        <v>258</v>
      </c>
      <c r="B259" s="224" t="s">
        <v>1123</v>
      </c>
      <c r="C259" s="225" t="s">
        <v>842</v>
      </c>
      <c r="D259" s="225" t="s">
        <v>1124</v>
      </c>
      <c r="E259" s="225">
        <v>591886546</v>
      </c>
      <c r="F259" s="225"/>
      <c r="G259" s="225"/>
      <c r="H259" s="225"/>
      <c r="I259" s="225"/>
      <c r="J259" s="224">
        <v>90511</v>
      </c>
      <c r="K259" s="226">
        <v>70299</v>
      </c>
      <c r="L259" s="225"/>
      <c r="M259" s="225">
        <v>90512</v>
      </c>
      <c r="N259" s="227"/>
      <c r="O259" s="226"/>
      <c r="P259" s="225"/>
      <c r="Q259" s="223"/>
      <c r="R259" s="225"/>
      <c r="S259" s="225"/>
      <c r="T259" s="225"/>
      <c r="U259" s="225"/>
      <c r="V259" s="225"/>
      <c r="W259" s="225"/>
      <c r="X259" s="225"/>
      <c r="Y259" s="225"/>
      <c r="Z259" s="225"/>
      <c r="AA259" s="225"/>
      <c r="AB259" s="225"/>
      <c r="AC259" s="225"/>
      <c r="AD259" s="225"/>
      <c r="AE259" s="225"/>
      <c r="AF259" s="225"/>
      <c r="AG259" s="225"/>
      <c r="AH259" s="225"/>
      <c r="AI259" s="225">
        <v>1</v>
      </c>
      <c r="AJ259" s="225"/>
      <c r="AK259" s="231">
        <v>44680</v>
      </c>
      <c r="AL259" s="227" t="s">
        <v>378</v>
      </c>
      <c r="AM259" s="225"/>
      <c r="AN259" s="225"/>
      <c r="AO259" s="225">
        <v>10</v>
      </c>
      <c r="AP259" s="225"/>
      <c r="AQ259" s="225"/>
      <c r="AR259" s="225"/>
      <c r="AS259" s="225"/>
      <c r="AT259" s="225"/>
      <c r="AU259" s="225"/>
      <c r="AV259" s="228"/>
      <c r="AW259" s="225"/>
      <c r="AX259" s="225"/>
      <c r="AY259" s="225"/>
      <c r="AZ259" s="229"/>
      <c r="BA259" s="219"/>
    </row>
    <row r="260" spans="1:53" ht="15.75" customHeight="1">
      <c r="A260" s="25">
        <v>259</v>
      </c>
      <c r="B260" s="26" t="s">
        <v>1125</v>
      </c>
      <c r="C260" s="35" t="s">
        <v>1126</v>
      </c>
      <c r="D260" s="35" t="s">
        <v>1127</v>
      </c>
      <c r="E260" s="35">
        <v>577552012</v>
      </c>
      <c r="J260" s="26"/>
      <c r="K260" s="28"/>
      <c r="N260" s="29"/>
      <c r="O260" s="28"/>
      <c r="Q260" s="25"/>
      <c r="AI260" s="35">
        <v>3</v>
      </c>
      <c r="AK260" s="68">
        <v>44683</v>
      </c>
      <c r="AL260" s="29"/>
      <c r="AV260" s="30"/>
      <c r="AZ260" s="31"/>
      <c r="BA260" s="129"/>
    </row>
    <row r="261" spans="1:53" ht="15.75" customHeight="1">
      <c r="A261" s="25">
        <v>260</v>
      </c>
      <c r="B261" s="26"/>
      <c r="C261" s="35" t="s">
        <v>1075</v>
      </c>
      <c r="D261" s="35" t="s">
        <v>1128</v>
      </c>
      <c r="E261" s="35">
        <v>591185159</v>
      </c>
      <c r="J261" s="26">
        <v>76779</v>
      </c>
      <c r="K261" s="28"/>
      <c r="M261" s="27">
        <v>76778</v>
      </c>
      <c r="N261" s="29"/>
      <c r="O261" s="28"/>
      <c r="Q261" s="25"/>
      <c r="Z261" s="27" t="s">
        <v>79</v>
      </c>
      <c r="AI261" s="35">
        <v>1</v>
      </c>
      <c r="AK261" s="68">
        <v>44683</v>
      </c>
      <c r="AL261" s="29"/>
      <c r="AV261" s="30"/>
      <c r="AZ261" s="31"/>
      <c r="BA261" s="129"/>
    </row>
    <row r="262" spans="1:53" ht="15.75" customHeight="1">
      <c r="A262" s="223">
        <v>261</v>
      </c>
      <c r="B262" s="224"/>
      <c r="C262" s="225" t="s">
        <v>838</v>
      </c>
      <c r="D262" s="225" t="s">
        <v>1129</v>
      </c>
      <c r="E262" s="225">
        <v>577710761</v>
      </c>
      <c r="F262" s="225"/>
      <c r="G262" s="225"/>
      <c r="H262" s="225"/>
      <c r="I262" s="225"/>
      <c r="J262" s="224">
        <v>90606</v>
      </c>
      <c r="K262" s="226"/>
      <c r="L262" s="225"/>
      <c r="M262" s="225">
        <v>90607</v>
      </c>
      <c r="N262" s="227">
        <v>90608</v>
      </c>
      <c r="O262" s="226"/>
      <c r="P262" s="225"/>
      <c r="Q262" s="223"/>
      <c r="R262" s="225"/>
      <c r="S262" s="225"/>
      <c r="T262" s="225"/>
      <c r="U262" s="225"/>
      <c r="V262" s="225"/>
      <c r="W262" s="225"/>
      <c r="X262" s="225"/>
      <c r="Y262" s="225"/>
      <c r="Z262" s="225"/>
      <c r="AA262" s="225"/>
      <c r="AB262" s="225"/>
      <c r="AC262" s="225"/>
      <c r="AD262" s="225"/>
      <c r="AE262" s="225"/>
      <c r="AF262" s="225"/>
      <c r="AG262" s="225"/>
      <c r="AH262" s="225"/>
      <c r="AI262" s="225"/>
      <c r="AJ262" s="225"/>
      <c r="AK262" s="231">
        <v>44966</v>
      </c>
      <c r="AL262" s="227" t="s">
        <v>378</v>
      </c>
      <c r="AM262" s="225"/>
      <c r="AN262" s="225"/>
      <c r="AO262" s="225"/>
      <c r="AP262" s="225"/>
      <c r="AQ262" s="225"/>
      <c r="AR262" s="225"/>
      <c r="AS262" s="225"/>
      <c r="AT262" s="225"/>
      <c r="AU262" s="225"/>
      <c r="AV262" s="228"/>
      <c r="AW262" s="225"/>
      <c r="AX262" s="225"/>
      <c r="AY262" s="225"/>
      <c r="AZ262" s="229"/>
      <c r="BA262" s="219"/>
    </row>
    <row r="263" spans="1:53" ht="15.75" customHeight="1">
      <c r="A263" s="223">
        <v>262</v>
      </c>
      <c r="B263" s="224"/>
      <c r="C263" s="225" t="s">
        <v>166</v>
      </c>
      <c r="D263" s="225" t="s">
        <v>1130</v>
      </c>
      <c r="E263" s="225">
        <v>591700293</v>
      </c>
      <c r="F263" s="225"/>
      <c r="G263" s="225"/>
      <c r="H263" s="225"/>
      <c r="I263" s="225"/>
      <c r="J263" s="224">
        <v>90618</v>
      </c>
      <c r="K263" s="226"/>
      <c r="L263" s="225"/>
      <c r="M263" s="225">
        <v>90619</v>
      </c>
      <c r="N263" s="227">
        <v>90620</v>
      </c>
      <c r="O263" s="226"/>
      <c r="P263" s="225"/>
      <c r="Q263" s="223"/>
      <c r="R263" s="225"/>
      <c r="S263" s="225"/>
      <c r="T263" s="225"/>
      <c r="U263" s="225"/>
      <c r="V263" s="225"/>
      <c r="W263" s="225"/>
      <c r="X263" s="225"/>
      <c r="Y263" s="225"/>
      <c r="Z263" s="225"/>
      <c r="AA263" s="225"/>
      <c r="AB263" s="225"/>
      <c r="AC263" s="225"/>
      <c r="AD263" s="225"/>
      <c r="AE263" s="225"/>
      <c r="AF263" s="225"/>
      <c r="AG263" s="225"/>
      <c r="AH263" s="225"/>
      <c r="AI263" s="225"/>
      <c r="AJ263" s="225"/>
      <c r="AK263" s="225"/>
      <c r="AL263" s="227" t="s">
        <v>378</v>
      </c>
      <c r="AM263" s="225"/>
      <c r="AN263" s="225"/>
      <c r="AO263" s="225"/>
      <c r="AP263" s="225"/>
      <c r="AQ263" s="225"/>
      <c r="AR263" s="225"/>
      <c r="AS263" s="225"/>
      <c r="AT263" s="225"/>
      <c r="AU263" s="225"/>
      <c r="AV263" s="228"/>
      <c r="AW263" s="225"/>
      <c r="AX263" s="225"/>
      <c r="AY263" s="225"/>
      <c r="AZ263" s="229"/>
      <c r="BA263" s="219"/>
    </row>
    <row r="264" spans="1:53" ht="15.75" customHeight="1">
      <c r="A264" s="25">
        <v>263</v>
      </c>
      <c r="B264" s="26" t="s">
        <v>1131</v>
      </c>
      <c r="C264" s="35" t="s">
        <v>166</v>
      </c>
      <c r="D264" s="35" t="s">
        <v>1132</v>
      </c>
      <c r="E264" s="35">
        <v>577552077</v>
      </c>
      <c r="J264" s="26">
        <v>100195</v>
      </c>
      <c r="K264" s="28"/>
      <c r="M264" s="27">
        <v>100196</v>
      </c>
      <c r="N264" s="29"/>
      <c r="O264" s="28"/>
      <c r="Q264" s="25"/>
      <c r="AL264" s="29"/>
      <c r="AV264" s="30"/>
      <c r="AZ264" s="31"/>
      <c r="BA264" s="129"/>
    </row>
    <row r="265" spans="1:53" ht="15.75" customHeight="1">
      <c r="A265" s="33">
        <v>264</v>
      </c>
      <c r="B265" s="34" t="s">
        <v>1133</v>
      </c>
      <c r="C265" s="35" t="s">
        <v>237</v>
      </c>
      <c r="D265" s="35" t="s">
        <v>1134</v>
      </c>
      <c r="E265" s="35">
        <v>577602111</v>
      </c>
      <c r="F265" s="35"/>
      <c r="G265" s="35"/>
      <c r="H265" s="35"/>
      <c r="I265" s="35"/>
      <c r="J265" s="34">
        <v>100048</v>
      </c>
      <c r="K265" s="36"/>
      <c r="L265" s="35"/>
      <c r="M265" s="35">
        <v>100049</v>
      </c>
      <c r="N265" s="37"/>
      <c r="O265" s="36"/>
      <c r="P265" s="35"/>
      <c r="Q265" s="33"/>
      <c r="R265" s="35"/>
      <c r="S265" s="35"/>
      <c r="T265" s="35"/>
      <c r="U265" s="35">
        <v>1</v>
      </c>
      <c r="V265" s="35">
        <v>4</v>
      </c>
      <c r="W265" s="35">
        <v>4</v>
      </c>
      <c r="X265" s="35"/>
      <c r="Y265" s="35"/>
      <c r="Z265" s="35" t="s">
        <v>79</v>
      </c>
      <c r="AA265" s="35"/>
      <c r="AB265" s="35"/>
      <c r="AC265" s="35"/>
      <c r="AD265" s="35">
        <v>18435</v>
      </c>
      <c r="AE265" s="35"/>
      <c r="AF265" s="35"/>
      <c r="AG265" s="35"/>
      <c r="AH265" s="35"/>
      <c r="AI265" s="35">
        <v>3</v>
      </c>
      <c r="AJ265" s="37" t="s">
        <v>953</v>
      </c>
      <c r="AK265" s="58">
        <v>44714</v>
      </c>
      <c r="AL265" s="37"/>
      <c r="AM265" s="35"/>
      <c r="AN265" s="35"/>
      <c r="AO265" s="35"/>
      <c r="AP265" s="35"/>
      <c r="AQ265" s="35"/>
      <c r="AR265" s="35"/>
      <c r="AS265" s="35"/>
      <c r="AT265" s="35"/>
      <c r="AU265" s="35"/>
      <c r="AV265" s="38"/>
      <c r="AW265" s="35"/>
      <c r="AX265" s="35"/>
      <c r="AY265" s="35"/>
      <c r="AZ265" s="39"/>
      <c r="BA265" s="201"/>
    </row>
    <row r="266" spans="1:53" ht="15.75" customHeight="1">
      <c r="A266" s="25">
        <v>265</v>
      </c>
      <c r="B266" s="26" t="s">
        <v>1135</v>
      </c>
      <c r="C266" s="35" t="s">
        <v>138</v>
      </c>
      <c r="D266" s="35" t="s">
        <v>1136</v>
      </c>
      <c r="E266" s="35">
        <v>557981166</v>
      </c>
      <c r="J266" s="26">
        <v>21876</v>
      </c>
      <c r="K266" s="28"/>
      <c r="M266" s="27">
        <v>21877</v>
      </c>
      <c r="N266" s="29"/>
      <c r="O266" s="28"/>
      <c r="Q266" s="25"/>
      <c r="Z266" s="27" t="s">
        <v>79</v>
      </c>
      <c r="AD266" s="27">
        <v>3014</v>
      </c>
      <c r="AI266" s="27">
        <v>3</v>
      </c>
      <c r="AJ266" s="27" t="s">
        <v>1137</v>
      </c>
      <c r="AK266" s="68">
        <v>44739</v>
      </c>
      <c r="AL266" s="29"/>
      <c r="AO266" s="27">
        <v>10</v>
      </c>
      <c r="AV266" s="30"/>
      <c r="AZ266" s="31"/>
      <c r="BA266" s="129"/>
    </row>
    <row r="267" spans="1:53" ht="15.75" customHeight="1">
      <c r="A267" s="33">
        <v>266</v>
      </c>
      <c r="B267" s="34" t="s">
        <v>1138</v>
      </c>
      <c r="C267" s="35" t="s">
        <v>83</v>
      </c>
      <c r="D267" s="35" t="s">
        <v>1139</v>
      </c>
      <c r="E267" s="35">
        <v>577591212</v>
      </c>
      <c r="F267" s="35"/>
      <c r="G267" s="35"/>
      <c r="H267" s="35"/>
      <c r="I267" s="35"/>
      <c r="J267" s="34">
        <v>70160</v>
      </c>
      <c r="K267" s="36"/>
      <c r="L267" s="35"/>
      <c r="M267" s="35">
        <v>70149</v>
      </c>
      <c r="N267" s="37"/>
      <c r="O267" s="36"/>
      <c r="P267" s="35"/>
      <c r="Q267" s="33"/>
      <c r="R267" s="35"/>
      <c r="S267" s="35"/>
      <c r="T267" s="35"/>
      <c r="U267" s="35">
        <v>2</v>
      </c>
      <c r="V267" s="35">
        <v>3</v>
      </c>
      <c r="W267" s="35">
        <v>8</v>
      </c>
      <c r="X267" s="35"/>
      <c r="Y267" s="35"/>
      <c r="Z267" s="35" t="s">
        <v>79</v>
      </c>
      <c r="AA267" s="35"/>
      <c r="AB267" s="35"/>
      <c r="AC267" s="35"/>
      <c r="AD267" s="35"/>
      <c r="AE267" s="35"/>
      <c r="AF267" s="35"/>
      <c r="AG267" s="35">
        <v>90753</v>
      </c>
      <c r="AH267" s="35">
        <v>90751</v>
      </c>
      <c r="AI267" s="35">
        <v>3</v>
      </c>
      <c r="AJ267" s="35" t="s">
        <v>996</v>
      </c>
      <c r="AK267" s="58">
        <v>44866</v>
      </c>
      <c r="AL267" s="37"/>
      <c r="AM267" s="35"/>
      <c r="AN267" s="35">
        <v>90752</v>
      </c>
      <c r="AO267" s="35">
        <v>10</v>
      </c>
      <c r="AP267" s="35"/>
      <c r="AQ267" s="35"/>
      <c r="AR267" s="35"/>
      <c r="AS267" s="35"/>
      <c r="AT267" s="35"/>
      <c r="AU267" s="35"/>
      <c r="AV267" s="38"/>
      <c r="AW267" s="35"/>
      <c r="AX267" s="35"/>
      <c r="AY267" s="35"/>
      <c r="AZ267" s="39"/>
      <c r="BA267" s="201"/>
    </row>
    <row r="268" spans="1:53" ht="15.75" customHeight="1">
      <c r="A268" s="25">
        <v>267</v>
      </c>
      <c r="B268" s="26"/>
      <c r="C268" s="35" t="s">
        <v>1140</v>
      </c>
      <c r="D268" s="35" t="s">
        <v>1141</v>
      </c>
      <c r="J268" s="26">
        <v>100181</v>
      </c>
      <c r="K268" s="28"/>
      <c r="L268" s="27">
        <v>70118</v>
      </c>
      <c r="M268" s="27">
        <v>17207</v>
      </c>
      <c r="N268" s="29"/>
      <c r="O268" s="28"/>
      <c r="Q268" s="25"/>
      <c r="AD268" s="27">
        <v>100218</v>
      </c>
      <c r="AG268" s="27">
        <v>90750</v>
      </c>
      <c r="AH268" s="27">
        <v>90748</v>
      </c>
      <c r="AI268" s="27">
        <v>3</v>
      </c>
      <c r="AJ268" s="27" t="s">
        <v>996</v>
      </c>
      <c r="AK268" s="68">
        <v>44867</v>
      </c>
      <c r="AL268" s="29"/>
      <c r="AN268" s="27">
        <v>90749</v>
      </c>
      <c r="AO268" s="27">
        <v>10</v>
      </c>
      <c r="AV268" s="30"/>
      <c r="AZ268" s="31"/>
      <c r="BA268" s="129"/>
    </row>
    <row r="269" spans="1:53" ht="15.75" customHeight="1">
      <c r="A269" s="401">
        <v>268</v>
      </c>
      <c r="B269" s="402" t="s">
        <v>1142</v>
      </c>
      <c r="C269" s="403" t="s">
        <v>202</v>
      </c>
      <c r="D269" s="403" t="s">
        <v>1143</v>
      </c>
      <c r="E269" s="403">
        <v>577220502</v>
      </c>
      <c r="F269" s="403"/>
      <c r="G269" s="403"/>
      <c r="H269" s="403"/>
      <c r="I269" s="403"/>
      <c r="J269" s="404" t="s">
        <v>1144</v>
      </c>
      <c r="K269" s="405" t="s">
        <v>1145</v>
      </c>
      <c r="L269" s="403"/>
      <c r="M269" s="403">
        <v>21619</v>
      </c>
      <c r="N269" s="406">
        <v>3499</v>
      </c>
      <c r="O269" s="407"/>
      <c r="P269" s="403"/>
      <c r="Q269" s="401"/>
      <c r="R269" s="403"/>
      <c r="S269" s="403"/>
      <c r="T269" s="403"/>
      <c r="U269" s="403">
        <v>2</v>
      </c>
      <c r="V269" s="403">
        <v>3</v>
      </c>
      <c r="W269" s="403">
        <v>8</v>
      </c>
      <c r="X269" s="403"/>
      <c r="Y269" s="403"/>
      <c r="Z269" s="403" t="s">
        <v>79</v>
      </c>
      <c r="AA269" s="403"/>
      <c r="AB269" s="403"/>
      <c r="AC269" s="403"/>
      <c r="AD269" s="403">
        <v>20885</v>
      </c>
      <c r="AE269" s="403"/>
      <c r="AF269" s="403"/>
      <c r="AG269" s="403"/>
      <c r="AH269" s="403">
        <v>3454</v>
      </c>
      <c r="AI269" s="403">
        <v>3</v>
      </c>
      <c r="AJ269" s="403" t="s">
        <v>1146</v>
      </c>
      <c r="AK269" s="408">
        <v>44879</v>
      </c>
      <c r="AL269" s="406"/>
      <c r="AM269" s="403"/>
      <c r="AN269" s="403"/>
      <c r="AO269" s="403">
        <v>10</v>
      </c>
      <c r="AP269" s="403"/>
      <c r="AQ269" s="403"/>
      <c r="AR269" s="403"/>
      <c r="AS269" s="403"/>
      <c r="AT269" s="403"/>
      <c r="AU269" s="403"/>
      <c r="AV269" s="409"/>
      <c r="AW269" s="403"/>
      <c r="AX269" s="403"/>
      <c r="AY269" s="403"/>
      <c r="AZ269" s="410"/>
      <c r="BA269" s="411"/>
    </row>
    <row r="270" spans="1:53" ht="15.75" customHeight="1">
      <c r="A270" s="25">
        <v>269</v>
      </c>
      <c r="B270" s="26"/>
      <c r="C270" s="35" t="s">
        <v>1147</v>
      </c>
      <c r="D270" s="35" t="s">
        <v>1148</v>
      </c>
      <c r="J270" s="26"/>
      <c r="K270" s="28"/>
      <c r="N270" s="29"/>
      <c r="O270" s="28"/>
      <c r="Q270" s="25"/>
      <c r="Z270" s="27" t="s">
        <v>79</v>
      </c>
      <c r="AA270" s="27" t="s">
        <v>1149</v>
      </c>
      <c r="AB270" s="27" t="s">
        <v>1150</v>
      </c>
      <c r="AI270" s="27">
        <v>3</v>
      </c>
      <c r="AJ270" s="27" t="s">
        <v>522</v>
      </c>
      <c r="AK270" s="68">
        <v>44950</v>
      </c>
      <c r="AL270" s="29"/>
      <c r="AO270" s="27">
        <v>10</v>
      </c>
      <c r="AV270" s="30"/>
      <c r="AZ270" s="31"/>
      <c r="BA270" s="129"/>
    </row>
    <row r="271" spans="1:53" ht="15.75" customHeight="1">
      <c r="A271" s="25">
        <v>270</v>
      </c>
      <c r="B271" s="26"/>
      <c r="C271" s="35" t="s">
        <v>83</v>
      </c>
      <c r="D271" s="35" t="s">
        <v>1151</v>
      </c>
      <c r="J271" s="26"/>
      <c r="K271" s="28"/>
      <c r="N271" s="29"/>
      <c r="O271" s="28"/>
      <c r="Q271" s="25"/>
      <c r="AA271" s="27" t="s">
        <v>1152</v>
      </c>
      <c r="AB271" s="27" t="s">
        <v>1153</v>
      </c>
      <c r="AI271" s="35">
        <v>3</v>
      </c>
      <c r="AJ271" s="27" t="s">
        <v>522</v>
      </c>
      <c r="AK271" s="68">
        <v>44950</v>
      </c>
      <c r="AL271" s="29"/>
      <c r="AO271" s="35">
        <v>10</v>
      </c>
      <c r="AV271" s="30"/>
      <c r="AZ271" s="31"/>
      <c r="BA271" s="129"/>
    </row>
    <row r="272" spans="1:53" ht="15.75" customHeight="1">
      <c r="A272" s="33">
        <v>271</v>
      </c>
      <c r="B272" s="34" t="s">
        <v>1154</v>
      </c>
      <c r="C272" s="35" t="s">
        <v>867</v>
      </c>
      <c r="D272" s="35" t="s">
        <v>1155</v>
      </c>
      <c r="E272" s="35">
        <v>577943509</v>
      </c>
      <c r="F272" s="35"/>
      <c r="G272" s="35"/>
      <c r="H272" s="35"/>
      <c r="I272" s="35"/>
      <c r="J272" s="34" t="s">
        <v>1156</v>
      </c>
      <c r="K272" s="36"/>
      <c r="L272" s="35"/>
      <c r="M272" s="35">
        <v>21798</v>
      </c>
      <c r="N272" s="37"/>
      <c r="O272" s="36" t="s">
        <v>1157</v>
      </c>
      <c r="P272" s="35"/>
      <c r="Q272" s="33"/>
      <c r="R272" s="35"/>
      <c r="S272" s="35"/>
      <c r="T272" s="35"/>
      <c r="U272" s="35"/>
      <c r="V272" s="35"/>
      <c r="W272" s="35"/>
      <c r="X272" s="35"/>
      <c r="Y272" s="35"/>
      <c r="Z272" s="35" t="s">
        <v>79</v>
      </c>
      <c r="AA272" s="35" t="s">
        <v>1158</v>
      </c>
      <c r="AB272" s="35" t="s">
        <v>1159</v>
      </c>
      <c r="AC272" s="35"/>
      <c r="AD272" s="35"/>
      <c r="AE272" s="35"/>
      <c r="AF272" s="35"/>
      <c r="AG272" s="35"/>
      <c r="AH272" s="35"/>
      <c r="AI272" s="35">
        <v>3</v>
      </c>
      <c r="AJ272" s="27" t="s">
        <v>522</v>
      </c>
      <c r="AK272" s="68">
        <v>44950</v>
      </c>
      <c r="AL272" s="37"/>
      <c r="AM272" s="35"/>
      <c r="AN272" s="35"/>
      <c r="AO272" s="27">
        <v>10</v>
      </c>
      <c r="AP272" s="35"/>
      <c r="AQ272" s="35"/>
      <c r="AR272" s="35"/>
      <c r="AS272" s="35"/>
      <c r="AT272" s="35"/>
      <c r="AU272" s="35"/>
      <c r="AV272" s="38"/>
      <c r="AW272" s="35"/>
      <c r="AX272" s="35"/>
      <c r="AY272" s="35"/>
      <c r="AZ272" s="39"/>
      <c r="BA272" s="201"/>
    </row>
    <row r="273" spans="1:53" ht="15.75" customHeight="1">
      <c r="A273" s="25">
        <v>272</v>
      </c>
      <c r="B273" s="26"/>
      <c r="C273" s="35" t="s">
        <v>1160</v>
      </c>
      <c r="D273" s="35" t="s">
        <v>1161</v>
      </c>
      <c r="J273" s="26"/>
      <c r="K273" s="28"/>
      <c r="N273" s="29"/>
      <c r="O273" s="28"/>
      <c r="Q273" s="25"/>
      <c r="AA273" s="27" t="s">
        <v>1162</v>
      </c>
      <c r="AB273" s="27" t="s">
        <v>1163</v>
      </c>
      <c r="AI273" s="35">
        <v>3</v>
      </c>
      <c r="AJ273" s="27" t="s">
        <v>522</v>
      </c>
      <c r="AK273" s="68">
        <v>44950</v>
      </c>
      <c r="AL273" s="29"/>
      <c r="AO273" s="35">
        <v>10</v>
      </c>
      <c r="AV273" s="30"/>
      <c r="AZ273" s="31"/>
      <c r="BA273" s="129"/>
    </row>
    <row r="274" spans="1:53" ht="15.75" customHeight="1">
      <c r="A274" s="25">
        <v>273</v>
      </c>
      <c r="B274" s="26"/>
      <c r="C274" s="35" t="s">
        <v>1164</v>
      </c>
      <c r="D274" s="35" t="s">
        <v>1165</v>
      </c>
      <c r="J274" s="26"/>
      <c r="K274" s="28"/>
      <c r="N274" s="29"/>
      <c r="O274" s="28"/>
      <c r="Q274" s="25"/>
      <c r="AA274" s="27" t="s">
        <v>1166</v>
      </c>
      <c r="AB274" s="27" t="s">
        <v>1167</v>
      </c>
      <c r="AI274" s="35">
        <v>3</v>
      </c>
      <c r="AJ274" s="27" t="s">
        <v>522</v>
      </c>
      <c r="AK274" s="68">
        <v>44950</v>
      </c>
      <c r="AL274" s="29"/>
      <c r="AO274" s="27">
        <v>10</v>
      </c>
      <c r="AV274" s="30"/>
      <c r="AZ274" s="31"/>
      <c r="BA274" s="129"/>
    </row>
    <row r="275" spans="1:53" ht="15.75" customHeight="1">
      <c r="A275" s="33">
        <v>274</v>
      </c>
      <c r="B275" s="34"/>
      <c r="C275" s="35" t="s">
        <v>1075</v>
      </c>
      <c r="D275" s="35" t="s">
        <v>1168</v>
      </c>
      <c r="E275" s="35"/>
      <c r="F275" s="35"/>
      <c r="G275" s="35"/>
      <c r="H275" s="35"/>
      <c r="I275" s="35"/>
      <c r="J275" s="34"/>
      <c r="K275" s="36"/>
      <c r="L275" s="35"/>
      <c r="M275" s="35"/>
      <c r="N275" s="37"/>
      <c r="O275" s="36"/>
      <c r="P275" s="35"/>
      <c r="Q275" s="33"/>
      <c r="R275" s="35"/>
      <c r="S275" s="35"/>
      <c r="T275" s="35"/>
      <c r="U275" s="35"/>
      <c r="V275" s="35"/>
      <c r="W275" s="35"/>
      <c r="X275" s="35"/>
      <c r="Y275" s="35"/>
      <c r="Z275" s="35"/>
      <c r="AA275" s="35" t="s">
        <v>1169</v>
      </c>
      <c r="AB275" s="35" t="s">
        <v>1170</v>
      </c>
      <c r="AC275" s="35"/>
      <c r="AD275" s="35"/>
      <c r="AE275" s="35"/>
      <c r="AF275" s="35"/>
      <c r="AG275" s="35"/>
      <c r="AH275" s="35"/>
      <c r="AI275" s="35">
        <v>3</v>
      </c>
      <c r="AJ275" s="27" t="s">
        <v>522</v>
      </c>
      <c r="AK275" s="68">
        <v>44950</v>
      </c>
      <c r="AL275" s="37"/>
      <c r="AM275" s="35"/>
      <c r="AN275" s="35"/>
      <c r="AO275" s="35">
        <v>10</v>
      </c>
      <c r="AP275" s="35"/>
      <c r="AQ275" s="35"/>
      <c r="AR275" s="35"/>
      <c r="AS275" s="35"/>
      <c r="AT275" s="35"/>
      <c r="AU275" s="35"/>
      <c r="AV275" s="38"/>
      <c r="AW275" s="35"/>
      <c r="AX275" s="35"/>
      <c r="AY275" s="35"/>
      <c r="AZ275" s="39"/>
      <c r="BA275" s="201"/>
    </row>
    <row r="276" spans="1:53" ht="15.75" customHeight="1">
      <c r="A276" s="392">
        <v>275</v>
      </c>
      <c r="B276" s="393"/>
      <c r="C276" s="394" t="s">
        <v>1171</v>
      </c>
      <c r="D276" s="394" t="s">
        <v>737</v>
      </c>
      <c r="E276" s="394">
        <v>577552026</v>
      </c>
      <c r="F276" s="394"/>
      <c r="G276" s="394"/>
      <c r="H276" s="394"/>
      <c r="I276" s="394"/>
      <c r="J276" s="393">
        <v>21216</v>
      </c>
      <c r="K276" s="395"/>
      <c r="L276" s="394"/>
      <c r="M276" s="394">
        <v>21215</v>
      </c>
      <c r="N276" s="396"/>
      <c r="O276" s="395"/>
      <c r="P276" s="394"/>
      <c r="Q276" s="392"/>
      <c r="R276" s="394"/>
      <c r="S276" s="394">
        <v>500</v>
      </c>
      <c r="T276" s="394">
        <v>182</v>
      </c>
      <c r="U276" s="394">
        <v>2</v>
      </c>
      <c r="V276" s="394">
        <v>3</v>
      </c>
      <c r="W276" s="394">
        <v>8</v>
      </c>
      <c r="X276" s="394"/>
      <c r="Y276" s="394"/>
      <c r="Z276" s="394" t="s">
        <v>60</v>
      </c>
      <c r="AA276" s="394" t="s">
        <v>1172</v>
      </c>
      <c r="AB276" s="394" t="s">
        <v>1173</v>
      </c>
      <c r="AC276" s="394"/>
      <c r="AD276" s="394">
        <v>107043</v>
      </c>
      <c r="AE276" s="394"/>
      <c r="AF276" s="394"/>
      <c r="AG276" s="400" t="s">
        <v>1174</v>
      </c>
      <c r="AH276" s="394"/>
      <c r="AI276" s="394">
        <v>3</v>
      </c>
      <c r="AJ276" s="129" t="s">
        <v>1175</v>
      </c>
      <c r="AK276" s="397">
        <v>44950</v>
      </c>
      <c r="AL276" s="396" t="s">
        <v>1176</v>
      </c>
      <c r="AM276" s="394"/>
      <c r="AN276" s="394"/>
      <c r="AO276" s="35">
        <v>10</v>
      </c>
      <c r="AP276" s="394" t="s">
        <v>1177</v>
      </c>
      <c r="AQ276" s="394"/>
      <c r="AR276" s="394"/>
      <c r="AS276" s="394"/>
      <c r="AT276" s="394"/>
      <c r="AU276" s="400" t="s">
        <v>1178</v>
      </c>
      <c r="AV276" s="398"/>
      <c r="AW276" s="394"/>
      <c r="AX276" s="394"/>
      <c r="AY276" s="394"/>
      <c r="AZ276" s="399"/>
      <c r="BA276" s="400"/>
    </row>
    <row r="277" spans="1:53" ht="15.75" customHeight="1">
      <c r="A277" s="33">
        <v>276</v>
      </c>
      <c r="B277" s="34" t="s">
        <v>1179</v>
      </c>
      <c r="C277" s="35" t="s">
        <v>1075</v>
      </c>
      <c r="D277" s="35" t="s">
        <v>1180</v>
      </c>
      <c r="E277" s="35">
        <v>595813333</v>
      </c>
      <c r="F277" s="35"/>
      <c r="G277" s="35"/>
      <c r="H277" s="35"/>
      <c r="I277" s="35"/>
      <c r="J277" s="34" t="s">
        <v>1181</v>
      </c>
      <c r="K277" s="36"/>
      <c r="L277" s="35"/>
      <c r="M277" s="35" t="s">
        <v>1182</v>
      </c>
      <c r="N277" s="37"/>
      <c r="O277" s="36"/>
      <c r="P277" s="35"/>
      <c r="Q277" s="33"/>
      <c r="R277" s="35"/>
      <c r="S277" s="35"/>
      <c r="T277" s="35"/>
      <c r="U277" s="35"/>
      <c r="V277" s="35"/>
      <c r="W277" s="35"/>
      <c r="X277" s="35"/>
      <c r="Y277" s="35"/>
      <c r="Z277" s="35"/>
      <c r="AA277" s="35" t="s">
        <v>1183</v>
      </c>
      <c r="AB277" s="35" t="s">
        <v>1184</v>
      </c>
      <c r="AC277" s="35"/>
      <c r="AD277" s="35"/>
      <c r="AE277" s="35"/>
      <c r="AF277" s="35"/>
      <c r="AG277" s="35"/>
      <c r="AH277" s="35"/>
      <c r="AI277" s="35">
        <v>3</v>
      </c>
      <c r="AJ277" s="35" t="s">
        <v>522</v>
      </c>
      <c r="AK277" s="58">
        <v>44950</v>
      </c>
      <c r="AL277" s="37"/>
      <c r="AM277" s="35"/>
      <c r="AN277" s="35"/>
      <c r="AO277" s="35">
        <v>10</v>
      </c>
      <c r="AP277" s="35"/>
      <c r="AQ277" s="35"/>
      <c r="AR277" s="35"/>
      <c r="AS277" s="35"/>
      <c r="AT277" s="35"/>
      <c r="AU277" s="35"/>
      <c r="AV277" s="38"/>
      <c r="AW277" s="35"/>
      <c r="AX277" s="35"/>
      <c r="AY277" s="35"/>
      <c r="AZ277" s="39"/>
      <c r="BA277" s="201"/>
    </row>
    <row r="278" spans="1:53" ht="15.75" customHeight="1">
      <c r="A278" s="78">
        <v>277</v>
      </c>
      <c r="B278" s="79"/>
      <c r="C278" s="80" t="s">
        <v>305</v>
      </c>
      <c r="D278" s="80" t="s">
        <v>1185</v>
      </c>
      <c r="E278" s="80">
        <v>574111990</v>
      </c>
      <c r="F278" s="80"/>
      <c r="G278" s="80"/>
      <c r="H278" s="80"/>
      <c r="I278" s="80"/>
      <c r="J278" s="79"/>
      <c r="K278" s="83"/>
      <c r="L278" s="87" t="s">
        <v>1186</v>
      </c>
      <c r="M278" s="80">
        <v>90777</v>
      </c>
      <c r="N278" s="81">
        <v>90778</v>
      </c>
      <c r="O278" s="83"/>
      <c r="P278" s="80"/>
      <c r="Q278" s="78"/>
      <c r="R278" s="80"/>
      <c r="S278" s="80"/>
      <c r="T278" s="80"/>
      <c r="U278" s="80"/>
      <c r="V278" s="80"/>
      <c r="W278" s="80"/>
      <c r="X278" s="80"/>
      <c r="Y278" s="80"/>
      <c r="Z278" s="80"/>
      <c r="AA278" s="80" t="s">
        <v>1187</v>
      </c>
      <c r="AB278" s="80" t="s">
        <v>1188</v>
      </c>
      <c r="AC278" s="80"/>
      <c r="AD278" s="80"/>
      <c r="AE278" s="80"/>
      <c r="AF278" s="80"/>
      <c r="AG278" s="80"/>
      <c r="AH278" s="80"/>
      <c r="AI278" s="80">
        <v>3</v>
      </c>
      <c r="AJ278" s="80" t="s">
        <v>622</v>
      </c>
      <c r="AK278" s="193">
        <v>44959</v>
      </c>
      <c r="AL278" s="81" t="s">
        <v>433</v>
      </c>
      <c r="AM278" s="80"/>
      <c r="AN278" s="80"/>
      <c r="AO278" s="80" t="s">
        <v>1189</v>
      </c>
      <c r="AP278" s="80"/>
      <c r="AQ278" s="80"/>
      <c r="AR278" s="80"/>
      <c r="AS278" s="80"/>
      <c r="AT278" s="80"/>
      <c r="AU278" s="80"/>
      <c r="AV278" s="86"/>
      <c r="AW278" s="80"/>
      <c r="AX278" s="80"/>
      <c r="AY278" s="80"/>
      <c r="AZ278" s="87"/>
      <c r="BA278" s="85" t="s">
        <v>1190</v>
      </c>
    </row>
    <row r="279" spans="1:53" ht="15.75" customHeight="1">
      <c r="A279" s="25">
        <v>278</v>
      </c>
      <c r="B279" s="26" t="s">
        <v>1191</v>
      </c>
      <c r="C279" s="35" t="s">
        <v>83</v>
      </c>
      <c r="D279" s="35" t="s">
        <v>1192</v>
      </c>
      <c r="E279" s="27">
        <v>558474147</v>
      </c>
      <c r="J279" s="26">
        <v>75195</v>
      </c>
      <c r="K279" s="28"/>
      <c r="M279" s="27">
        <v>78002</v>
      </c>
      <c r="N279" s="29">
        <v>6517</v>
      </c>
      <c r="O279" s="28"/>
      <c r="Q279" s="25"/>
      <c r="S279" s="27">
        <v>500</v>
      </c>
      <c r="U279" s="27">
        <v>1</v>
      </c>
      <c r="V279" s="27">
        <v>3</v>
      </c>
      <c r="W279" s="27">
        <v>4</v>
      </c>
      <c r="Z279" s="27" t="s">
        <v>79</v>
      </c>
      <c r="AI279" s="35">
        <v>3</v>
      </c>
      <c r="AJ279" s="27" t="s">
        <v>1146</v>
      </c>
      <c r="AK279" s="68">
        <v>44965</v>
      </c>
      <c r="AL279" s="29" t="s">
        <v>1193</v>
      </c>
      <c r="AO279" s="35">
        <v>10</v>
      </c>
      <c r="AV279" s="30"/>
      <c r="AZ279" s="31"/>
      <c r="BA279" s="129"/>
    </row>
    <row r="280" spans="1:53" ht="15.75" customHeight="1">
      <c r="A280" s="33">
        <v>279</v>
      </c>
      <c r="B280" s="34" t="s">
        <v>1194</v>
      </c>
      <c r="C280" s="35" t="s">
        <v>114</v>
      </c>
      <c r="D280" s="35" t="s">
        <v>1195</v>
      </c>
      <c r="E280" s="35">
        <v>577656002</v>
      </c>
      <c r="F280" s="35"/>
      <c r="G280" s="35"/>
      <c r="H280" s="35"/>
      <c r="I280" s="35"/>
      <c r="J280" s="34" t="s">
        <v>1196</v>
      </c>
      <c r="K280" s="36"/>
      <c r="L280" s="35"/>
      <c r="M280" s="35">
        <v>90833</v>
      </c>
      <c r="N280" s="37"/>
      <c r="O280" s="36"/>
      <c r="P280" s="35"/>
      <c r="Q280" s="33"/>
      <c r="R280" s="35"/>
      <c r="S280" s="35"/>
      <c r="T280" s="35"/>
      <c r="U280" s="35"/>
      <c r="V280" s="35"/>
      <c r="W280" s="35"/>
      <c r="X280" s="35"/>
      <c r="Y280" s="35"/>
      <c r="Z280" s="35" t="s">
        <v>79</v>
      </c>
      <c r="AA280" s="35"/>
      <c r="AB280" s="35"/>
      <c r="AC280" s="35"/>
      <c r="AD280" s="35"/>
      <c r="AE280" s="35"/>
      <c r="AF280" s="35"/>
      <c r="AG280" s="35"/>
      <c r="AH280" s="35"/>
      <c r="AI280" s="35">
        <v>3</v>
      </c>
      <c r="AJ280" s="35" t="s">
        <v>1146</v>
      </c>
      <c r="AK280" s="58">
        <v>44972</v>
      </c>
      <c r="AL280" s="37" t="s">
        <v>109</v>
      </c>
      <c r="AM280" s="35"/>
      <c r="AN280" s="35"/>
      <c r="AO280" s="35">
        <v>10</v>
      </c>
      <c r="AP280" s="35"/>
      <c r="AQ280" s="35"/>
      <c r="AR280" s="35"/>
      <c r="AS280" s="35"/>
      <c r="AT280" s="35"/>
      <c r="AU280" s="35"/>
      <c r="AV280" s="38"/>
      <c r="AW280" s="35"/>
      <c r="AX280" s="35"/>
      <c r="AY280" s="35"/>
      <c r="AZ280" s="39"/>
      <c r="BA280" s="201"/>
    </row>
    <row r="281" spans="1:53" ht="15.75" customHeight="1">
      <c r="A281" s="25">
        <v>280</v>
      </c>
      <c r="B281" s="26" t="s">
        <v>1197</v>
      </c>
      <c r="C281" s="35" t="s">
        <v>111</v>
      </c>
      <c r="D281" s="35" t="s">
        <v>1198</v>
      </c>
      <c r="E281" s="35">
        <v>591235333</v>
      </c>
      <c r="F281" s="27">
        <v>78152</v>
      </c>
      <c r="J281" s="26" t="s">
        <v>1199</v>
      </c>
      <c r="K281" s="28" t="s">
        <v>1200</v>
      </c>
      <c r="M281" s="35">
        <v>78825</v>
      </c>
      <c r="N281" s="29">
        <v>78823</v>
      </c>
      <c r="O281" s="28"/>
      <c r="Q281" s="25"/>
      <c r="Z281" s="27" t="s">
        <v>79</v>
      </c>
      <c r="AG281" s="27">
        <v>105937</v>
      </c>
      <c r="AH281" s="27">
        <v>3068</v>
      </c>
      <c r="AI281" s="35">
        <v>3</v>
      </c>
      <c r="AJ281" s="35" t="s">
        <v>622</v>
      </c>
      <c r="AK281" s="68">
        <v>44974</v>
      </c>
      <c r="AL281" s="29" t="s">
        <v>378</v>
      </c>
      <c r="AO281" s="35">
        <v>10</v>
      </c>
      <c r="AV281" s="30"/>
      <c r="AZ281" s="31"/>
      <c r="BA281" s="129"/>
    </row>
    <row r="282" spans="1:53" ht="15.75" customHeight="1">
      <c r="A282" s="33">
        <v>281</v>
      </c>
      <c r="B282" s="34" t="s">
        <v>1201</v>
      </c>
      <c r="C282" s="35" t="s">
        <v>183</v>
      </c>
      <c r="D282" s="35" t="s">
        <v>1202</v>
      </c>
      <c r="E282" s="35">
        <v>577509020</v>
      </c>
      <c r="F282" s="35"/>
      <c r="G282" s="35"/>
      <c r="H282" s="35"/>
      <c r="I282" s="35"/>
      <c r="J282" s="34" t="s">
        <v>1203</v>
      </c>
      <c r="K282" s="36"/>
      <c r="L282" s="35"/>
      <c r="M282" s="35">
        <v>90831</v>
      </c>
      <c r="N282" s="37"/>
      <c r="O282" s="36"/>
      <c r="P282" s="35"/>
      <c r="Q282" s="33"/>
      <c r="R282" s="35"/>
      <c r="S282" s="35">
        <v>500</v>
      </c>
      <c r="T282" s="35">
        <v>250</v>
      </c>
      <c r="U282" s="35">
        <v>2</v>
      </c>
      <c r="V282" s="35">
        <v>4</v>
      </c>
      <c r="W282" s="35">
        <v>8</v>
      </c>
      <c r="X282" s="35"/>
      <c r="Y282" s="35"/>
      <c r="Z282" s="35" t="s">
        <v>79</v>
      </c>
      <c r="AA282" s="35"/>
      <c r="AB282" s="35"/>
      <c r="AC282" s="35"/>
      <c r="AD282" s="35"/>
      <c r="AE282" s="35"/>
      <c r="AF282" s="35"/>
      <c r="AG282" s="35"/>
      <c r="AH282" s="35"/>
      <c r="AI282" s="35">
        <v>3</v>
      </c>
      <c r="AJ282" s="35" t="s">
        <v>522</v>
      </c>
      <c r="AK282" s="58">
        <v>45315</v>
      </c>
      <c r="AL282" s="37" t="s">
        <v>109</v>
      </c>
      <c r="AM282" s="35"/>
      <c r="AN282" s="35"/>
      <c r="AO282" s="35">
        <v>10</v>
      </c>
      <c r="AP282" s="35"/>
      <c r="AQ282" s="35"/>
      <c r="AR282" s="35"/>
      <c r="AS282" s="35"/>
      <c r="AT282" s="35"/>
      <c r="AU282" s="35"/>
      <c r="AV282" s="38"/>
      <c r="AW282" s="35"/>
      <c r="AX282" s="35"/>
      <c r="AY282" s="35"/>
      <c r="AZ282" s="201" t="s">
        <v>1204</v>
      </c>
      <c r="BA282" s="201"/>
    </row>
    <row r="283" spans="1:53" ht="15.75" customHeight="1">
      <c r="A283" s="25">
        <v>282</v>
      </c>
      <c r="B283" s="26"/>
      <c r="C283" s="35" t="s">
        <v>83</v>
      </c>
      <c r="D283" s="35" t="s">
        <v>1205</v>
      </c>
      <c r="J283" s="26"/>
      <c r="K283" s="28"/>
      <c r="M283" s="35">
        <v>19983</v>
      </c>
      <c r="N283" s="29"/>
      <c r="O283" s="28"/>
      <c r="Q283" s="25"/>
      <c r="AJ283" s="35" t="s">
        <v>883</v>
      </c>
      <c r="AL283" s="29"/>
      <c r="AV283" s="30"/>
      <c r="AZ283" s="31"/>
      <c r="BA283" s="129"/>
    </row>
    <row r="284" spans="1:53" ht="15.75" customHeight="1">
      <c r="A284" s="31">
        <v>283</v>
      </c>
      <c r="B284" s="412"/>
      <c r="C284" s="39" t="s">
        <v>191</v>
      </c>
      <c r="D284" s="39" t="s">
        <v>531</v>
      </c>
      <c r="E284" s="39">
        <v>577962929</v>
      </c>
      <c r="F284" s="31"/>
      <c r="G284" s="31"/>
      <c r="H284" s="31"/>
      <c r="I284" s="31"/>
      <c r="J284" s="412" t="s">
        <v>1206</v>
      </c>
      <c r="K284" s="412"/>
      <c r="L284" s="31">
        <v>75196</v>
      </c>
      <c r="M284" s="39">
        <v>70077</v>
      </c>
      <c r="N284" s="129" t="s">
        <v>1207</v>
      </c>
      <c r="O284" s="412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 t="s">
        <v>79</v>
      </c>
      <c r="AA284" s="31"/>
      <c r="AB284" s="31"/>
      <c r="AC284" s="31"/>
      <c r="AD284" s="31"/>
      <c r="AE284" s="31"/>
      <c r="AF284" s="31"/>
      <c r="AG284" s="31"/>
      <c r="AH284" s="31"/>
      <c r="AI284" s="39">
        <v>3</v>
      </c>
      <c r="AJ284" s="39" t="s">
        <v>883</v>
      </c>
      <c r="AK284" s="413">
        <v>45070</v>
      </c>
      <c r="AL284" s="129"/>
      <c r="AM284" s="31"/>
      <c r="AN284" s="31"/>
      <c r="AO284" s="31">
        <v>10</v>
      </c>
      <c r="AP284" s="31"/>
      <c r="AQ284" s="31"/>
      <c r="AR284" s="31"/>
      <c r="AS284" s="31"/>
      <c r="AT284" s="31"/>
      <c r="AU284" s="31"/>
      <c r="AV284" s="129"/>
      <c r="AW284" s="31"/>
      <c r="AX284" s="31"/>
      <c r="AY284" s="31"/>
      <c r="AZ284" s="31"/>
      <c r="BA284" s="129"/>
    </row>
    <row r="285" spans="1:53" ht="15.75" customHeight="1">
      <c r="A285" s="25">
        <v>284</v>
      </c>
      <c r="B285" s="26"/>
      <c r="C285" s="35" t="s">
        <v>883</v>
      </c>
      <c r="J285" s="187" t="s">
        <v>1208</v>
      </c>
      <c r="K285" s="28"/>
      <c r="M285" s="35">
        <v>100204</v>
      </c>
      <c r="N285" s="29"/>
      <c r="O285" s="28"/>
      <c r="Q285" s="25"/>
      <c r="AL285" s="29"/>
      <c r="AV285" s="30"/>
      <c r="AZ285" s="31"/>
      <c r="BA285" s="129"/>
    </row>
    <row r="286" spans="1:53" ht="15.75" customHeight="1">
      <c r="A286" s="57">
        <v>285</v>
      </c>
      <c r="B286" s="414"/>
      <c r="C286" s="57" t="s">
        <v>1209</v>
      </c>
      <c r="D286" s="57" t="s">
        <v>1210</v>
      </c>
      <c r="E286" s="57">
        <v>591988128</v>
      </c>
      <c r="F286" s="57"/>
      <c r="G286" s="57"/>
      <c r="H286" s="57"/>
      <c r="I286" s="57"/>
      <c r="J286" s="414" t="s">
        <v>1211</v>
      </c>
      <c r="K286" s="414"/>
      <c r="L286" s="57"/>
      <c r="M286" s="167" t="s">
        <v>1212</v>
      </c>
      <c r="N286" s="167" t="s">
        <v>1213</v>
      </c>
      <c r="O286" s="414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167"/>
      <c r="AM286" s="57"/>
      <c r="AN286" s="57"/>
      <c r="AO286" s="57"/>
      <c r="AP286" s="57"/>
      <c r="AQ286" s="57"/>
      <c r="AR286" s="57"/>
      <c r="AS286" s="57"/>
      <c r="AT286" s="57"/>
      <c r="AU286" s="57"/>
      <c r="AV286" s="167"/>
      <c r="AW286" s="57"/>
      <c r="AX286" s="57"/>
      <c r="AY286" s="57"/>
      <c r="AZ286" s="57"/>
      <c r="BA286" s="167" t="s">
        <v>1214</v>
      </c>
    </row>
    <row r="287" spans="1:53" ht="15.75" customHeight="1">
      <c r="A287" s="25">
        <v>286</v>
      </c>
      <c r="B287" s="26"/>
      <c r="C287" s="35" t="s">
        <v>166</v>
      </c>
      <c r="D287" s="35" t="s">
        <v>1215</v>
      </c>
      <c r="E287" s="27">
        <v>577556261</v>
      </c>
      <c r="J287" s="26"/>
      <c r="K287" s="28"/>
      <c r="N287" s="29"/>
      <c r="O287" s="28"/>
      <c r="Q287" s="25"/>
      <c r="AL287" s="29"/>
      <c r="AV287" s="30"/>
      <c r="AZ287" s="31"/>
      <c r="BA287" s="129"/>
    </row>
    <row r="288" spans="1:53" ht="15.75" customHeight="1">
      <c r="A288" s="31">
        <v>287</v>
      </c>
      <c r="B288" s="412" t="s">
        <v>1216</v>
      </c>
      <c r="C288" s="31" t="s">
        <v>578</v>
      </c>
      <c r="D288" s="31" t="s">
        <v>1217</v>
      </c>
      <c r="E288" s="31">
        <v>577575890</v>
      </c>
      <c r="F288" s="31"/>
      <c r="G288" s="31"/>
      <c r="H288" s="31"/>
      <c r="I288" s="31"/>
      <c r="J288" s="329" t="s">
        <v>1218</v>
      </c>
      <c r="K288" s="412"/>
      <c r="L288" s="31"/>
      <c r="M288" s="129" t="s">
        <v>1219</v>
      </c>
      <c r="N288" s="129"/>
      <c r="O288" s="412"/>
      <c r="P288" s="31"/>
      <c r="Q288" s="31"/>
      <c r="R288" s="31"/>
      <c r="S288" s="31"/>
      <c r="T288" s="31"/>
      <c r="U288" s="31">
        <v>1</v>
      </c>
      <c r="V288" s="31">
        <v>3</v>
      </c>
      <c r="W288" s="31">
        <v>4</v>
      </c>
      <c r="X288" s="31"/>
      <c r="Y288" s="31"/>
      <c r="Z288" s="31" t="s">
        <v>60</v>
      </c>
      <c r="AA288" s="31"/>
      <c r="AB288" s="31"/>
      <c r="AC288" s="31"/>
      <c r="AD288" s="31">
        <v>70227</v>
      </c>
      <c r="AE288" s="31"/>
      <c r="AF288" s="31"/>
      <c r="AG288" s="31">
        <v>90742</v>
      </c>
      <c r="AH288" s="31">
        <v>90740</v>
      </c>
      <c r="AI288" s="31">
        <v>2</v>
      </c>
      <c r="AJ288" s="129" t="s">
        <v>1220</v>
      </c>
      <c r="AK288" s="413">
        <v>45035</v>
      </c>
      <c r="AL288" s="129" t="s">
        <v>1221</v>
      </c>
      <c r="AM288" s="31"/>
      <c r="AN288" s="31">
        <v>90728</v>
      </c>
      <c r="AO288" s="31">
        <v>10</v>
      </c>
      <c r="AP288" s="31"/>
      <c r="AQ288" s="31"/>
      <c r="AR288" s="31"/>
      <c r="AS288" s="31"/>
      <c r="AT288" s="31"/>
      <c r="AU288" s="31"/>
      <c r="AV288" s="129"/>
      <c r="AW288" s="31"/>
      <c r="AX288" s="31"/>
      <c r="AY288" s="31"/>
      <c r="AZ288" s="31" t="s">
        <v>1222</v>
      </c>
      <c r="BA288" s="129"/>
    </row>
    <row r="289" spans="1:53" ht="15.75" customHeight="1">
      <c r="A289" s="33">
        <v>288</v>
      </c>
      <c r="B289" s="34" t="s">
        <v>1223</v>
      </c>
      <c r="C289" s="35" t="s">
        <v>578</v>
      </c>
      <c r="D289" s="35" t="s">
        <v>1224</v>
      </c>
      <c r="E289" s="37" t="s">
        <v>1225</v>
      </c>
      <c r="F289" s="35">
        <v>70021</v>
      </c>
      <c r="G289" s="35"/>
      <c r="H289" s="35"/>
      <c r="I289" s="35"/>
      <c r="J289" s="34" t="s">
        <v>1226</v>
      </c>
      <c r="K289" s="36"/>
      <c r="L289" s="35"/>
      <c r="M289" s="201" t="s">
        <v>1227</v>
      </c>
      <c r="N289" s="37"/>
      <c r="O289" s="36"/>
      <c r="P289" s="35"/>
      <c r="Q289" s="33"/>
      <c r="R289" s="35"/>
      <c r="S289" s="35"/>
      <c r="T289" s="35"/>
      <c r="U289" s="35"/>
      <c r="V289" s="35"/>
      <c r="W289" s="35"/>
      <c r="X289" s="35"/>
      <c r="Y289" s="35"/>
      <c r="Z289" s="35" t="s">
        <v>79</v>
      </c>
      <c r="AA289" s="35" t="s">
        <v>1228</v>
      </c>
      <c r="AB289" s="35" t="s">
        <v>1229</v>
      </c>
      <c r="AC289" s="35"/>
      <c r="AD289" s="35"/>
      <c r="AE289" s="35"/>
      <c r="AF289" s="35"/>
      <c r="AG289" s="201" t="s">
        <v>1230</v>
      </c>
      <c r="AH289" s="35">
        <v>203027</v>
      </c>
      <c r="AI289" s="35">
        <v>3</v>
      </c>
      <c r="AJ289" s="35" t="s">
        <v>622</v>
      </c>
      <c r="AK289" s="58">
        <v>45076</v>
      </c>
      <c r="AL289" s="37" t="s">
        <v>433</v>
      </c>
      <c r="AM289" s="35"/>
      <c r="AN289" s="201" t="s">
        <v>1231</v>
      </c>
      <c r="AO289" s="35" t="s">
        <v>586</v>
      </c>
      <c r="AP289" s="35"/>
      <c r="AQ289" s="35"/>
      <c r="AR289" s="35"/>
      <c r="AS289" s="35"/>
      <c r="AT289" s="35">
        <v>106418</v>
      </c>
      <c r="AU289" s="35"/>
      <c r="AV289" s="38"/>
      <c r="AW289" s="35"/>
      <c r="AX289" s="35"/>
      <c r="AY289" s="35"/>
      <c r="AZ289" s="39"/>
      <c r="BA289" s="201"/>
    </row>
    <row r="290" spans="1:53" ht="15.75" customHeight="1">
      <c r="A290" s="25">
        <v>289</v>
      </c>
      <c r="B290" s="26" t="s">
        <v>1232</v>
      </c>
      <c r="C290" s="35" t="s">
        <v>1233</v>
      </c>
      <c r="D290" s="35" t="s">
        <v>1234</v>
      </c>
      <c r="E290" s="27">
        <v>568208075</v>
      </c>
      <c r="J290" s="26" t="s">
        <v>1235</v>
      </c>
      <c r="K290" s="28"/>
      <c r="M290" s="27" t="s">
        <v>1236</v>
      </c>
      <c r="N290" s="29"/>
      <c r="O290" s="28" t="s">
        <v>1237</v>
      </c>
      <c r="P290" s="27">
        <v>107071</v>
      </c>
      <c r="Q290" s="25"/>
      <c r="Z290" s="27" t="s">
        <v>79</v>
      </c>
      <c r="AA290" s="27" t="s">
        <v>1238</v>
      </c>
      <c r="AB290" s="27" t="s">
        <v>1239</v>
      </c>
      <c r="AG290" s="27">
        <v>78255</v>
      </c>
      <c r="AH290" s="27">
        <v>90980</v>
      </c>
      <c r="AI290" s="27">
        <v>3</v>
      </c>
      <c r="AJ290" s="27" t="s">
        <v>622</v>
      </c>
      <c r="AK290" s="68">
        <v>45089</v>
      </c>
      <c r="AL290" s="29" t="s">
        <v>433</v>
      </c>
      <c r="AN290" s="129" t="s">
        <v>1240</v>
      </c>
      <c r="AO290" s="27" t="s">
        <v>586</v>
      </c>
      <c r="AT290" s="27">
        <v>106420</v>
      </c>
      <c r="AV290" s="30"/>
      <c r="AZ290" s="31"/>
      <c r="BA290" s="129"/>
    </row>
    <row r="291" spans="1:53" ht="15.75" customHeight="1">
      <c r="A291" s="33">
        <v>290</v>
      </c>
      <c r="B291" s="34" t="s">
        <v>1241</v>
      </c>
      <c r="C291" s="35" t="s">
        <v>1242</v>
      </c>
      <c r="D291" s="35" t="s">
        <v>1243</v>
      </c>
      <c r="E291" s="35">
        <v>591750900</v>
      </c>
      <c r="F291" s="35"/>
      <c r="G291" s="35"/>
      <c r="H291" s="35"/>
      <c r="I291" s="35"/>
      <c r="J291" s="34" t="s">
        <v>1244</v>
      </c>
      <c r="K291" s="36"/>
      <c r="L291" s="35">
        <v>21655</v>
      </c>
      <c r="M291" s="35">
        <v>70143</v>
      </c>
      <c r="N291" s="37"/>
      <c r="O291" s="36"/>
      <c r="P291" s="35"/>
      <c r="Q291" s="33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>
        <v>3</v>
      </c>
      <c r="AJ291" s="35" t="s">
        <v>1146</v>
      </c>
      <c r="AK291" s="58">
        <v>45127</v>
      </c>
      <c r="AL291" s="37"/>
      <c r="AM291" s="35"/>
      <c r="AN291" s="35"/>
      <c r="AO291" s="35">
        <v>10</v>
      </c>
      <c r="AP291" s="35"/>
      <c r="AQ291" s="35"/>
      <c r="AR291" s="35"/>
      <c r="AS291" s="35"/>
      <c r="AT291" s="35"/>
      <c r="AU291" s="35"/>
      <c r="AV291" s="38"/>
      <c r="AW291" s="35"/>
      <c r="AX291" s="35"/>
      <c r="AY291" s="35"/>
      <c r="AZ291" s="39"/>
      <c r="BA291" s="201"/>
    </row>
    <row r="292" spans="1:53" ht="15.75" customHeight="1">
      <c r="A292" s="25">
        <v>291</v>
      </c>
      <c r="B292" s="26"/>
      <c r="C292" s="35" t="s">
        <v>578</v>
      </c>
      <c r="D292" s="35" t="s">
        <v>1245</v>
      </c>
      <c r="E292" s="27">
        <v>591941144</v>
      </c>
      <c r="J292" s="26" t="s">
        <v>1246</v>
      </c>
      <c r="K292" s="415" t="s">
        <v>1247</v>
      </c>
      <c r="N292" s="29"/>
      <c r="O292" s="28"/>
      <c r="Q292" s="25"/>
      <c r="AJ292" s="30" t="s">
        <v>1248</v>
      </c>
      <c r="AK292" s="68">
        <v>45180</v>
      </c>
      <c r="AL292" s="29"/>
      <c r="AV292" s="30"/>
      <c r="AZ292" s="31"/>
      <c r="BA292" s="129"/>
    </row>
    <row r="293" spans="1:53" ht="15.75" customHeight="1">
      <c r="A293" s="25">
        <v>292</v>
      </c>
      <c r="B293" s="26" t="s">
        <v>1249</v>
      </c>
      <c r="C293" s="35" t="s">
        <v>166</v>
      </c>
      <c r="D293" s="35" t="s">
        <v>715</v>
      </c>
      <c r="E293" s="27">
        <v>598199399</v>
      </c>
      <c r="J293" s="26" t="s">
        <v>1250</v>
      </c>
      <c r="K293" s="28" t="s">
        <v>1251</v>
      </c>
      <c r="M293" s="27" t="s">
        <v>1252</v>
      </c>
      <c r="N293" s="29"/>
      <c r="O293" s="28"/>
      <c r="P293" s="27">
        <v>107082</v>
      </c>
      <c r="Q293" s="25"/>
      <c r="AA293" s="27" t="s">
        <v>1187</v>
      </c>
      <c r="AB293" s="27" t="s">
        <v>1253</v>
      </c>
      <c r="AG293" s="27">
        <v>90975</v>
      </c>
      <c r="AH293" s="27">
        <v>90974</v>
      </c>
      <c r="AI293" s="27">
        <v>3</v>
      </c>
      <c r="AJ293" s="27" t="s">
        <v>622</v>
      </c>
      <c r="AK293" s="68">
        <v>45222</v>
      </c>
      <c r="AL293" s="29"/>
      <c r="AN293" s="129" t="s">
        <v>1254</v>
      </c>
      <c r="AT293" s="27">
        <v>106421</v>
      </c>
      <c r="AV293" s="30"/>
      <c r="AZ293" s="31"/>
      <c r="BA293" s="129"/>
    </row>
    <row r="294" spans="1:53" ht="15.75" customHeight="1">
      <c r="A294" s="78">
        <v>293</v>
      </c>
      <c r="B294" s="79"/>
      <c r="C294" s="80" t="s">
        <v>1255</v>
      </c>
      <c r="D294" s="80" t="s">
        <v>1256</v>
      </c>
      <c r="E294" s="80">
        <v>577028242</v>
      </c>
      <c r="F294" s="80"/>
      <c r="G294" s="80"/>
      <c r="H294" s="80"/>
      <c r="I294" s="80"/>
      <c r="J294" s="79"/>
      <c r="K294" s="83"/>
      <c r="L294" s="80"/>
      <c r="M294" s="80"/>
      <c r="N294" s="81"/>
      <c r="O294" s="83"/>
      <c r="P294" s="80">
        <v>107050</v>
      </c>
      <c r="Q294" s="78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 t="s">
        <v>1257</v>
      </c>
      <c r="AD294" s="80">
        <v>107046</v>
      </c>
      <c r="AE294" s="80"/>
      <c r="AF294" s="80"/>
      <c r="AG294" s="80"/>
      <c r="AH294" s="80"/>
      <c r="AI294" s="80">
        <v>3</v>
      </c>
      <c r="AJ294" s="80"/>
      <c r="AK294" s="193">
        <v>44974</v>
      </c>
      <c r="AL294" s="81"/>
      <c r="AM294" s="80"/>
      <c r="AN294" s="80"/>
      <c r="AO294" s="80">
        <v>10</v>
      </c>
      <c r="AP294" s="80"/>
      <c r="AQ294" s="80"/>
      <c r="AR294" s="80"/>
      <c r="AS294" s="80"/>
      <c r="AT294" s="80"/>
      <c r="AU294" s="80" t="s">
        <v>1258</v>
      </c>
      <c r="AV294" s="86"/>
      <c r="AW294" s="80"/>
      <c r="AX294" s="80"/>
      <c r="AY294" s="80"/>
      <c r="AZ294" s="87"/>
      <c r="BA294" s="85"/>
    </row>
    <row r="295" spans="1:53" ht="15.75" customHeight="1">
      <c r="A295" s="379">
        <v>294</v>
      </c>
      <c r="B295" s="380"/>
      <c r="C295" s="381" t="s">
        <v>83</v>
      </c>
      <c r="D295" s="381" t="s">
        <v>1259</v>
      </c>
      <c r="E295" s="381">
        <v>577771354</v>
      </c>
      <c r="F295" s="381"/>
      <c r="G295" s="381"/>
      <c r="H295" s="381"/>
      <c r="I295" s="381"/>
      <c r="J295" s="416" t="s">
        <v>1260</v>
      </c>
      <c r="K295" s="382"/>
      <c r="L295" s="383"/>
      <c r="M295" s="381" t="s">
        <v>1261</v>
      </c>
      <c r="N295" s="383"/>
      <c r="O295" s="382"/>
      <c r="P295" s="381"/>
      <c r="Q295" s="379"/>
      <c r="R295" s="381"/>
      <c r="S295" s="381"/>
      <c r="T295" s="381"/>
      <c r="U295" s="381"/>
      <c r="V295" s="381"/>
      <c r="W295" s="381"/>
      <c r="X295" s="381"/>
      <c r="Y295" s="381"/>
      <c r="Z295" s="381"/>
      <c r="AA295" s="381"/>
      <c r="AB295" s="381"/>
      <c r="AC295" s="381"/>
      <c r="AD295" s="381"/>
      <c r="AE295" s="381"/>
      <c r="AF295" s="381"/>
      <c r="AG295" s="381"/>
      <c r="AH295" s="381"/>
      <c r="AI295" s="381">
        <v>3</v>
      </c>
      <c r="AJ295" s="381" t="s">
        <v>190</v>
      </c>
      <c r="AK295" s="384">
        <v>45315</v>
      </c>
      <c r="AL295" s="383"/>
      <c r="AM295" s="381"/>
      <c r="AN295" s="381"/>
      <c r="AO295" s="381">
        <v>10</v>
      </c>
      <c r="AP295" s="381"/>
      <c r="AQ295" s="381"/>
      <c r="AR295" s="381"/>
      <c r="AS295" s="381"/>
      <c r="AT295" s="381"/>
      <c r="AU295" s="381"/>
      <c r="AV295" s="385"/>
      <c r="AW295" s="381"/>
      <c r="AX295" s="381"/>
      <c r="AY295" s="381"/>
      <c r="AZ295" s="386"/>
      <c r="BA295" s="391"/>
    </row>
    <row r="296" spans="1:53" ht="15.75" customHeight="1">
      <c r="A296" s="25">
        <v>295</v>
      </c>
      <c r="B296" s="26"/>
      <c r="C296" s="35" t="s">
        <v>1171</v>
      </c>
      <c r="D296" s="35" t="s">
        <v>1262</v>
      </c>
      <c r="J296" s="26"/>
      <c r="K296" s="28"/>
      <c r="L296" s="29"/>
      <c r="M296" s="29" t="s">
        <v>1263</v>
      </c>
      <c r="N296" s="29"/>
      <c r="O296" s="28"/>
      <c r="Q296" s="25"/>
      <c r="AG296" s="29" t="s">
        <v>1264</v>
      </c>
      <c r="AI296" s="27">
        <v>3</v>
      </c>
      <c r="AL296" s="29"/>
      <c r="AV296" s="30"/>
      <c r="AZ296" s="31"/>
      <c r="BA296" s="129"/>
    </row>
    <row r="297" spans="1:53" ht="15.75" customHeight="1">
      <c r="A297" s="25">
        <v>296</v>
      </c>
      <c r="B297" s="26"/>
      <c r="C297" s="35" t="s">
        <v>1265</v>
      </c>
      <c r="J297" s="26"/>
      <c r="K297" s="28"/>
      <c r="L297" s="29"/>
      <c r="N297" s="29"/>
      <c r="O297" s="28"/>
      <c r="Q297" s="25"/>
      <c r="AL297" s="29"/>
      <c r="AV297" s="30"/>
      <c r="AZ297" s="31"/>
      <c r="BA297" s="129"/>
    </row>
    <row r="298" spans="1:53" ht="15.75" customHeight="1">
      <c r="A298" s="25">
        <v>297</v>
      </c>
      <c r="B298" s="26"/>
      <c r="D298" s="35" t="s">
        <v>190</v>
      </c>
      <c r="J298" s="26"/>
      <c r="K298" s="28"/>
      <c r="N298" s="29"/>
      <c r="O298" s="28"/>
      <c r="Q298" s="25"/>
      <c r="AL298" s="29"/>
      <c r="AV298" s="30"/>
      <c r="AZ298" s="31"/>
      <c r="BA298" s="129"/>
    </row>
    <row r="299" spans="1:53" ht="15.75" customHeight="1">
      <c r="A299" s="25">
        <v>298</v>
      </c>
      <c r="B299" s="26"/>
      <c r="C299" s="35" t="s">
        <v>893</v>
      </c>
      <c r="D299" s="35" t="s">
        <v>894</v>
      </c>
      <c r="J299" s="26"/>
      <c r="K299" s="28"/>
      <c r="M299" s="27" t="s">
        <v>1266</v>
      </c>
      <c r="N299" s="29"/>
      <c r="O299" s="28"/>
      <c r="Q299" s="25"/>
      <c r="AL299" s="29"/>
      <c r="AV299" s="30"/>
      <c r="AZ299" s="31"/>
      <c r="BA299" s="129"/>
    </row>
    <row r="300" spans="1:53" ht="15.75" customHeight="1">
      <c r="A300" s="33">
        <v>299</v>
      </c>
      <c r="B300" s="34" t="s">
        <v>1267</v>
      </c>
      <c r="C300" s="35" t="s">
        <v>1268</v>
      </c>
      <c r="D300" s="35" t="s">
        <v>1269</v>
      </c>
      <c r="E300" s="35">
        <v>599702228</v>
      </c>
      <c r="F300" s="35"/>
      <c r="G300" s="35"/>
      <c r="H300" s="35"/>
      <c r="I300" s="35"/>
      <c r="J300" s="34" t="s">
        <v>1270</v>
      </c>
      <c r="K300" s="36"/>
      <c r="L300" s="35"/>
      <c r="M300" s="35"/>
      <c r="N300" s="37"/>
      <c r="O300" s="36"/>
      <c r="P300" s="35"/>
      <c r="Q300" s="33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>
        <v>2</v>
      </c>
      <c r="AJ300" s="35" t="s">
        <v>1271</v>
      </c>
      <c r="AK300" s="58">
        <v>45330</v>
      </c>
      <c r="AL300" s="37"/>
      <c r="AM300" s="35"/>
      <c r="AN300" s="35"/>
      <c r="AO300" s="35">
        <v>10</v>
      </c>
      <c r="AP300" s="35"/>
      <c r="AQ300" s="35"/>
      <c r="AR300" s="35"/>
      <c r="AS300" s="35"/>
      <c r="AT300" s="35"/>
      <c r="AU300" s="35"/>
      <c r="AV300" s="38"/>
      <c r="AW300" s="35"/>
      <c r="AX300" s="35"/>
      <c r="AY300" s="35"/>
      <c r="AZ300" s="39"/>
      <c r="BA300" s="201"/>
    </row>
    <row r="301" spans="1:53" ht="15.75" customHeight="1">
      <c r="A301" s="25">
        <v>300</v>
      </c>
      <c r="B301" s="26" t="s">
        <v>1272</v>
      </c>
      <c r="C301" s="35" t="s">
        <v>166</v>
      </c>
      <c r="D301" s="35" t="s">
        <v>855</v>
      </c>
      <c r="E301" s="27">
        <v>599905525</v>
      </c>
      <c r="J301" s="26"/>
      <c r="K301" s="28"/>
      <c r="N301" s="29"/>
      <c r="O301" s="28"/>
      <c r="Q301" s="25"/>
      <c r="AI301" s="27">
        <v>3</v>
      </c>
      <c r="AJ301" s="27" t="s">
        <v>953</v>
      </c>
      <c r="AK301" s="68">
        <v>45401</v>
      </c>
      <c r="AL301" s="29"/>
      <c r="AO301" s="27">
        <v>10</v>
      </c>
      <c r="AV301" s="30"/>
      <c r="AZ301" s="31"/>
      <c r="BA301" s="129"/>
    </row>
    <row r="302" spans="1:53" ht="15.75" customHeight="1">
      <c r="A302" s="169">
        <v>301</v>
      </c>
      <c r="B302" s="170" t="s">
        <v>1273</v>
      </c>
      <c r="C302" s="171" t="s">
        <v>859</v>
      </c>
      <c r="D302" s="171" t="s">
        <v>1274</v>
      </c>
      <c r="E302" s="171">
        <v>593931309</v>
      </c>
      <c r="F302" s="171"/>
      <c r="G302" s="171"/>
      <c r="H302" s="171"/>
      <c r="I302" s="171"/>
      <c r="J302" s="170" t="s">
        <v>1275</v>
      </c>
      <c r="K302" s="172"/>
      <c r="L302" s="171"/>
      <c r="M302" s="171" t="s">
        <v>1276</v>
      </c>
      <c r="N302" s="173"/>
      <c r="O302" s="172"/>
      <c r="P302" s="171"/>
      <c r="Q302" s="169"/>
      <c r="R302" s="171"/>
      <c r="S302" s="171"/>
      <c r="T302" s="171"/>
      <c r="U302" s="171"/>
      <c r="V302" s="171"/>
      <c r="W302" s="171"/>
      <c r="X302" s="171"/>
      <c r="Y302" s="171"/>
      <c r="Z302" s="171"/>
      <c r="AA302" s="171" t="s">
        <v>1277</v>
      </c>
      <c r="AB302" s="171" t="s">
        <v>1278</v>
      </c>
      <c r="AC302" s="171"/>
      <c r="AD302" s="171">
        <v>78779</v>
      </c>
      <c r="AE302" s="171"/>
      <c r="AF302" s="171"/>
      <c r="AG302" s="275" t="s">
        <v>1279</v>
      </c>
      <c r="AH302" s="173" t="s">
        <v>1280</v>
      </c>
      <c r="AI302" s="171">
        <v>3</v>
      </c>
      <c r="AJ302" s="171" t="s">
        <v>622</v>
      </c>
      <c r="AK302" s="175">
        <v>45443</v>
      </c>
      <c r="AL302" s="173" t="s">
        <v>433</v>
      </c>
      <c r="AM302" s="171"/>
      <c r="AN302" s="176" t="s">
        <v>1281</v>
      </c>
      <c r="AO302" s="171" t="s">
        <v>586</v>
      </c>
      <c r="AP302" s="171"/>
      <c r="AQ302" s="171"/>
      <c r="AR302" s="171"/>
      <c r="AS302" s="171"/>
      <c r="AT302" s="171"/>
      <c r="AU302" s="171"/>
      <c r="AV302" s="176"/>
      <c r="AW302" s="171"/>
      <c r="AX302" s="171"/>
      <c r="AY302" s="171"/>
      <c r="AZ302" s="177"/>
      <c r="BA302" s="275"/>
    </row>
    <row r="303" spans="1:53" ht="15.75" customHeight="1">
      <c r="A303" s="25">
        <v>302</v>
      </c>
      <c r="B303" s="26" t="s">
        <v>1282</v>
      </c>
      <c r="C303" s="35" t="s">
        <v>842</v>
      </c>
      <c r="D303" s="35" t="s">
        <v>1283</v>
      </c>
      <c r="E303" s="27">
        <v>598361890</v>
      </c>
      <c r="J303" s="26" t="s">
        <v>1284</v>
      </c>
      <c r="K303" s="28"/>
      <c r="M303" s="29" t="s">
        <v>1285</v>
      </c>
      <c r="N303" s="29"/>
      <c r="O303" s="28"/>
      <c r="Q303" s="25"/>
      <c r="AA303" s="27" t="s">
        <v>1286</v>
      </c>
      <c r="AB303" s="27" t="s">
        <v>1287</v>
      </c>
      <c r="AG303" s="27">
        <v>203038</v>
      </c>
      <c r="AH303" s="27">
        <v>203040</v>
      </c>
      <c r="AI303" s="27">
        <v>3</v>
      </c>
      <c r="AJ303" s="27" t="s">
        <v>622</v>
      </c>
      <c r="AK303" s="68">
        <v>45443</v>
      </c>
      <c r="AL303" s="29"/>
      <c r="AN303" s="129" t="s">
        <v>1288</v>
      </c>
      <c r="AO303" s="27" t="s">
        <v>586</v>
      </c>
      <c r="AV303" s="30"/>
      <c r="AZ303" s="31"/>
      <c r="BA303" s="129"/>
    </row>
    <row r="304" spans="1:53" ht="15.75" customHeight="1">
      <c r="A304" s="25">
        <v>303</v>
      </c>
      <c r="B304" s="26"/>
      <c r="C304" s="35" t="s">
        <v>875</v>
      </c>
      <c r="D304" s="35" t="s">
        <v>1289</v>
      </c>
      <c r="E304" s="35">
        <v>598896261</v>
      </c>
      <c r="J304" s="26" t="s">
        <v>1290</v>
      </c>
      <c r="K304" s="28"/>
      <c r="N304" s="29"/>
      <c r="O304" s="28"/>
      <c r="Q304" s="25"/>
      <c r="AA304" s="27" t="s">
        <v>1291</v>
      </c>
      <c r="AB304" s="27" t="s">
        <v>1292</v>
      </c>
      <c r="AI304" s="35">
        <v>3</v>
      </c>
      <c r="AJ304" s="35" t="s">
        <v>622</v>
      </c>
      <c r="AK304" s="68">
        <v>45454</v>
      </c>
      <c r="AL304" s="29"/>
      <c r="AO304" s="27" t="s">
        <v>586</v>
      </c>
      <c r="AV304" s="30"/>
      <c r="AZ304" s="31"/>
      <c r="BA304" s="129"/>
    </row>
    <row r="305" spans="1:53" ht="15.75" customHeight="1">
      <c r="A305" s="33">
        <v>304</v>
      </c>
      <c r="B305" s="34" t="s">
        <v>1293</v>
      </c>
      <c r="C305" s="35" t="s">
        <v>83</v>
      </c>
      <c r="D305" s="35" t="s">
        <v>1294</v>
      </c>
      <c r="E305" s="35">
        <v>595176000</v>
      </c>
      <c r="F305" s="35">
        <v>78152</v>
      </c>
      <c r="G305" s="35">
        <v>1554</v>
      </c>
      <c r="H305" s="35"/>
      <c r="I305" s="35"/>
      <c r="J305" s="34" t="s">
        <v>1295</v>
      </c>
      <c r="K305" s="36"/>
      <c r="L305" s="35"/>
      <c r="M305" s="35" t="s">
        <v>1296</v>
      </c>
      <c r="N305" s="37"/>
      <c r="O305" s="36"/>
      <c r="P305" s="35"/>
      <c r="Q305" s="33"/>
      <c r="R305" s="35"/>
      <c r="S305" s="35"/>
      <c r="T305" s="35"/>
      <c r="U305" s="35"/>
      <c r="V305" s="35"/>
      <c r="W305" s="35"/>
      <c r="X305" s="35"/>
      <c r="Y305" s="35"/>
      <c r="Z305" s="35"/>
      <c r="AA305" s="35" t="s">
        <v>1297</v>
      </c>
      <c r="AB305" s="35" t="s">
        <v>1298</v>
      </c>
      <c r="AC305" s="35"/>
      <c r="AD305" s="35"/>
      <c r="AE305" s="35"/>
      <c r="AF305" s="35"/>
      <c r="AG305" s="35">
        <v>203019</v>
      </c>
      <c r="AH305" s="35">
        <v>203017</v>
      </c>
      <c r="AI305" s="35">
        <v>3</v>
      </c>
      <c r="AJ305" s="35" t="s">
        <v>622</v>
      </c>
      <c r="AK305" s="58">
        <v>45454</v>
      </c>
      <c r="AL305" s="37" t="s">
        <v>433</v>
      </c>
      <c r="AM305" s="35"/>
      <c r="AN305" s="201" t="s">
        <v>1299</v>
      </c>
      <c r="AO305" s="35" t="s">
        <v>586</v>
      </c>
      <c r="AP305" s="35"/>
      <c r="AQ305" s="35"/>
      <c r="AR305" s="35"/>
      <c r="AS305" s="35"/>
      <c r="AT305" s="35"/>
      <c r="AU305" s="35"/>
      <c r="AV305" s="38"/>
      <c r="AW305" s="35"/>
      <c r="AX305" s="35"/>
      <c r="AY305" s="35"/>
      <c r="AZ305" s="39"/>
      <c r="BA305" s="201"/>
    </row>
    <row r="306" spans="1:53" ht="15.75" customHeight="1">
      <c r="A306" s="25">
        <v>305</v>
      </c>
      <c r="B306" s="26" t="s">
        <v>1300</v>
      </c>
      <c r="C306" s="35" t="s">
        <v>166</v>
      </c>
      <c r="D306" s="35" t="s">
        <v>1301</v>
      </c>
      <c r="E306" s="35">
        <v>544444477</v>
      </c>
      <c r="J306" s="26" t="s">
        <v>1302</v>
      </c>
      <c r="K306" s="28"/>
      <c r="M306" s="27" t="s">
        <v>1303</v>
      </c>
      <c r="N306" s="29"/>
      <c r="O306" s="28"/>
      <c r="Q306" s="25"/>
      <c r="AA306" s="27" t="s">
        <v>1304</v>
      </c>
      <c r="AB306" s="27" t="s">
        <v>1305</v>
      </c>
      <c r="AG306" s="27">
        <v>203024</v>
      </c>
      <c r="AH306" s="27">
        <v>203023</v>
      </c>
      <c r="AI306" s="27">
        <v>3</v>
      </c>
      <c r="AJ306" s="27" t="s">
        <v>622</v>
      </c>
      <c r="AK306" s="68">
        <v>45525</v>
      </c>
      <c r="AL306" s="37" t="s">
        <v>433</v>
      </c>
      <c r="AN306" s="30" t="s">
        <v>1306</v>
      </c>
      <c r="AO306" s="35" t="s">
        <v>586</v>
      </c>
      <c r="AV306" s="30"/>
      <c r="AZ306" s="31"/>
      <c r="BA306" s="129"/>
    </row>
    <row r="307" spans="1:53" ht="15.75" customHeight="1">
      <c r="A307" s="33">
        <v>306</v>
      </c>
      <c r="B307" s="34" t="s">
        <v>1307</v>
      </c>
      <c r="C307" s="35" t="s">
        <v>114</v>
      </c>
      <c r="D307" s="35" t="s">
        <v>1308</v>
      </c>
      <c r="E307" s="35">
        <v>571189516</v>
      </c>
      <c r="F307" s="35">
        <v>70188</v>
      </c>
      <c r="G307" s="35">
        <v>1239</v>
      </c>
      <c r="H307" s="35"/>
      <c r="I307" s="35"/>
      <c r="J307" s="34" t="s">
        <v>1309</v>
      </c>
      <c r="K307" s="36" t="s">
        <v>1310</v>
      </c>
      <c r="L307" s="35"/>
      <c r="M307" s="201" t="s">
        <v>1311</v>
      </c>
      <c r="N307" s="37"/>
      <c r="O307" s="36"/>
      <c r="P307" s="35"/>
      <c r="Q307" s="33"/>
      <c r="R307" s="35"/>
      <c r="S307" s="35"/>
      <c r="T307" s="35"/>
      <c r="U307" s="35"/>
      <c r="V307" s="35"/>
      <c r="W307" s="35"/>
      <c r="X307" s="35"/>
      <c r="Y307" s="35"/>
      <c r="Z307" s="35"/>
      <c r="AA307" s="35" t="s">
        <v>1312</v>
      </c>
      <c r="AB307" s="35"/>
      <c r="AC307" s="35"/>
      <c r="AD307" s="35"/>
      <c r="AE307" s="35"/>
      <c r="AF307" s="35"/>
      <c r="AG307" s="35"/>
      <c r="AH307" s="35"/>
      <c r="AI307" s="35">
        <v>3</v>
      </c>
      <c r="AJ307" s="35" t="s">
        <v>894</v>
      </c>
      <c r="AK307" s="58">
        <v>45525</v>
      </c>
      <c r="AL307" s="201" t="s">
        <v>378</v>
      </c>
      <c r="AM307" s="35"/>
      <c r="AN307" s="35"/>
      <c r="AO307" s="35">
        <v>10</v>
      </c>
      <c r="AP307" s="35"/>
      <c r="AQ307" s="35"/>
      <c r="AR307" s="35"/>
      <c r="AS307" s="35"/>
      <c r="AT307" s="35"/>
      <c r="AU307" s="35"/>
      <c r="AV307" s="38"/>
      <c r="AW307" s="35"/>
      <c r="AX307" s="35"/>
      <c r="AY307" s="35"/>
      <c r="AZ307" s="39"/>
      <c r="BA307" s="201"/>
    </row>
    <row r="308" spans="1:53" ht="15.75" customHeight="1">
      <c r="A308" s="25">
        <v>307</v>
      </c>
      <c r="B308" s="26" t="s">
        <v>1313</v>
      </c>
      <c r="C308" s="35" t="s">
        <v>1314</v>
      </c>
      <c r="D308" s="35" t="s">
        <v>574</v>
      </c>
      <c r="E308" s="35">
        <v>599995395</v>
      </c>
      <c r="J308" s="26" t="s">
        <v>1315</v>
      </c>
      <c r="K308" s="28"/>
      <c r="M308" s="27">
        <v>100166</v>
      </c>
      <c r="N308" s="29"/>
      <c r="O308" s="28"/>
      <c r="Q308" s="25"/>
      <c r="AI308" s="35">
        <v>3</v>
      </c>
      <c r="AJ308" s="35" t="s">
        <v>1316</v>
      </c>
      <c r="AK308" s="68">
        <v>45771</v>
      </c>
      <c r="AL308" s="29"/>
      <c r="AO308" s="27">
        <v>10</v>
      </c>
      <c r="AV308" s="30"/>
      <c r="AZ308" s="31"/>
      <c r="BA308" s="129"/>
    </row>
    <row r="309" spans="1:53" ht="15.75" customHeight="1">
      <c r="A309" s="25">
        <v>308</v>
      </c>
      <c r="B309" s="26"/>
      <c r="C309" s="35" t="s">
        <v>173</v>
      </c>
      <c r="D309" s="35" t="s">
        <v>1317</v>
      </c>
      <c r="E309" s="35">
        <v>598324632</v>
      </c>
      <c r="J309" s="26"/>
      <c r="K309" s="28"/>
      <c r="N309" s="29"/>
      <c r="O309" s="28"/>
      <c r="Q309" s="25"/>
      <c r="AI309" s="35">
        <v>3</v>
      </c>
      <c r="AJ309" s="35" t="s">
        <v>894</v>
      </c>
      <c r="AK309" s="68">
        <v>45799</v>
      </c>
      <c r="AL309" s="29"/>
      <c r="AO309" s="27">
        <v>10</v>
      </c>
      <c r="AV309" s="30"/>
      <c r="AZ309" s="31"/>
      <c r="BA309" s="129"/>
    </row>
    <row r="310" spans="1:53" ht="15.75" customHeight="1">
      <c r="A310" s="33">
        <v>309</v>
      </c>
      <c r="B310" s="34" t="s">
        <v>1318</v>
      </c>
      <c r="C310" s="35" t="s">
        <v>176</v>
      </c>
      <c r="D310" s="35" t="s">
        <v>1319</v>
      </c>
      <c r="E310" s="35">
        <v>595553355</v>
      </c>
      <c r="F310" s="35"/>
      <c r="G310" s="35"/>
      <c r="H310" s="35"/>
      <c r="I310" s="35"/>
      <c r="J310" s="98" t="s">
        <v>1320</v>
      </c>
      <c r="K310" s="98" t="s">
        <v>1321</v>
      </c>
      <c r="L310" s="35"/>
      <c r="M310" s="35">
        <v>110042</v>
      </c>
      <c r="N310" s="37"/>
      <c r="O310" s="36" t="s">
        <v>1322</v>
      </c>
      <c r="P310" s="35"/>
      <c r="Q310" s="33"/>
      <c r="R310" s="35"/>
      <c r="S310" s="24"/>
      <c r="T310" s="35"/>
      <c r="U310" s="35">
        <v>1</v>
      </c>
      <c r="V310" s="35">
        <v>3</v>
      </c>
      <c r="W310" s="35">
        <v>4</v>
      </c>
      <c r="X310" s="35"/>
      <c r="Y310" s="35"/>
      <c r="Z310" s="35" t="s">
        <v>79</v>
      </c>
      <c r="AA310" s="35"/>
      <c r="AB310" s="35"/>
      <c r="AC310" s="35"/>
      <c r="AD310" s="35"/>
      <c r="AE310" s="35"/>
      <c r="AF310" s="35"/>
      <c r="AG310" s="35"/>
      <c r="AH310" s="35"/>
      <c r="AI310" s="35">
        <v>3</v>
      </c>
      <c r="AJ310" s="35" t="s">
        <v>1262</v>
      </c>
      <c r="AK310" s="58">
        <v>45845</v>
      </c>
      <c r="AL310" s="37"/>
      <c r="AM310" s="35"/>
      <c r="AN310" s="35"/>
      <c r="AO310" s="35">
        <v>10</v>
      </c>
      <c r="AP310" s="35"/>
      <c r="AQ310" s="35"/>
      <c r="AR310" s="35"/>
      <c r="AS310" s="35"/>
      <c r="AT310" s="35"/>
      <c r="AU310" s="35"/>
      <c r="AV310" s="38"/>
      <c r="AW310" s="35"/>
      <c r="AX310" s="35"/>
      <c r="AY310" s="35"/>
      <c r="AZ310" s="201" t="s">
        <v>1323</v>
      </c>
      <c r="BA310" s="201"/>
    </row>
    <row r="311" spans="1:53" ht="15.75" customHeight="1">
      <c r="A311" s="25"/>
      <c r="B311" s="26"/>
      <c r="J311" s="26"/>
      <c r="K311" s="28"/>
      <c r="N311" s="29"/>
      <c r="O311" s="28"/>
      <c r="Q311" s="25"/>
      <c r="AL311" s="29"/>
      <c r="AV311" s="30"/>
      <c r="AZ311" s="31"/>
      <c r="BA311" s="129"/>
    </row>
    <row r="312" spans="1:53" ht="15.75" customHeight="1">
      <c r="A312" s="25"/>
      <c r="B312" s="26"/>
      <c r="J312" s="26"/>
      <c r="K312" s="28"/>
      <c r="N312" s="29"/>
      <c r="O312" s="28"/>
      <c r="Q312" s="25"/>
      <c r="AL312" s="29"/>
      <c r="AV312" s="30"/>
      <c r="AZ312" s="31"/>
      <c r="BA312" s="129"/>
    </row>
    <row r="313" spans="1:53" ht="15.75" customHeight="1">
      <c r="A313" s="25"/>
      <c r="B313" s="26"/>
      <c r="J313" s="26"/>
      <c r="K313" s="28"/>
      <c r="N313" s="29"/>
      <c r="O313" s="28"/>
      <c r="Q313" s="25"/>
      <c r="AL313" s="29"/>
      <c r="AV313" s="30"/>
      <c r="AZ313" s="31"/>
      <c r="BA313" s="129"/>
    </row>
    <row r="314" spans="1:53" ht="15.75" customHeight="1">
      <c r="A314" s="25"/>
      <c r="B314" s="26"/>
      <c r="J314" s="26"/>
      <c r="K314" s="28"/>
      <c r="N314" s="29"/>
      <c r="O314" s="28"/>
      <c r="Q314" s="25"/>
      <c r="AL314" s="29"/>
      <c r="AV314" s="30"/>
      <c r="AZ314" s="31"/>
      <c r="BA314" s="129"/>
    </row>
    <row r="315" spans="1:53" ht="15.75" customHeight="1">
      <c r="A315" s="25"/>
      <c r="B315" s="26"/>
      <c r="J315" s="26"/>
      <c r="K315" s="28"/>
      <c r="N315" s="29"/>
      <c r="O315" s="28"/>
      <c r="Q315" s="25"/>
      <c r="AL315" s="29"/>
      <c r="AV315" s="30"/>
      <c r="AZ315" s="31"/>
      <c r="BA315" s="129"/>
    </row>
    <row r="316" spans="1:53" ht="15.75" customHeight="1">
      <c r="A316" s="25"/>
      <c r="B316" s="26"/>
      <c r="J316" s="26"/>
      <c r="K316" s="28"/>
      <c r="N316" s="29"/>
      <c r="O316" s="28"/>
      <c r="Q316" s="25"/>
      <c r="AL316" s="29"/>
      <c r="AV316" s="30"/>
      <c r="AZ316" s="31"/>
      <c r="BA316" s="129"/>
    </row>
    <row r="317" spans="1:53" ht="15.75" customHeight="1">
      <c r="A317" s="25"/>
      <c r="B317" s="26"/>
      <c r="J317" s="26"/>
      <c r="K317" s="28"/>
      <c r="N317" s="29"/>
      <c r="O317" s="28"/>
      <c r="Q317" s="25"/>
      <c r="AL317" s="29"/>
      <c r="AV317" s="30"/>
      <c r="AZ317" s="31"/>
      <c r="BA317" s="129"/>
    </row>
    <row r="318" spans="1:53" ht="15.75" customHeight="1">
      <c r="A318" s="25"/>
      <c r="B318" s="26"/>
      <c r="J318" s="26"/>
      <c r="K318" s="28"/>
      <c r="N318" s="29"/>
      <c r="O318" s="28"/>
      <c r="Q318" s="25"/>
      <c r="AL318" s="29"/>
      <c r="AV318" s="30"/>
      <c r="AZ318" s="31"/>
      <c r="BA318" s="129"/>
    </row>
    <row r="319" spans="1:53" ht="15.75" customHeight="1">
      <c r="A319" s="25"/>
      <c r="B319" s="26"/>
      <c r="J319" s="26"/>
      <c r="K319" s="28"/>
      <c r="N319" s="29"/>
      <c r="O319" s="28"/>
      <c r="Q319" s="25"/>
      <c r="AL319" s="29"/>
      <c r="AV319" s="30"/>
      <c r="AZ319" s="31"/>
      <c r="BA319" s="129"/>
    </row>
    <row r="320" spans="1:53" ht="15.75" customHeight="1">
      <c r="A320" s="25"/>
      <c r="B320" s="26"/>
      <c r="J320" s="26"/>
      <c r="K320" s="28"/>
      <c r="N320" s="29"/>
      <c r="O320" s="28"/>
      <c r="Q320" s="25"/>
      <c r="AL320" s="29"/>
      <c r="AV320" s="30"/>
      <c r="AZ320" s="31"/>
      <c r="BA320" s="129"/>
    </row>
    <row r="321" spans="1:53" ht="15.75" customHeight="1">
      <c r="A321" s="25"/>
      <c r="B321" s="26"/>
      <c r="J321" s="26"/>
      <c r="K321" s="28"/>
      <c r="N321" s="29"/>
      <c r="O321" s="28"/>
      <c r="Q321" s="25"/>
      <c r="AL321" s="29"/>
      <c r="AV321" s="30"/>
      <c r="AZ321" s="31"/>
      <c r="BA321" s="129"/>
    </row>
    <row r="322" spans="1:53" ht="15.75" customHeight="1">
      <c r="A322" s="25"/>
      <c r="B322" s="26"/>
      <c r="J322" s="26"/>
      <c r="K322" s="28"/>
      <c r="N322" s="29"/>
      <c r="O322" s="28"/>
      <c r="Q322" s="25"/>
      <c r="AL322" s="29"/>
      <c r="AV322" s="30"/>
      <c r="AZ322" s="31"/>
      <c r="BA322" s="129"/>
    </row>
    <row r="323" spans="1:53" ht="15.75" customHeight="1">
      <c r="A323" s="25"/>
      <c r="B323" s="26"/>
      <c r="J323" s="26"/>
      <c r="K323" s="28"/>
      <c r="N323" s="29"/>
      <c r="O323" s="28"/>
      <c r="Q323" s="25"/>
      <c r="AL323" s="29"/>
      <c r="AV323" s="30"/>
      <c r="AZ323" s="31"/>
      <c r="BA323" s="129"/>
    </row>
    <row r="324" spans="1:53" ht="15.75" customHeight="1">
      <c r="A324" s="25"/>
      <c r="B324" s="26"/>
      <c r="J324" s="26"/>
      <c r="K324" s="28"/>
      <c r="N324" s="29"/>
      <c r="O324" s="28"/>
      <c r="Q324" s="25"/>
      <c r="AL324" s="29"/>
      <c r="AV324" s="30"/>
      <c r="AZ324" s="31"/>
      <c r="BA324" s="129"/>
    </row>
    <row r="325" spans="1:53" ht="15.75" customHeight="1">
      <c r="A325" s="25"/>
      <c r="B325" s="26"/>
      <c r="J325" s="26"/>
      <c r="K325" s="28"/>
      <c r="N325" s="29"/>
      <c r="O325" s="28"/>
      <c r="Q325" s="25"/>
      <c r="AL325" s="29"/>
      <c r="AV325" s="30"/>
      <c r="AZ325" s="31"/>
      <c r="BA325" s="129"/>
    </row>
    <row r="326" spans="1:53" ht="15.75" customHeight="1">
      <c r="A326" s="25"/>
      <c r="B326" s="26"/>
      <c r="J326" s="26"/>
      <c r="K326" s="28"/>
      <c r="N326" s="29"/>
      <c r="O326" s="28"/>
      <c r="Q326" s="25"/>
      <c r="AL326" s="29"/>
      <c r="AV326" s="30"/>
      <c r="AZ326" s="31"/>
      <c r="BA326" s="129"/>
    </row>
    <row r="327" spans="1:53" ht="15.75" customHeight="1">
      <c r="A327" s="25"/>
      <c r="B327" s="26"/>
      <c r="J327" s="26"/>
      <c r="K327" s="28"/>
      <c r="N327" s="29"/>
      <c r="O327" s="28"/>
      <c r="Q327" s="25"/>
      <c r="AL327" s="29"/>
      <c r="AV327" s="30"/>
      <c r="AZ327" s="31"/>
      <c r="BA327" s="129"/>
    </row>
    <row r="328" spans="1:53" ht="15.75" customHeight="1">
      <c r="A328" s="25"/>
      <c r="B328" s="26"/>
      <c r="J328" s="26"/>
      <c r="K328" s="28"/>
      <c r="N328" s="29"/>
      <c r="O328" s="28"/>
      <c r="Q328" s="25"/>
      <c r="AL328" s="29"/>
      <c r="AV328" s="30"/>
      <c r="AZ328" s="31"/>
      <c r="BA328" s="129"/>
    </row>
    <row r="329" spans="1:53" ht="15.75" customHeight="1">
      <c r="A329" s="25"/>
      <c r="B329" s="26"/>
      <c r="J329" s="26"/>
      <c r="K329" s="28"/>
      <c r="N329" s="29"/>
      <c r="O329" s="28"/>
      <c r="Q329" s="25"/>
      <c r="AL329" s="29"/>
      <c r="AV329" s="30"/>
      <c r="AZ329" s="31"/>
      <c r="BA329" s="129"/>
    </row>
    <row r="330" spans="1:53" ht="15.75" customHeight="1">
      <c r="A330" s="25"/>
      <c r="B330" s="26"/>
      <c r="J330" s="26"/>
      <c r="K330" s="28"/>
      <c r="N330" s="29"/>
      <c r="O330" s="28"/>
      <c r="Q330" s="25"/>
      <c r="AL330" s="29"/>
      <c r="AV330" s="30"/>
      <c r="AZ330" s="31"/>
      <c r="BA330" s="129"/>
    </row>
    <row r="331" spans="1:53" ht="15.75" customHeight="1">
      <c r="A331" s="25"/>
      <c r="B331" s="26"/>
      <c r="J331" s="26"/>
      <c r="K331" s="28"/>
      <c r="N331" s="29"/>
      <c r="O331" s="28"/>
      <c r="Q331" s="25"/>
      <c r="AL331" s="29"/>
      <c r="AV331" s="30"/>
      <c r="AZ331" s="31"/>
      <c r="BA331" s="129"/>
    </row>
    <row r="332" spans="1:53" ht="15.75" customHeight="1">
      <c r="A332" s="25"/>
      <c r="B332" s="26"/>
      <c r="J332" s="26"/>
      <c r="K332" s="28"/>
      <c r="N332" s="29"/>
      <c r="O332" s="28"/>
      <c r="Q332" s="25"/>
      <c r="AL332" s="29"/>
      <c r="AV332" s="30"/>
      <c r="AZ332" s="31"/>
      <c r="BA332" s="129"/>
    </row>
    <row r="333" spans="1:53" ht="15.75" customHeight="1">
      <c r="A333" s="25"/>
      <c r="B333" s="26"/>
      <c r="J333" s="26"/>
      <c r="K333" s="28"/>
      <c r="N333" s="29"/>
      <c r="O333" s="28"/>
      <c r="Q333" s="25"/>
      <c r="AL333" s="29"/>
      <c r="AV333" s="30"/>
      <c r="AZ333" s="31"/>
      <c r="BA333" s="129"/>
    </row>
    <row r="334" spans="1:53" ht="15.75" customHeight="1">
      <c r="A334" s="25"/>
      <c r="B334" s="26"/>
      <c r="J334" s="26"/>
      <c r="K334" s="28"/>
      <c r="N334" s="29"/>
      <c r="O334" s="28"/>
      <c r="Q334" s="25"/>
      <c r="AL334" s="29"/>
      <c r="AV334" s="30"/>
      <c r="AZ334" s="31"/>
      <c r="BA334" s="129"/>
    </row>
    <row r="335" spans="1:53" ht="15.75" customHeight="1">
      <c r="A335" s="25"/>
      <c r="B335" s="26"/>
      <c r="J335" s="26"/>
      <c r="K335" s="28"/>
      <c r="N335" s="29"/>
      <c r="O335" s="28"/>
      <c r="Q335" s="25"/>
      <c r="AL335" s="29"/>
      <c r="AV335" s="30"/>
      <c r="AZ335" s="31"/>
      <c r="BA335" s="129"/>
    </row>
    <row r="336" spans="1:53" ht="15.75" customHeight="1">
      <c r="A336" s="25"/>
      <c r="B336" s="26"/>
      <c r="J336" s="26"/>
      <c r="K336" s="28"/>
      <c r="N336" s="29"/>
      <c r="O336" s="28"/>
      <c r="Q336" s="25"/>
      <c r="AL336" s="29"/>
      <c r="AV336" s="30"/>
      <c r="AZ336" s="31"/>
      <c r="BA336" s="129"/>
    </row>
    <row r="337" spans="1:53" ht="15.75" customHeight="1">
      <c r="A337" s="25"/>
      <c r="B337" s="26"/>
      <c r="J337" s="26"/>
      <c r="K337" s="28"/>
      <c r="N337" s="29"/>
      <c r="O337" s="28"/>
      <c r="Q337" s="25"/>
      <c r="AL337" s="29"/>
      <c r="AV337" s="30"/>
      <c r="AZ337" s="31"/>
      <c r="BA337" s="129"/>
    </row>
    <row r="338" spans="1:53" ht="15.75" customHeight="1">
      <c r="A338" s="25"/>
      <c r="B338" s="26"/>
      <c r="J338" s="26"/>
      <c r="K338" s="28"/>
      <c r="N338" s="29"/>
      <c r="O338" s="28"/>
      <c r="Q338" s="25"/>
      <c r="AL338" s="29"/>
      <c r="AV338" s="30"/>
      <c r="AZ338" s="31"/>
      <c r="BA338" s="129"/>
    </row>
    <row r="339" spans="1:53" ht="15.75" customHeight="1">
      <c r="A339" s="25"/>
      <c r="B339" s="26"/>
      <c r="J339" s="26"/>
      <c r="K339" s="28"/>
      <c r="N339" s="29"/>
      <c r="O339" s="28"/>
      <c r="Q339" s="25"/>
      <c r="AL339" s="29"/>
      <c r="AV339" s="30"/>
      <c r="AZ339" s="31"/>
      <c r="BA339" s="129"/>
    </row>
    <row r="340" spans="1:53" ht="15.75" customHeight="1">
      <c r="A340" s="25"/>
      <c r="B340" s="26"/>
      <c r="J340" s="26"/>
      <c r="K340" s="28"/>
      <c r="N340" s="29"/>
      <c r="O340" s="28"/>
      <c r="Q340" s="25"/>
      <c r="AL340" s="29"/>
      <c r="AV340" s="30"/>
      <c r="AZ340" s="31"/>
      <c r="BA340" s="129"/>
    </row>
    <row r="341" spans="1:53" ht="15.75" customHeight="1">
      <c r="A341" s="25"/>
      <c r="B341" s="26"/>
      <c r="J341" s="26"/>
      <c r="K341" s="28"/>
      <c r="N341" s="29"/>
      <c r="O341" s="28"/>
      <c r="Q341" s="25"/>
      <c r="AL341" s="29"/>
      <c r="AV341" s="30"/>
      <c r="AZ341" s="31"/>
      <c r="BA341" s="129"/>
    </row>
    <row r="342" spans="1:53" ht="15.75" customHeight="1">
      <c r="A342" s="25"/>
      <c r="B342" s="26"/>
      <c r="J342" s="26"/>
      <c r="K342" s="28"/>
      <c r="N342" s="29"/>
      <c r="O342" s="28"/>
      <c r="Q342" s="25"/>
      <c r="AL342" s="29"/>
      <c r="AV342" s="30"/>
      <c r="AZ342" s="31"/>
      <c r="BA342" s="129"/>
    </row>
    <row r="343" spans="1:53" ht="15.75" customHeight="1">
      <c r="A343" s="25"/>
      <c r="B343" s="26"/>
      <c r="J343" s="26"/>
      <c r="K343" s="28"/>
      <c r="N343" s="29"/>
      <c r="O343" s="28"/>
      <c r="Q343" s="25"/>
      <c r="AL343" s="29"/>
      <c r="AV343" s="30"/>
      <c r="AZ343" s="31"/>
      <c r="BA343" s="129"/>
    </row>
    <row r="344" spans="1:53" ht="15.75" customHeight="1">
      <c r="A344" s="25"/>
      <c r="B344" s="26"/>
      <c r="J344" s="26"/>
      <c r="K344" s="28"/>
      <c r="N344" s="29"/>
      <c r="O344" s="28"/>
      <c r="Q344" s="25"/>
      <c r="AL344" s="29"/>
      <c r="AV344" s="30"/>
      <c r="AZ344" s="31"/>
      <c r="BA344" s="129"/>
    </row>
    <row r="345" spans="1:53" ht="15.75" customHeight="1">
      <c r="A345" s="25"/>
      <c r="B345" s="26"/>
      <c r="J345" s="26"/>
      <c r="K345" s="28"/>
      <c r="N345" s="29"/>
      <c r="O345" s="28"/>
      <c r="Q345" s="25"/>
      <c r="AL345" s="29"/>
      <c r="AV345" s="30"/>
      <c r="AZ345" s="31"/>
      <c r="BA345" s="129"/>
    </row>
    <row r="346" spans="1:53" ht="15.75" customHeight="1">
      <c r="A346" s="25"/>
      <c r="B346" s="26"/>
      <c r="J346" s="26"/>
      <c r="K346" s="28"/>
      <c r="N346" s="29"/>
      <c r="O346" s="28"/>
      <c r="Q346" s="25"/>
      <c r="AL346" s="29"/>
      <c r="AV346" s="30"/>
      <c r="AZ346" s="31"/>
      <c r="BA346" s="129"/>
    </row>
    <row r="347" spans="1:53" ht="15.75" customHeight="1">
      <c r="A347" s="25"/>
      <c r="B347" s="26"/>
      <c r="J347" s="26"/>
      <c r="K347" s="28"/>
      <c r="N347" s="29"/>
      <c r="O347" s="28"/>
      <c r="Q347" s="25"/>
      <c r="AL347" s="29"/>
      <c r="AV347" s="30"/>
      <c r="AZ347" s="31"/>
      <c r="BA347" s="129"/>
    </row>
    <row r="348" spans="1:53" ht="15.75" customHeight="1">
      <c r="A348" s="25"/>
      <c r="B348" s="26"/>
      <c r="J348" s="26"/>
      <c r="K348" s="28"/>
      <c r="N348" s="29"/>
      <c r="O348" s="28"/>
      <c r="Q348" s="25"/>
      <c r="AL348" s="29"/>
      <c r="AV348" s="30"/>
      <c r="AZ348" s="31"/>
      <c r="BA348" s="129"/>
    </row>
    <row r="349" spans="1:53" ht="15.75" customHeight="1">
      <c r="A349" s="25"/>
      <c r="B349" s="26"/>
      <c r="J349" s="26"/>
      <c r="K349" s="28"/>
      <c r="N349" s="29"/>
      <c r="O349" s="28"/>
      <c r="Q349" s="25"/>
      <c r="AL349" s="29"/>
      <c r="AV349" s="30"/>
      <c r="AZ349" s="31"/>
      <c r="BA349" s="129"/>
    </row>
    <row r="350" spans="1:53" ht="15.75" customHeight="1">
      <c r="A350" s="25"/>
      <c r="B350" s="26"/>
      <c r="J350" s="26"/>
      <c r="K350" s="28"/>
      <c r="N350" s="29"/>
      <c r="O350" s="28"/>
      <c r="Q350" s="25"/>
      <c r="AL350" s="29"/>
      <c r="AV350" s="30"/>
      <c r="AZ350" s="31"/>
      <c r="BA350" s="129"/>
    </row>
    <row r="351" spans="1:53" ht="15.75" customHeight="1">
      <c r="A351" s="25"/>
      <c r="B351" s="26"/>
      <c r="J351" s="26"/>
      <c r="K351" s="28"/>
      <c r="N351" s="29"/>
      <c r="O351" s="28"/>
      <c r="Q351" s="25"/>
      <c r="AL351" s="29"/>
      <c r="AV351" s="30"/>
      <c r="AZ351" s="31"/>
      <c r="BA351" s="129"/>
    </row>
    <row r="352" spans="1:53" ht="15.75" customHeight="1">
      <c r="A352" s="25"/>
      <c r="B352" s="26"/>
      <c r="J352" s="26"/>
      <c r="K352" s="28"/>
      <c r="N352" s="29"/>
      <c r="O352" s="28"/>
      <c r="Q352" s="25"/>
      <c r="AL352" s="29"/>
      <c r="AV352" s="30"/>
      <c r="AZ352" s="31"/>
      <c r="BA352" s="129"/>
    </row>
    <row r="353" spans="1:53" ht="15.75" customHeight="1">
      <c r="A353" s="25"/>
      <c r="B353" s="26"/>
      <c r="J353" s="26"/>
      <c r="K353" s="28"/>
      <c r="N353" s="29"/>
      <c r="O353" s="28"/>
      <c r="Q353" s="25"/>
      <c r="AL353" s="29"/>
      <c r="AV353" s="30"/>
      <c r="AZ353" s="31"/>
      <c r="BA353" s="129"/>
    </row>
    <row r="354" spans="1:53" ht="15.75" customHeight="1">
      <c r="A354" s="25"/>
      <c r="B354" s="26"/>
      <c r="J354" s="26"/>
      <c r="K354" s="28"/>
      <c r="N354" s="29"/>
      <c r="O354" s="28"/>
      <c r="Q354" s="25"/>
      <c r="AL354" s="29"/>
      <c r="AV354" s="30"/>
      <c r="AZ354" s="31"/>
      <c r="BA354" s="129"/>
    </row>
    <row r="355" spans="1:53" ht="15.75" customHeight="1">
      <c r="A355" s="25"/>
      <c r="B355" s="26"/>
      <c r="J355" s="26"/>
      <c r="K355" s="28"/>
      <c r="N355" s="29"/>
      <c r="O355" s="28"/>
      <c r="Q355" s="25"/>
      <c r="AL355" s="29"/>
      <c r="AV355" s="30"/>
      <c r="AZ355" s="31"/>
      <c r="BA355" s="129"/>
    </row>
    <row r="356" spans="1:53" ht="15.75" customHeight="1">
      <c r="A356" s="25"/>
      <c r="B356" s="26"/>
      <c r="J356" s="26"/>
      <c r="K356" s="28"/>
      <c r="N356" s="29"/>
      <c r="O356" s="28"/>
      <c r="Q356" s="25"/>
      <c r="AL356" s="29"/>
      <c r="AV356" s="30"/>
      <c r="AZ356" s="31"/>
      <c r="BA356" s="129"/>
    </row>
    <row r="357" spans="1:53" ht="15.75" customHeight="1">
      <c r="A357" s="25"/>
      <c r="B357" s="26"/>
      <c r="J357" s="26"/>
      <c r="K357" s="28"/>
      <c r="N357" s="29"/>
      <c r="O357" s="28"/>
      <c r="Q357" s="25"/>
      <c r="AL357" s="29"/>
      <c r="AV357" s="30"/>
      <c r="AZ357" s="31"/>
      <c r="BA357" s="129"/>
    </row>
    <row r="358" spans="1:53" ht="15.75" customHeight="1">
      <c r="A358" s="25"/>
      <c r="B358" s="26"/>
      <c r="J358" s="26"/>
      <c r="K358" s="28"/>
      <c r="N358" s="29"/>
      <c r="O358" s="28"/>
      <c r="Q358" s="25"/>
      <c r="AL358" s="29"/>
      <c r="AV358" s="30"/>
      <c r="AZ358" s="31"/>
      <c r="BA358" s="129"/>
    </row>
    <row r="359" spans="1:53" ht="15.75" customHeight="1">
      <c r="A359" s="25"/>
      <c r="B359" s="26"/>
      <c r="J359" s="26"/>
      <c r="K359" s="28"/>
      <c r="N359" s="29"/>
      <c r="O359" s="28"/>
      <c r="Q359" s="25"/>
      <c r="AL359" s="29"/>
      <c r="AV359" s="30"/>
      <c r="AZ359" s="31"/>
      <c r="BA359" s="129"/>
    </row>
    <row r="360" spans="1:53" ht="15.75" customHeight="1">
      <c r="A360" s="25"/>
      <c r="B360" s="26"/>
      <c r="J360" s="26"/>
      <c r="K360" s="28"/>
      <c r="N360" s="29"/>
      <c r="O360" s="28"/>
      <c r="Q360" s="25"/>
      <c r="AL360" s="29"/>
      <c r="AV360" s="30"/>
      <c r="AZ360" s="31"/>
      <c r="BA360" s="129"/>
    </row>
    <row r="361" spans="1:53" ht="15.75" customHeight="1">
      <c r="A361" s="25"/>
      <c r="B361" s="26"/>
      <c r="J361" s="26"/>
      <c r="K361" s="28"/>
      <c r="N361" s="29"/>
      <c r="O361" s="28"/>
      <c r="Q361" s="25"/>
      <c r="AL361" s="29"/>
      <c r="AV361" s="30"/>
      <c r="AZ361" s="31"/>
      <c r="BA361" s="129"/>
    </row>
    <row r="362" spans="1:53" ht="15.75" customHeight="1">
      <c r="A362" s="25"/>
      <c r="B362" s="26"/>
      <c r="J362" s="26"/>
      <c r="K362" s="28"/>
      <c r="N362" s="29"/>
      <c r="O362" s="28"/>
      <c r="Q362" s="25"/>
      <c r="AL362" s="29"/>
      <c r="AV362" s="30"/>
      <c r="AZ362" s="31"/>
      <c r="BA362" s="129"/>
    </row>
    <row r="363" spans="1:53" ht="15.75" customHeight="1">
      <c r="A363" s="25"/>
      <c r="B363" s="26"/>
      <c r="J363" s="26"/>
      <c r="K363" s="28"/>
      <c r="N363" s="29"/>
      <c r="O363" s="28"/>
      <c r="Q363" s="25"/>
      <c r="AL363" s="29"/>
      <c r="AV363" s="30"/>
      <c r="AZ363" s="31"/>
      <c r="BA363" s="129"/>
    </row>
    <row r="364" spans="1:53" ht="15.75" customHeight="1">
      <c r="A364" s="25"/>
      <c r="B364" s="26"/>
      <c r="J364" s="26"/>
      <c r="K364" s="28"/>
      <c r="N364" s="29"/>
      <c r="O364" s="28"/>
      <c r="Q364" s="25"/>
      <c r="AL364" s="29"/>
      <c r="AV364" s="30"/>
      <c r="AZ364" s="31"/>
      <c r="BA364" s="129"/>
    </row>
    <row r="365" spans="1:53" ht="15.75" customHeight="1">
      <c r="A365" s="25"/>
      <c r="B365" s="26"/>
      <c r="J365" s="26"/>
      <c r="K365" s="28"/>
      <c r="N365" s="29"/>
      <c r="O365" s="28"/>
      <c r="Q365" s="25"/>
      <c r="AL365" s="29"/>
      <c r="AV365" s="30"/>
      <c r="AZ365" s="31"/>
      <c r="BA365" s="129"/>
    </row>
    <row r="366" spans="1:53" ht="15.75" customHeight="1">
      <c r="A366" s="25"/>
      <c r="B366" s="26"/>
      <c r="J366" s="26"/>
      <c r="K366" s="28"/>
      <c r="N366" s="29"/>
      <c r="O366" s="28"/>
      <c r="Q366" s="25"/>
      <c r="AL366" s="29"/>
      <c r="AV366" s="30"/>
      <c r="AZ366" s="31"/>
      <c r="BA366" s="129"/>
    </row>
    <row r="367" spans="1:53" ht="15.75" customHeight="1">
      <c r="A367" s="25"/>
      <c r="B367" s="26"/>
      <c r="J367" s="26"/>
      <c r="K367" s="28"/>
      <c r="N367" s="29"/>
      <c r="O367" s="28"/>
      <c r="Q367" s="25"/>
      <c r="AL367" s="29"/>
      <c r="AV367" s="30"/>
      <c r="AZ367" s="31"/>
      <c r="BA367" s="129"/>
    </row>
    <row r="368" spans="1:53" ht="15.75" customHeight="1">
      <c r="A368" s="25"/>
      <c r="B368" s="26"/>
      <c r="J368" s="26"/>
      <c r="K368" s="28"/>
      <c r="N368" s="29"/>
      <c r="O368" s="28"/>
      <c r="Q368" s="25"/>
      <c r="AL368" s="29"/>
      <c r="AV368" s="30"/>
      <c r="AZ368" s="31"/>
      <c r="BA368" s="129"/>
    </row>
    <row r="369" spans="1:53" ht="15.75" customHeight="1">
      <c r="A369" s="25"/>
      <c r="B369" s="26"/>
      <c r="J369" s="26"/>
      <c r="K369" s="28"/>
      <c r="N369" s="29"/>
      <c r="O369" s="28"/>
      <c r="Q369" s="25"/>
      <c r="AL369" s="29"/>
      <c r="AV369" s="30"/>
      <c r="AZ369" s="31"/>
      <c r="BA369" s="129"/>
    </row>
    <row r="370" spans="1:53" ht="15.75" customHeight="1">
      <c r="A370" s="25"/>
      <c r="B370" s="26"/>
      <c r="J370" s="26"/>
      <c r="K370" s="28"/>
      <c r="N370" s="29"/>
      <c r="O370" s="28"/>
      <c r="Q370" s="25"/>
      <c r="AL370" s="29"/>
      <c r="AV370" s="30"/>
      <c r="AZ370" s="31"/>
      <c r="BA370" s="129"/>
    </row>
    <row r="371" spans="1:53" ht="15.75" customHeight="1">
      <c r="A371" s="25"/>
      <c r="B371" s="26"/>
      <c r="J371" s="26"/>
      <c r="K371" s="28"/>
      <c r="N371" s="29"/>
      <c r="O371" s="28"/>
      <c r="Q371" s="25"/>
      <c r="AL371" s="29"/>
      <c r="AV371" s="30"/>
      <c r="AZ371" s="31"/>
      <c r="BA371" s="129"/>
    </row>
    <row r="372" spans="1:53" ht="15.75" customHeight="1">
      <c r="A372" s="25"/>
      <c r="B372" s="26"/>
      <c r="J372" s="26"/>
      <c r="K372" s="28"/>
      <c r="N372" s="29"/>
      <c r="O372" s="28"/>
      <c r="Q372" s="25"/>
      <c r="AL372" s="29"/>
      <c r="AV372" s="30"/>
      <c r="AZ372" s="31"/>
      <c r="BA372" s="129"/>
    </row>
    <row r="373" spans="1:53" ht="15.75" customHeight="1">
      <c r="A373" s="25"/>
      <c r="B373" s="26"/>
      <c r="J373" s="26"/>
      <c r="K373" s="28"/>
      <c r="N373" s="29"/>
      <c r="O373" s="28"/>
      <c r="Q373" s="25"/>
      <c r="AL373" s="29"/>
      <c r="AV373" s="30"/>
      <c r="AZ373" s="31"/>
      <c r="BA373" s="129"/>
    </row>
    <row r="374" spans="1:53" ht="15.75" customHeight="1">
      <c r="A374" s="25"/>
      <c r="B374" s="26"/>
      <c r="J374" s="26"/>
      <c r="K374" s="28"/>
      <c r="N374" s="29"/>
      <c r="O374" s="28"/>
      <c r="Q374" s="25"/>
      <c r="AL374" s="29"/>
      <c r="AV374" s="30"/>
      <c r="AZ374" s="31"/>
      <c r="BA374" s="129"/>
    </row>
    <row r="375" spans="1:53" ht="15.75" customHeight="1">
      <c r="A375" s="25"/>
      <c r="B375" s="26"/>
      <c r="J375" s="26"/>
      <c r="K375" s="28"/>
      <c r="N375" s="29"/>
      <c r="O375" s="28"/>
      <c r="Q375" s="25"/>
      <c r="AL375" s="29"/>
      <c r="AV375" s="30"/>
      <c r="AZ375" s="31"/>
      <c r="BA375" s="129"/>
    </row>
    <row r="376" spans="1:53" ht="15.75" customHeight="1">
      <c r="A376" s="25"/>
      <c r="B376" s="26"/>
      <c r="J376" s="26"/>
      <c r="K376" s="28"/>
      <c r="N376" s="29"/>
      <c r="O376" s="28"/>
      <c r="Q376" s="25"/>
      <c r="AL376" s="29"/>
      <c r="AV376" s="30"/>
      <c r="AZ376" s="31"/>
      <c r="BA376" s="129"/>
    </row>
    <row r="377" spans="1:53" ht="15.75" customHeight="1">
      <c r="A377" s="25"/>
      <c r="B377" s="26"/>
      <c r="J377" s="26"/>
      <c r="K377" s="28"/>
      <c r="N377" s="29"/>
      <c r="O377" s="28"/>
      <c r="Q377" s="25"/>
      <c r="AL377" s="29"/>
      <c r="AV377" s="30"/>
      <c r="AZ377" s="31"/>
      <c r="BA377" s="129"/>
    </row>
    <row r="378" spans="1:53" ht="15.75" customHeight="1">
      <c r="A378" s="25"/>
      <c r="B378" s="26"/>
      <c r="J378" s="26"/>
      <c r="K378" s="28"/>
      <c r="N378" s="29"/>
      <c r="O378" s="28"/>
      <c r="Q378" s="25"/>
      <c r="AL378" s="29"/>
      <c r="AV378" s="30"/>
      <c r="AZ378" s="31"/>
      <c r="BA378" s="129"/>
    </row>
    <row r="379" spans="1:53" ht="15.75" customHeight="1">
      <c r="A379" s="25"/>
      <c r="B379" s="26"/>
      <c r="J379" s="26"/>
      <c r="K379" s="28"/>
      <c r="N379" s="29"/>
      <c r="O379" s="28"/>
      <c r="Q379" s="25"/>
      <c r="AL379" s="29"/>
      <c r="AV379" s="30"/>
      <c r="AZ379" s="31"/>
      <c r="BA379" s="129"/>
    </row>
    <row r="380" spans="1:53" ht="15.75" customHeight="1">
      <c r="A380" s="25"/>
      <c r="B380" s="26"/>
      <c r="J380" s="26"/>
      <c r="K380" s="28"/>
      <c r="N380" s="29"/>
      <c r="O380" s="28"/>
      <c r="Q380" s="25"/>
      <c r="AL380" s="29"/>
      <c r="AV380" s="30"/>
      <c r="AZ380" s="31"/>
      <c r="BA380" s="129"/>
    </row>
    <row r="381" spans="1:53" ht="15.75" customHeight="1">
      <c r="A381" s="25"/>
      <c r="B381" s="26"/>
      <c r="J381" s="26"/>
      <c r="K381" s="28"/>
      <c r="N381" s="29"/>
      <c r="O381" s="28"/>
      <c r="Q381" s="25"/>
      <c r="AL381" s="29"/>
      <c r="AV381" s="30"/>
      <c r="AZ381" s="31"/>
      <c r="BA381" s="129"/>
    </row>
    <row r="382" spans="1:53" ht="15.75" customHeight="1">
      <c r="A382" s="25"/>
      <c r="B382" s="26"/>
      <c r="J382" s="26"/>
      <c r="K382" s="28"/>
      <c r="N382" s="29"/>
      <c r="O382" s="28"/>
      <c r="Q382" s="25"/>
      <c r="AL382" s="29"/>
      <c r="AV382" s="30"/>
      <c r="AZ382" s="31"/>
      <c r="BA382" s="129"/>
    </row>
    <row r="383" spans="1:53" ht="15.75" customHeight="1">
      <c r="A383" s="25"/>
      <c r="B383" s="26"/>
      <c r="J383" s="26"/>
      <c r="K383" s="28"/>
      <c r="N383" s="29"/>
      <c r="O383" s="28"/>
      <c r="Q383" s="25"/>
      <c r="AL383" s="29"/>
      <c r="AV383" s="30"/>
      <c r="AZ383" s="31"/>
      <c r="BA383" s="129"/>
    </row>
    <row r="384" spans="1:53" ht="15.75" customHeight="1">
      <c r="A384" s="25"/>
      <c r="B384" s="26"/>
      <c r="J384" s="26"/>
      <c r="K384" s="28"/>
      <c r="N384" s="29"/>
      <c r="O384" s="28"/>
      <c r="Q384" s="25"/>
      <c r="AL384" s="29"/>
      <c r="AV384" s="30"/>
      <c r="AZ384" s="31"/>
      <c r="BA384" s="129"/>
    </row>
    <row r="385" spans="1:53" ht="15.75" customHeight="1">
      <c r="A385" s="25"/>
      <c r="B385" s="26"/>
      <c r="J385" s="26"/>
      <c r="K385" s="28"/>
      <c r="N385" s="29"/>
      <c r="O385" s="28"/>
      <c r="Q385" s="25"/>
      <c r="AL385" s="29"/>
      <c r="AV385" s="30"/>
      <c r="AZ385" s="31"/>
      <c r="BA385" s="129"/>
    </row>
    <row r="386" spans="1:53" ht="15.75" customHeight="1">
      <c r="A386" s="25"/>
      <c r="B386" s="26"/>
      <c r="J386" s="26"/>
      <c r="K386" s="28"/>
      <c r="N386" s="29"/>
      <c r="O386" s="28"/>
      <c r="Q386" s="25"/>
      <c r="AL386" s="29"/>
      <c r="AV386" s="30"/>
      <c r="AZ386" s="31"/>
      <c r="BA386" s="129"/>
    </row>
    <row r="387" spans="1:53" ht="15.75" customHeight="1">
      <c r="A387" s="25"/>
      <c r="B387" s="26"/>
      <c r="J387" s="26"/>
      <c r="K387" s="28"/>
      <c r="N387" s="29"/>
      <c r="O387" s="28"/>
      <c r="Q387" s="25"/>
      <c r="AL387" s="29"/>
      <c r="AV387" s="30"/>
      <c r="AZ387" s="31"/>
      <c r="BA387" s="129"/>
    </row>
    <row r="388" spans="1:53" ht="15.75" customHeight="1">
      <c r="A388" s="25"/>
      <c r="B388" s="26"/>
      <c r="J388" s="26"/>
      <c r="K388" s="28"/>
      <c r="N388" s="29"/>
      <c r="O388" s="28"/>
      <c r="Q388" s="25"/>
      <c r="AL388" s="29"/>
      <c r="AV388" s="30"/>
      <c r="AZ388" s="31"/>
      <c r="BA388" s="129"/>
    </row>
    <row r="389" spans="1:53" ht="15.75" customHeight="1">
      <c r="A389" s="25"/>
      <c r="B389" s="26"/>
      <c r="J389" s="26"/>
      <c r="K389" s="28"/>
      <c r="N389" s="29"/>
      <c r="O389" s="28"/>
      <c r="Q389" s="25"/>
      <c r="AL389" s="29"/>
      <c r="AV389" s="30"/>
      <c r="AZ389" s="31"/>
      <c r="BA389" s="129"/>
    </row>
    <row r="390" spans="1:53" ht="15.75" customHeight="1">
      <c r="A390" s="25"/>
      <c r="B390" s="26"/>
      <c r="J390" s="26"/>
      <c r="K390" s="28"/>
      <c r="N390" s="29"/>
      <c r="O390" s="28"/>
      <c r="Q390" s="25"/>
      <c r="AL390" s="29"/>
      <c r="AV390" s="30"/>
      <c r="AZ390" s="31"/>
      <c r="BA390" s="129"/>
    </row>
    <row r="391" spans="1:53" ht="15.75" customHeight="1">
      <c r="A391" s="25"/>
      <c r="B391" s="26"/>
      <c r="J391" s="26"/>
      <c r="K391" s="28"/>
      <c r="N391" s="29"/>
      <c r="O391" s="28"/>
      <c r="Q391" s="25"/>
      <c r="AL391" s="29"/>
      <c r="AV391" s="30"/>
      <c r="AZ391" s="31"/>
      <c r="BA391" s="129"/>
    </row>
    <row r="392" spans="1:53" ht="15.75" customHeight="1">
      <c r="A392" s="25"/>
      <c r="B392" s="26"/>
      <c r="J392" s="26"/>
      <c r="K392" s="28"/>
      <c r="N392" s="29"/>
      <c r="O392" s="28"/>
      <c r="Q392" s="25"/>
      <c r="AL392" s="29"/>
      <c r="AV392" s="30"/>
      <c r="AZ392" s="31"/>
      <c r="BA392" s="129"/>
    </row>
    <row r="393" spans="1:53" ht="15.75" customHeight="1">
      <c r="A393" s="25"/>
      <c r="B393" s="26"/>
      <c r="J393" s="26"/>
      <c r="K393" s="28"/>
      <c r="N393" s="29"/>
      <c r="O393" s="28"/>
      <c r="Q393" s="25"/>
      <c r="AL393" s="29"/>
      <c r="AV393" s="30"/>
      <c r="AZ393" s="31"/>
      <c r="BA393" s="129"/>
    </row>
    <row r="394" spans="1:53" ht="15.75" customHeight="1">
      <c r="A394" s="25"/>
      <c r="B394" s="26"/>
      <c r="J394" s="26"/>
      <c r="K394" s="28"/>
      <c r="N394" s="29"/>
      <c r="O394" s="28"/>
      <c r="Q394" s="25"/>
      <c r="AL394" s="29"/>
      <c r="AV394" s="30"/>
      <c r="AZ394" s="31"/>
      <c r="BA394" s="129"/>
    </row>
    <row r="395" spans="1:53" ht="15.75" customHeight="1">
      <c r="A395" s="25"/>
      <c r="B395" s="26"/>
      <c r="J395" s="26"/>
      <c r="K395" s="28"/>
      <c r="N395" s="29"/>
      <c r="O395" s="28"/>
      <c r="Q395" s="25"/>
      <c r="AL395" s="29"/>
      <c r="AV395" s="30"/>
      <c r="AZ395" s="31"/>
      <c r="BA395" s="129"/>
    </row>
    <row r="396" spans="1:53" ht="15.75" customHeight="1">
      <c r="A396" s="25"/>
      <c r="B396" s="26"/>
      <c r="J396" s="26"/>
      <c r="K396" s="28"/>
      <c r="N396" s="29"/>
      <c r="O396" s="28"/>
      <c r="Q396" s="25"/>
      <c r="AL396" s="29"/>
      <c r="AV396" s="30"/>
      <c r="AZ396" s="31"/>
      <c r="BA396" s="129"/>
    </row>
    <row r="397" spans="1:53" ht="15.75" customHeight="1">
      <c r="A397" s="25"/>
      <c r="B397" s="26"/>
      <c r="J397" s="26"/>
      <c r="K397" s="28"/>
      <c r="N397" s="29"/>
      <c r="O397" s="28"/>
      <c r="Q397" s="25"/>
      <c r="AL397" s="29"/>
      <c r="AV397" s="30"/>
      <c r="AZ397" s="31"/>
      <c r="BA397" s="129"/>
    </row>
    <row r="398" spans="1:53" ht="15.75" customHeight="1">
      <c r="A398" s="25"/>
      <c r="B398" s="26"/>
      <c r="J398" s="26"/>
      <c r="K398" s="28"/>
      <c r="N398" s="29"/>
      <c r="O398" s="28"/>
      <c r="Q398" s="25"/>
      <c r="AL398" s="29"/>
      <c r="AV398" s="30"/>
      <c r="AZ398" s="31"/>
      <c r="BA398" s="129"/>
    </row>
    <row r="399" spans="1:53" ht="15.75" customHeight="1">
      <c r="A399" s="25"/>
      <c r="B399" s="26"/>
      <c r="J399" s="26"/>
      <c r="K399" s="28"/>
      <c r="N399" s="29"/>
      <c r="O399" s="28"/>
      <c r="Q399" s="25"/>
      <c r="AL399" s="29"/>
      <c r="AV399" s="30"/>
      <c r="AZ399" s="31"/>
      <c r="BA399" s="129"/>
    </row>
    <row r="400" spans="1:53" ht="15.75" customHeight="1">
      <c r="A400" s="25"/>
      <c r="B400" s="26"/>
      <c r="J400" s="26"/>
      <c r="K400" s="28"/>
      <c r="N400" s="29"/>
      <c r="O400" s="28"/>
      <c r="Q400" s="25"/>
      <c r="AL400" s="29"/>
      <c r="AV400" s="30"/>
      <c r="AZ400" s="31"/>
      <c r="BA400" s="129"/>
    </row>
    <row r="401" spans="1:53" ht="15.75" customHeight="1">
      <c r="A401" s="25"/>
      <c r="B401" s="26"/>
      <c r="J401" s="26"/>
      <c r="K401" s="28"/>
      <c r="N401" s="29"/>
      <c r="O401" s="28"/>
      <c r="Q401" s="25"/>
      <c r="AL401" s="29"/>
      <c r="AV401" s="30"/>
      <c r="AZ401" s="31"/>
      <c r="BA401" s="129"/>
    </row>
    <row r="402" spans="1:53" ht="15.75" customHeight="1">
      <c r="A402" s="25"/>
      <c r="B402" s="26"/>
      <c r="J402" s="26"/>
      <c r="K402" s="28"/>
      <c r="N402" s="29"/>
      <c r="O402" s="28"/>
      <c r="Q402" s="25"/>
      <c r="AL402" s="29"/>
      <c r="AV402" s="30"/>
      <c r="AZ402" s="31"/>
      <c r="BA402" s="129"/>
    </row>
    <row r="403" spans="1:53" ht="15.75" customHeight="1">
      <c r="A403" s="25"/>
      <c r="B403" s="26"/>
      <c r="J403" s="26"/>
      <c r="K403" s="28"/>
      <c r="N403" s="29"/>
      <c r="O403" s="28"/>
      <c r="Q403" s="25"/>
      <c r="AL403" s="29"/>
      <c r="AV403" s="30"/>
      <c r="AZ403" s="31"/>
      <c r="BA403" s="129"/>
    </row>
    <row r="404" spans="1:53" ht="15.75" customHeight="1">
      <c r="A404" s="25"/>
      <c r="B404" s="26"/>
      <c r="J404" s="26"/>
      <c r="K404" s="28"/>
      <c r="N404" s="29"/>
      <c r="O404" s="28"/>
      <c r="Q404" s="25"/>
      <c r="AL404" s="29"/>
      <c r="AV404" s="30"/>
      <c r="AZ404" s="31"/>
      <c r="BA404" s="129"/>
    </row>
    <row r="405" spans="1:53" ht="15.75" customHeight="1">
      <c r="A405" s="25"/>
      <c r="B405" s="26"/>
      <c r="J405" s="26"/>
      <c r="K405" s="28"/>
      <c r="N405" s="29"/>
      <c r="O405" s="28"/>
      <c r="Q405" s="25"/>
      <c r="AL405" s="29"/>
      <c r="AV405" s="30"/>
      <c r="AZ405" s="31"/>
      <c r="BA405" s="129"/>
    </row>
    <row r="406" spans="1:53" ht="15.75" customHeight="1">
      <c r="A406" s="25"/>
      <c r="B406" s="26"/>
      <c r="J406" s="26"/>
      <c r="K406" s="28"/>
      <c r="N406" s="29"/>
      <c r="O406" s="28"/>
      <c r="Q406" s="25"/>
      <c r="AL406" s="29"/>
      <c r="AV406" s="30"/>
      <c r="AZ406" s="31"/>
      <c r="BA406" s="129"/>
    </row>
    <row r="407" spans="1:53" ht="15.75" customHeight="1">
      <c r="A407" s="25"/>
      <c r="B407" s="26"/>
      <c r="J407" s="26"/>
      <c r="K407" s="28"/>
      <c r="N407" s="29"/>
      <c r="O407" s="28"/>
      <c r="Q407" s="25"/>
      <c r="AL407" s="29"/>
      <c r="AV407" s="30"/>
      <c r="AZ407" s="31"/>
      <c r="BA407" s="129"/>
    </row>
    <row r="408" spans="1:53" ht="15.75" customHeight="1">
      <c r="A408" s="25"/>
      <c r="B408" s="26"/>
      <c r="J408" s="26"/>
      <c r="K408" s="28"/>
      <c r="N408" s="29"/>
      <c r="O408" s="28"/>
      <c r="Q408" s="25"/>
      <c r="AL408" s="29"/>
      <c r="AV408" s="30"/>
      <c r="AZ408" s="31"/>
      <c r="BA408" s="129"/>
    </row>
    <row r="409" spans="1:53" ht="15.75" customHeight="1">
      <c r="A409" s="25"/>
      <c r="B409" s="26"/>
      <c r="J409" s="26"/>
      <c r="K409" s="28"/>
      <c r="N409" s="29"/>
      <c r="O409" s="28"/>
      <c r="Q409" s="25"/>
      <c r="AL409" s="29"/>
      <c r="AV409" s="30"/>
      <c r="AZ409" s="31"/>
      <c r="BA409" s="129"/>
    </row>
    <row r="410" spans="1:53" ht="15.75" customHeight="1">
      <c r="A410" s="25"/>
      <c r="B410" s="26"/>
      <c r="J410" s="26"/>
      <c r="K410" s="28"/>
      <c r="N410" s="29"/>
      <c r="O410" s="28"/>
      <c r="Q410" s="25"/>
      <c r="AL410" s="29"/>
      <c r="AV410" s="30"/>
      <c r="AZ410" s="31"/>
      <c r="BA410" s="129"/>
    </row>
    <row r="411" spans="1:53" ht="15.75" customHeight="1">
      <c r="A411" s="25"/>
      <c r="B411" s="26"/>
      <c r="J411" s="26"/>
      <c r="K411" s="28"/>
      <c r="N411" s="29"/>
      <c r="O411" s="28"/>
      <c r="Q411" s="25"/>
      <c r="AL411" s="29"/>
      <c r="AV411" s="30"/>
      <c r="AZ411" s="31"/>
      <c r="BA411" s="129"/>
    </row>
    <row r="412" spans="1:53" ht="15.75" customHeight="1">
      <c r="A412" s="25"/>
      <c r="B412" s="26"/>
      <c r="J412" s="26"/>
      <c r="K412" s="28"/>
      <c r="N412" s="29"/>
      <c r="O412" s="28"/>
      <c r="Q412" s="25"/>
      <c r="AL412" s="29"/>
      <c r="AV412" s="30"/>
      <c r="AZ412" s="31"/>
      <c r="BA412" s="129"/>
    </row>
    <row r="413" spans="1:53" ht="15.75" customHeight="1">
      <c r="A413" s="25"/>
      <c r="B413" s="26"/>
      <c r="J413" s="26"/>
      <c r="K413" s="28"/>
      <c r="N413" s="29"/>
      <c r="O413" s="28"/>
      <c r="Q413" s="25"/>
      <c r="AL413" s="29"/>
      <c r="AV413" s="30"/>
      <c r="AZ413" s="31"/>
      <c r="BA413" s="129"/>
    </row>
    <row r="414" spans="1:53" ht="15.75" customHeight="1">
      <c r="A414" s="25"/>
      <c r="B414" s="26"/>
      <c r="J414" s="26"/>
      <c r="K414" s="28"/>
      <c r="N414" s="29"/>
      <c r="O414" s="28"/>
      <c r="Q414" s="25"/>
      <c r="AL414" s="29"/>
      <c r="AV414" s="30"/>
      <c r="AZ414" s="31"/>
      <c r="BA414" s="129"/>
    </row>
    <row r="415" spans="1:53" ht="15.75" customHeight="1">
      <c r="A415" s="25"/>
      <c r="B415" s="26"/>
      <c r="J415" s="26"/>
      <c r="K415" s="28"/>
      <c r="N415" s="29"/>
      <c r="O415" s="28"/>
      <c r="Q415" s="25"/>
      <c r="AL415" s="29"/>
      <c r="AV415" s="30"/>
      <c r="AZ415" s="31"/>
      <c r="BA415" s="129"/>
    </row>
    <row r="416" spans="1:53" ht="15.75" customHeight="1">
      <c r="A416" s="25"/>
      <c r="B416" s="26"/>
      <c r="J416" s="26"/>
      <c r="K416" s="28"/>
      <c r="N416" s="29"/>
      <c r="O416" s="28"/>
      <c r="Q416" s="25"/>
      <c r="AL416" s="29"/>
      <c r="AV416" s="30"/>
      <c r="AZ416" s="31"/>
      <c r="BA416" s="129"/>
    </row>
    <row r="417" spans="1:53" ht="15.75" customHeight="1">
      <c r="A417" s="25"/>
      <c r="B417" s="26"/>
      <c r="J417" s="26"/>
      <c r="K417" s="28"/>
      <c r="N417" s="29"/>
      <c r="O417" s="28"/>
      <c r="Q417" s="25"/>
      <c r="AL417" s="29"/>
      <c r="AV417" s="30"/>
      <c r="AZ417" s="31"/>
      <c r="BA417" s="129"/>
    </row>
    <row r="418" spans="1:53" ht="15.75" customHeight="1">
      <c r="A418" s="25"/>
      <c r="B418" s="26"/>
      <c r="J418" s="26"/>
      <c r="K418" s="28"/>
      <c r="N418" s="29"/>
      <c r="O418" s="28"/>
      <c r="Q418" s="25"/>
      <c r="AL418" s="29"/>
      <c r="AV418" s="30"/>
      <c r="AZ418" s="31"/>
      <c r="BA418" s="129"/>
    </row>
    <row r="419" spans="1:53" ht="15.75" customHeight="1">
      <c r="A419" s="25"/>
      <c r="B419" s="26"/>
      <c r="J419" s="26"/>
      <c r="K419" s="28"/>
      <c r="N419" s="29"/>
      <c r="O419" s="28"/>
      <c r="Q419" s="25"/>
      <c r="AL419" s="29"/>
      <c r="AV419" s="30"/>
      <c r="AZ419" s="31"/>
      <c r="BA419" s="129"/>
    </row>
    <row r="420" spans="1:53" ht="15.75" customHeight="1">
      <c r="A420" s="25"/>
      <c r="B420" s="26"/>
      <c r="J420" s="26"/>
      <c r="K420" s="28"/>
      <c r="N420" s="29"/>
      <c r="O420" s="28"/>
      <c r="Q420" s="25"/>
      <c r="AL420" s="29"/>
      <c r="AV420" s="30"/>
      <c r="AZ420" s="31"/>
      <c r="BA420" s="129"/>
    </row>
    <row r="421" spans="1:53" ht="15.75" customHeight="1">
      <c r="A421" s="25"/>
      <c r="B421" s="26"/>
      <c r="J421" s="26"/>
      <c r="K421" s="28"/>
      <c r="N421" s="29"/>
      <c r="O421" s="28"/>
      <c r="Q421" s="25"/>
      <c r="AL421" s="29"/>
      <c r="AV421" s="30"/>
      <c r="AZ421" s="31"/>
      <c r="BA421" s="129"/>
    </row>
    <row r="422" spans="1:53" ht="15.75" customHeight="1">
      <c r="A422" s="25"/>
      <c r="B422" s="26"/>
      <c r="J422" s="26"/>
      <c r="K422" s="28"/>
      <c r="N422" s="29"/>
      <c r="O422" s="28"/>
      <c r="Q422" s="25"/>
      <c r="AL422" s="29"/>
      <c r="AV422" s="30"/>
      <c r="AZ422" s="31"/>
      <c r="BA422" s="129"/>
    </row>
    <row r="423" spans="1:53" ht="15.75" customHeight="1">
      <c r="A423" s="25"/>
      <c r="B423" s="26"/>
      <c r="J423" s="26"/>
      <c r="K423" s="28"/>
      <c r="N423" s="29"/>
      <c r="O423" s="28"/>
      <c r="Q423" s="25"/>
      <c r="AL423" s="29"/>
      <c r="AV423" s="30"/>
      <c r="AZ423" s="31"/>
      <c r="BA423" s="129"/>
    </row>
    <row r="424" spans="1:53" ht="15.75" customHeight="1">
      <c r="A424" s="25"/>
      <c r="B424" s="26"/>
      <c r="J424" s="26"/>
      <c r="K424" s="28"/>
      <c r="N424" s="29"/>
      <c r="O424" s="28"/>
      <c r="Q424" s="25"/>
      <c r="AL424" s="29"/>
      <c r="AV424" s="30"/>
      <c r="AZ424" s="31"/>
      <c r="BA424" s="129"/>
    </row>
    <row r="425" spans="1:53" ht="15.75" customHeight="1">
      <c r="A425" s="25"/>
      <c r="B425" s="26"/>
      <c r="J425" s="26"/>
      <c r="K425" s="28"/>
      <c r="N425" s="29"/>
      <c r="O425" s="28"/>
      <c r="Q425" s="25"/>
      <c r="AL425" s="29"/>
      <c r="AV425" s="30"/>
      <c r="AZ425" s="31"/>
      <c r="BA425" s="129"/>
    </row>
    <row r="426" spans="1:53" ht="15.75" customHeight="1">
      <c r="A426" s="25"/>
      <c r="B426" s="26"/>
      <c r="J426" s="26"/>
      <c r="K426" s="28"/>
      <c r="N426" s="29"/>
      <c r="O426" s="28"/>
      <c r="Q426" s="25"/>
      <c r="AL426" s="29"/>
      <c r="AV426" s="30"/>
      <c r="AZ426" s="31"/>
      <c r="BA426" s="129"/>
    </row>
    <row r="427" spans="1:53" ht="15.75" customHeight="1">
      <c r="A427" s="25"/>
      <c r="B427" s="26"/>
      <c r="J427" s="26"/>
      <c r="K427" s="28"/>
      <c r="N427" s="29"/>
      <c r="O427" s="28"/>
      <c r="Q427" s="25"/>
      <c r="AL427" s="29"/>
      <c r="AV427" s="30"/>
      <c r="AZ427" s="31"/>
      <c r="BA427" s="129"/>
    </row>
    <row r="428" spans="1:53" ht="15.75" customHeight="1">
      <c r="A428" s="25"/>
      <c r="B428" s="26"/>
      <c r="J428" s="26"/>
      <c r="K428" s="28"/>
      <c r="N428" s="29"/>
      <c r="O428" s="28"/>
      <c r="Q428" s="25"/>
      <c r="AL428" s="29"/>
      <c r="AV428" s="30"/>
      <c r="AZ428" s="31"/>
      <c r="BA428" s="129"/>
    </row>
    <row r="429" spans="1:53" ht="15.75" customHeight="1">
      <c r="A429" s="25"/>
      <c r="B429" s="26"/>
      <c r="J429" s="26"/>
      <c r="K429" s="28"/>
      <c r="N429" s="29"/>
      <c r="O429" s="28"/>
      <c r="Q429" s="25"/>
      <c r="AL429" s="29"/>
      <c r="AV429" s="30"/>
      <c r="AZ429" s="31"/>
      <c r="BA429" s="129"/>
    </row>
    <row r="430" spans="1:53" ht="15.75" customHeight="1">
      <c r="A430" s="25"/>
      <c r="B430" s="26"/>
      <c r="J430" s="26"/>
      <c r="K430" s="28"/>
      <c r="N430" s="29"/>
      <c r="O430" s="28"/>
      <c r="Q430" s="25"/>
      <c r="AL430" s="29"/>
      <c r="AV430" s="30"/>
      <c r="AZ430" s="31"/>
      <c r="BA430" s="129"/>
    </row>
    <row r="431" spans="1:53" ht="15.75" customHeight="1">
      <c r="A431" s="25"/>
      <c r="B431" s="26"/>
      <c r="J431" s="26"/>
      <c r="K431" s="28"/>
      <c r="N431" s="29"/>
      <c r="O431" s="28"/>
      <c r="Q431" s="25"/>
      <c r="AL431" s="29"/>
      <c r="AV431" s="30"/>
      <c r="AZ431" s="31"/>
      <c r="BA431" s="129"/>
    </row>
    <row r="432" spans="1:53" ht="15.75" customHeight="1">
      <c r="A432" s="25"/>
      <c r="B432" s="26"/>
      <c r="J432" s="26"/>
      <c r="K432" s="28"/>
      <c r="N432" s="29"/>
      <c r="O432" s="28"/>
      <c r="Q432" s="25"/>
      <c r="AL432" s="29"/>
      <c r="AV432" s="30"/>
      <c r="AZ432" s="31"/>
      <c r="BA432" s="129"/>
    </row>
    <row r="433" spans="1:53" ht="15.75" customHeight="1">
      <c r="A433" s="25"/>
      <c r="B433" s="26"/>
      <c r="J433" s="26"/>
      <c r="K433" s="28"/>
      <c r="N433" s="29"/>
      <c r="O433" s="28"/>
      <c r="Q433" s="25"/>
      <c r="AL433" s="29"/>
      <c r="AV433" s="30"/>
      <c r="AZ433" s="31"/>
      <c r="BA433" s="129"/>
    </row>
    <row r="434" spans="1:53" ht="15.75" customHeight="1">
      <c r="A434" s="25"/>
      <c r="B434" s="26"/>
      <c r="J434" s="26"/>
      <c r="K434" s="28"/>
      <c r="N434" s="29"/>
      <c r="O434" s="28"/>
      <c r="Q434" s="25"/>
      <c r="AL434" s="29"/>
      <c r="AV434" s="30"/>
      <c r="AZ434" s="31"/>
      <c r="BA434" s="129"/>
    </row>
    <row r="435" spans="1:53" ht="15.75" customHeight="1">
      <c r="A435" s="25"/>
      <c r="B435" s="26"/>
      <c r="J435" s="26"/>
      <c r="K435" s="28"/>
      <c r="N435" s="29"/>
      <c r="O435" s="28"/>
      <c r="Q435" s="25"/>
      <c r="AL435" s="29"/>
      <c r="AV435" s="30"/>
      <c r="AZ435" s="31"/>
      <c r="BA435" s="129"/>
    </row>
    <row r="436" spans="1:53" ht="15.75" customHeight="1">
      <c r="A436" s="25"/>
      <c r="B436" s="26"/>
      <c r="J436" s="26"/>
      <c r="K436" s="28"/>
      <c r="N436" s="29"/>
      <c r="O436" s="28"/>
      <c r="Q436" s="25"/>
      <c r="AL436" s="29"/>
      <c r="AV436" s="30"/>
      <c r="AZ436" s="31"/>
      <c r="BA436" s="129"/>
    </row>
    <row r="437" spans="1:53" ht="15.75" customHeight="1">
      <c r="A437" s="25"/>
      <c r="B437" s="26"/>
      <c r="J437" s="26"/>
      <c r="K437" s="28"/>
      <c r="N437" s="29"/>
      <c r="O437" s="28"/>
      <c r="Q437" s="25"/>
      <c r="AL437" s="29"/>
      <c r="AV437" s="30"/>
      <c r="AZ437" s="31"/>
      <c r="BA437" s="129"/>
    </row>
    <row r="438" spans="1:53" ht="15.75" customHeight="1">
      <c r="A438" s="25"/>
      <c r="B438" s="26"/>
      <c r="J438" s="26"/>
      <c r="K438" s="28"/>
      <c r="N438" s="29"/>
      <c r="O438" s="28"/>
      <c r="Q438" s="25"/>
      <c r="AL438" s="29"/>
      <c r="AV438" s="30"/>
      <c r="AZ438" s="31"/>
      <c r="BA438" s="129"/>
    </row>
    <row r="439" spans="1:53" ht="15.75" customHeight="1">
      <c r="A439" s="25"/>
      <c r="B439" s="26"/>
      <c r="J439" s="26"/>
      <c r="K439" s="28"/>
      <c r="N439" s="29"/>
      <c r="O439" s="28"/>
      <c r="Q439" s="25"/>
      <c r="AL439" s="29"/>
      <c r="AV439" s="30"/>
      <c r="AZ439" s="31"/>
      <c r="BA439" s="129"/>
    </row>
    <row r="440" spans="1:53" ht="15.75" customHeight="1">
      <c r="A440" s="25"/>
      <c r="B440" s="26"/>
      <c r="J440" s="26"/>
      <c r="K440" s="28"/>
      <c r="N440" s="29"/>
      <c r="O440" s="28"/>
      <c r="Q440" s="25"/>
      <c r="AL440" s="29"/>
      <c r="AV440" s="30"/>
      <c r="AZ440" s="31"/>
      <c r="BA440" s="129"/>
    </row>
    <row r="441" spans="1:53" ht="15.75" customHeight="1">
      <c r="A441" s="25"/>
      <c r="B441" s="26"/>
      <c r="J441" s="26"/>
      <c r="K441" s="28"/>
      <c r="N441" s="29"/>
      <c r="O441" s="28"/>
      <c r="Q441" s="25"/>
      <c r="AL441" s="29"/>
      <c r="AV441" s="30"/>
      <c r="AZ441" s="31"/>
      <c r="BA441" s="129"/>
    </row>
    <row r="442" spans="1:53" ht="15.75" customHeight="1">
      <c r="A442" s="25"/>
      <c r="B442" s="26"/>
      <c r="J442" s="26"/>
      <c r="K442" s="28"/>
      <c r="N442" s="29"/>
      <c r="O442" s="28"/>
      <c r="Q442" s="25"/>
      <c r="AL442" s="29"/>
      <c r="AV442" s="30"/>
      <c r="AZ442" s="31"/>
      <c r="BA442" s="129"/>
    </row>
    <row r="443" spans="1:53" ht="15.75" customHeight="1">
      <c r="A443" s="25"/>
      <c r="B443" s="26"/>
      <c r="J443" s="26"/>
      <c r="K443" s="28"/>
      <c r="N443" s="29"/>
      <c r="O443" s="28"/>
      <c r="Q443" s="25"/>
      <c r="AL443" s="29"/>
      <c r="AV443" s="30"/>
      <c r="AZ443" s="31"/>
      <c r="BA443" s="129"/>
    </row>
    <row r="444" spans="1:53" ht="15.75" customHeight="1">
      <c r="A444" s="25"/>
      <c r="B444" s="26"/>
      <c r="J444" s="26"/>
      <c r="K444" s="28"/>
      <c r="N444" s="29"/>
      <c r="O444" s="28"/>
      <c r="Q444" s="25"/>
      <c r="AL444" s="29"/>
      <c r="AV444" s="30"/>
      <c r="AZ444" s="31"/>
      <c r="BA444" s="129"/>
    </row>
    <row r="445" spans="1:53" ht="15.75" customHeight="1">
      <c r="A445" s="25"/>
      <c r="B445" s="26"/>
      <c r="J445" s="26"/>
      <c r="K445" s="28"/>
      <c r="N445" s="29"/>
      <c r="O445" s="28"/>
      <c r="Q445" s="25"/>
      <c r="AL445" s="29"/>
      <c r="AV445" s="30"/>
      <c r="AZ445" s="31"/>
      <c r="BA445" s="129"/>
    </row>
    <row r="446" spans="1:53" ht="15.75" customHeight="1">
      <c r="A446" s="25"/>
      <c r="B446" s="26"/>
      <c r="J446" s="26"/>
      <c r="K446" s="28"/>
      <c r="N446" s="29"/>
      <c r="O446" s="28"/>
      <c r="Q446" s="25"/>
      <c r="AL446" s="29"/>
      <c r="AV446" s="30"/>
      <c r="AZ446" s="31"/>
      <c r="BA446" s="129"/>
    </row>
    <row r="447" spans="1:53" ht="15.75" customHeight="1">
      <c r="A447" s="25"/>
      <c r="B447" s="26"/>
      <c r="J447" s="26"/>
      <c r="K447" s="28"/>
      <c r="N447" s="29"/>
      <c r="O447" s="28"/>
      <c r="Q447" s="25"/>
      <c r="AL447" s="29"/>
      <c r="AV447" s="30"/>
      <c r="AZ447" s="31"/>
      <c r="BA447" s="129"/>
    </row>
    <row r="448" spans="1:53" ht="15.75" customHeight="1">
      <c r="A448" s="25"/>
      <c r="B448" s="26"/>
      <c r="J448" s="26"/>
      <c r="K448" s="28"/>
      <c r="N448" s="29"/>
      <c r="O448" s="28"/>
      <c r="Q448" s="25"/>
      <c r="AL448" s="29"/>
      <c r="AV448" s="30"/>
      <c r="AZ448" s="31"/>
      <c r="BA448" s="129"/>
    </row>
    <row r="449" spans="1:53" ht="15.75" customHeight="1">
      <c r="A449" s="25"/>
      <c r="B449" s="26"/>
      <c r="J449" s="26"/>
      <c r="K449" s="28"/>
      <c r="N449" s="29"/>
      <c r="O449" s="28"/>
      <c r="Q449" s="25"/>
      <c r="AL449" s="29"/>
      <c r="AV449" s="30"/>
      <c r="AZ449" s="31"/>
      <c r="BA449" s="129"/>
    </row>
    <row r="450" spans="1:53" ht="15.75" customHeight="1">
      <c r="A450" s="25"/>
      <c r="B450" s="26"/>
      <c r="J450" s="26"/>
      <c r="K450" s="28"/>
      <c r="N450" s="29"/>
      <c r="O450" s="28"/>
      <c r="Q450" s="25"/>
      <c r="AL450" s="29"/>
      <c r="AV450" s="30"/>
      <c r="AZ450" s="31"/>
      <c r="BA450" s="129"/>
    </row>
    <row r="451" spans="1:53" ht="15.75" customHeight="1">
      <c r="A451" s="25"/>
      <c r="B451" s="26"/>
      <c r="J451" s="26"/>
      <c r="K451" s="28"/>
      <c r="N451" s="29"/>
      <c r="O451" s="28"/>
      <c r="Q451" s="25"/>
      <c r="AL451" s="29"/>
      <c r="AV451" s="30"/>
      <c r="AZ451" s="31"/>
      <c r="BA451" s="129"/>
    </row>
    <row r="452" spans="1:53" ht="15.75" customHeight="1">
      <c r="A452" s="25"/>
      <c r="B452" s="26"/>
      <c r="J452" s="26"/>
      <c r="K452" s="28"/>
      <c r="N452" s="29"/>
      <c r="O452" s="28"/>
      <c r="Q452" s="25"/>
      <c r="AL452" s="29"/>
      <c r="AV452" s="30"/>
      <c r="AZ452" s="31"/>
      <c r="BA452" s="129"/>
    </row>
    <row r="453" spans="1:53" ht="15.75" customHeight="1">
      <c r="A453" s="25"/>
      <c r="B453" s="26"/>
      <c r="J453" s="26"/>
      <c r="K453" s="28"/>
      <c r="N453" s="29"/>
      <c r="O453" s="28"/>
      <c r="Q453" s="25"/>
      <c r="AL453" s="29"/>
      <c r="AV453" s="30"/>
      <c r="AZ453" s="31"/>
      <c r="BA453" s="129"/>
    </row>
    <row r="454" spans="1:53" ht="15.75" customHeight="1">
      <c r="A454" s="25"/>
      <c r="B454" s="26"/>
      <c r="J454" s="26"/>
      <c r="K454" s="28"/>
      <c r="N454" s="29"/>
      <c r="O454" s="28"/>
      <c r="Q454" s="25"/>
      <c r="AL454" s="29"/>
      <c r="AV454" s="30"/>
      <c r="AZ454" s="31"/>
      <c r="BA454" s="129"/>
    </row>
    <row r="455" spans="1:53" ht="15.75" customHeight="1">
      <c r="A455" s="25"/>
      <c r="B455" s="26"/>
      <c r="J455" s="26"/>
      <c r="K455" s="28"/>
      <c r="N455" s="29"/>
      <c r="O455" s="28"/>
      <c r="Q455" s="25"/>
      <c r="AL455" s="29"/>
      <c r="AV455" s="30"/>
      <c r="AZ455" s="31"/>
      <c r="BA455" s="129"/>
    </row>
    <row r="456" spans="1:53" ht="15.75" customHeight="1">
      <c r="A456" s="25"/>
      <c r="B456" s="26"/>
      <c r="J456" s="26"/>
      <c r="K456" s="28"/>
      <c r="N456" s="29"/>
      <c r="O456" s="28"/>
      <c r="Q456" s="25"/>
      <c r="AL456" s="29"/>
      <c r="AV456" s="30"/>
      <c r="AZ456" s="31"/>
      <c r="BA456" s="129"/>
    </row>
    <row r="457" spans="1:53" ht="15.75" customHeight="1">
      <c r="A457" s="25"/>
      <c r="B457" s="26"/>
      <c r="J457" s="26"/>
      <c r="K457" s="28"/>
      <c r="N457" s="29"/>
      <c r="O457" s="28"/>
      <c r="Q457" s="25"/>
      <c r="AL457" s="29"/>
      <c r="AV457" s="30"/>
      <c r="AZ457" s="31"/>
      <c r="BA457" s="129"/>
    </row>
    <row r="458" spans="1:53" ht="15.75" customHeight="1">
      <c r="A458" s="25"/>
      <c r="B458" s="26"/>
      <c r="J458" s="26"/>
      <c r="K458" s="28"/>
      <c r="N458" s="29"/>
      <c r="O458" s="28"/>
      <c r="Q458" s="25"/>
      <c r="AL458" s="29"/>
      <c r="AV458" s="30"/>
      <c r="AZ458" s="31"/>
      <c r="BA458" s="129"/>
    </row>
    <row r="459" spans="1:53" ht="15.75" customHeight="1">
      <c r="A459" s="25"/>
      <c r="B459" s="26"/>
      <c r="J459" s="26"/>
      <c r="K459" s="28"/>
      <c r="N459" s="29"/>
      <c r="O459" s="28"/>
      <c r="Q459" s="25"/>
      <c r="AL459" s="29"/>
      <c r="AV459" s="30"/>
      <c r="AZ459" s="31"/>
      <c r="BA459" s="129"/>
    </row>
    <row r="460" spans="1:53" ht="15.75" customHeight="1">
      <c r="A460" s="25"/>
      <c r="B460" s="26"/>
      <c r="J460" s="26"/>
      <c r="K460" s="28"/>
      <c r="N460" s="29"/>
      <c r="O460" s="28"/>
      <c r="Q460" s="25"/>
      <c r="AL460" s="29"/>
      <c r="AV460" s="30"/>
      <c r="AZ460" s="31"/>
      <c r="BA460" s="129"/>
    </row>
    <row r="461" spans="1:53" ht="15.75" customHeight="1">
      <c r="A461" s="25"/>
      <c r="B461" s="26"/>
      <c r="J461" s="26"/>
      <c r="K461" s="28"/>
      <c r="N461" s="29"/>
      <c r="O461" s="28"/>
      <c r="Q461" s="25"/>
      <c r="AL461" s="29"/>
      <c r="AV461" s="30"/>
      <c r="AZ461" s="31"/>
      <c r="BA461" s="129"/>
    </row>
    <row r="462" spans="1:53" ht="15.75" customHeight="1">
      <c r="A462" s="25"/>
      <c r="B462" s="26"/>
      <c r="J462" s="26"/>
      <c r="K462" s="28"/>
      <c r="N462" s="29"/>
      <c r="O462" s="28"/>
      <c r="Q462" s="25"/>
      <c r="AL462" s="29"/>
      <c r="AV462" s="30"/>
      <c r="AZ462" s="31"/>
      <c r="BA462" s="129"/>
    </row>
    <row r="463" spans="1:53" ht="15.75" customHeight="1">
      <c r="A463" s="25"/>
      <c r="B463" s="26"/>
      <c r="J463" s="26"/>
      <c r="K463" s="28"/>
      <c r="N463" s="29"/>
      <c r="O463" s="28"/>
      <c r="Q463" s="25"/>
      <c r="AL463" s="29"/>
      <c r="AV463" s="30"/>
      <c r="AZ463" s="31"/>
      <c r="BA463" s="129"/>
    </row>
    <row r="464" spans="1:53" ht="15.75" customHeight="1">
      <c r="A464" s="25"/>
      <c r="B464" s="26"/>
      <c r="J464" s="26"/>
      <c r="K464" s="28"/>
      <c r="N464" s="29"/>
      <c r="O464" s="28"/>
      <c r="Q464" s="25"/>
      <c r="AL464" s="29"/>
      <c r="AV464" s="30"/>
      <c r="AZ464" s="31"/>
      <c r="BA464" s="129"/>
    </row>
    <row r="465" spans="1:53" ht="15.75" customHeight="1">
      <c r="A465" s="25"/>
      <c r="B465" s="26"/>
      <c r="J465" s="26"/>
      <c r="K465" s="28"/>
      <c r="N465" s="29"/>
      <c r="O465" s="28"/>
      <c r="Q465" s="25"/>
      <c r="AL465" s="29"/>
      <c r="AV465" s="30"/>
      <c r="AZ465" s="31"/>
      <c r="BA465" s="129"/>
    </row>
    <row r="466" spans="1:53" ht="15.75" customHeight="1">
      <c r="A466" s="25"/>
      <c r="B466" s="26"/>
      <c r="J466" s="26"/>
      <c r="K466" s="28"/>
      <c r="N466" s="29"/>
      <c r="O466" s="28"/>
      <c r="Q466" s="25"/>
      <c r="AL466" s="29"/>
      <c r="AV466" s="30"/>
      <c r="AZ466" s="31"/>
      <c r="BA466" s="129"/>
    </row>
    <row r="467" spans="1:53" ht="15.75" customHeight="1">
      <c r="A467" s="25"/>
      <c r="B467" s="26"/>
      <c r="J467" s="26"/>
      <c r="K467" s="28"/>
      <c r="N467" s="29"/>
      <c r="O467" s="28"/>
      <c r="Q467" s="25"/>
      <c r="AL467" s="29"/>
      <c r="AV467" s="30"/>
      <c r="AZ467" s="31"/>
      <c r="BA467" s="129"/>
    </row>
    <row r="468" spans="1:53" ht="15.75" customHeight="1">
      <c r="A468" s="25"/>
      <c r="B468" s="26"/>
      <c r="J468" s="26"/>
      <c r="K468" s="28"/>
      <c r="N468" s="29"/>
      <c r="O468" s="28"/>
      <c r="Q468" s="25"/>
      <c r="AL468" s="29"/>
      <c r="AV468" s="30"/>
      <c r="AZ468" s="31"/>
      <c r="BA468" s="129"/>
    </row>
    <row r="469" spans="1:53" ht="15.75" customHeight="1">
      <c r="A469" s="25"/>
      <c r="B469" s="26"/>
      <c r="J469" s="26"/>
      <c r="K469" s="28"/>
      <c r="N469" s="29"/>
      <c r="O469" s="28"/>
      <c r="Q469" s="25"/>
      <c r="AL469" s="29"/>
      <c r="AV469" s="30"/>
      <c r="AZ469" s="31"/>
      <c r="BA469" s="129"/>
    </row>
    <row r="470" spans="1:53" ht="15.75" customHeight="1">
      <c r="A470" s="25"/>
      <c r="B470" s="26"/>
      <c r="J470" s="26"/>
      <c r="K470" s="28"/>
      <c r="N470" s="29"/>
      <c r="O470" s="28"/>
      <c r="Q470" s="25"/>
      <c r="AL470" s="29"/>
      <c r="AV470" s="30"/>
      <c r="AZ470" s="31"/>
      <c r="BA470" s="129"/>
    </row>
    <row r="471" spans="1:53" ht="15.75" customHeight="1">
      <c r="A471" s="25"/>
      <c r="B471" s="26"/>
      <c r="J471" s="26"/>
      <c r="K471" s="28"/>
      <c r="N471" s="29"/>
      <c r="O471" s="28"/>
      <c r="Q471" s="25"/>
      <c r="AL471" s="29"/>
      <c r="AV471" s="30"/>
      <c r="AZ471" s="31"/>
      <c r="BA471" s="129"/>
    </row>
    <row r="472" spans="1:53" ht="15.75" customHeight="1">
      <c r="A472" s="25"/>
      <c r="B472" s="26"/>
      <c r="J472" s="26"/>
      <c r="K472" s="28"/>
      <c r="N472" s="29"/>
      <c r="O472" s="28"/>
      <c r="Q472" s="25"/>
      <c r="AL472" s="29"/>
      <c r="AV472" s="30"/>
      <c r="AZ472" s="31"/>
      <c r="BA472" s="129"/>
    </row>
    <row r="473" spans="1:53" ht="15.75" customHeight="1">
      <c r="A473" s="25"/>
      <c r="B473" s="26"/>
      <c r="J473" s="26"/>
      <c r="K473" s="28"/>
      <c r="N473" s="29"/>
      <c r="O473" s="28"/>
      <c r="Q473" s="25"/>
      <c r="AL473" s="29"/>
      <c r="AV473" s="30"/>
      <c r="AZ473" s="31"/>
      <c r="BA473" s="129"/>
    </row>
    <row r="474" spans="1:53" ht="15.75" customHeight="1">
      <c r="A474" s="25"/>
      <c r="B474" s="26"/>
      <c r="J474" s="26"/>
      <c r="K474" s="28"/>
      <c r="N474" s="29"/>
      <c r="O474" s="28"/>
      <c r="Q474" s="25"/>
      <c r="AL474" s="29"/>
      <c r="AV474" s="30"/>
      <c r="AZ474" s="31"/>
      <c r="BA474" s="129"/>
    </row>
    <row r="475" spans="1:53" ht="15.75" customHeight="1">
      <c r="A475" s="25"/>
      <c r="B475" s="26"/>
      <c r="J475" s="26"/>
      <c r="K475" s="28"/>
      <c r="N475" s="29"/>
      <c r="O475" s="28"/>
      <c r="Q475" s="25"/>
      <c r="AL475" s="29"/>
      <c r="AV475" s="30"/>
      <c r="AZ475" s="31"/>
      <c r="BA475" s="129"/>
    </row>
    <row r="476" spans="1:53" ht="15.75" customHeight="1">
      <c r="A476" s="25"/>
      <c r="B476" s="26"/>
      <c r="J476" s="26"/>
      <c r="K476" s="28"/>
      <c r="N476" s="29"/>
      <c r="O476" s="28"/>
      <c r="Q476" s="25"/>
      <c r="AL476" s="29"/>
      <c r="AV476" s="30"/>
      <c r="AZ476" s="31"/>
      <c r="BA476" s="129"/>
    </row>
    <row r="477" spans="1:53" ht="15.75" customHeight="1">
      <c r="A477" s="25"/>
      <c r="B477" s="26"/>
      <c r="J477" s="26"/>
      <c r="K477" s="28"/>
      <c r="N477" s="29"/>
      <c r="O477" s="28"/>
      <c r="Q477" s="25"/>
      <c r="AL477" s="29"/>
      <c r="AV477" s="30"/>
      <c r="AZ477" s="31"/>
      <c r="BA477" s="129"/>
    </row>
    <row r="478" spans="1:53" ht="15.75" customHeight="1">
      <c r="A478" s="25"/>
      <c r="B478" s="26"/>
      <c r="J478" s="26"/>
      <c r="K478" s="28"/>
      <c r="N478" s="29"/>
      <c r="O478" s="28"/>
      <c r="Q478" s="25"/>
      <c r="AL478" s="29"/>
      <c r="AV478" s="30"/>
      <c r="AZ478" s="31"/>
      <c r="BA478" s="129"/>
    </row>
    <row r="479" spans="1:53" ht="15.75" customHeight="1">
      <c r="A479" s="25"/>
      <c r="B479" s="26"/>
      <c r="J479" s="26"/>
      <c r="K479" s="28"/>
      <c r="N479" s="29"/>
      <c r="O479" s="28"/>
      <c r="Q479" s="25"/>
      <c r="AL479" s="29"/>
      <c r="AV479" s="30"/>
      <c r="AZ479" s="31"/>
      <c r="BA479" s="129"/>
    </row>
    <row r="480" spans="1:53" ht="15.75" customHeight="1">
      <c r="A480" s="25"/>
      <c r="B480" s="26"/>
      <c r="J480" s="26"/>
      <c r="K480" s="28"/>
      <c r="N480" s="29"/>
      <c r="O480" s="28"/>
      <c r="Q480" s="25"/>
      <c r="AL480" s="29"/>
      <c r="AV480" s="30"/>
      <c r="AZ480" s="31"/>
      <c r="BA480" s="129"/>
    </row>
    <row r="481" spans="1:53" ht="15.75" customHeight="1">
      <c r="A481" s="25"/>
      <c r="B481" s="26"/>
      <c r="J481" s="26"/>
      <c r="K481" s="28"/>
      <c r="N481" s="29"/>
      <c r="O481" s="28"/>
      <c r="Q481" s="25"/>
      <c r="AL481" s="29"/>
      <c r="AV481" s="30"/>
      <c r="AZ481" s="31"/>
      <c r="BA481" s="129"/>
    </row>
    <row r="482" spans="1:53" ht="15.75" customHeight="1">
      <c r="A482" s="25"/>
      <c r="B482" s="26"/>
      <c r="J482" s="26"/>
      <c r="K482" s="28"/>
      <c r="N482" s="29"/>
      <c r="O482" s="28"/>
      <c r="Q482" s="25"/>
      <c r="AL482" s="29"/>
      <c r="AV482" s="30"/>
      <c r="AZ482" s="31"/>
      <c r="BA482" s="129"/>
    </row>
    <row r="483" spans="1:53" ht="15.75" customHeight="1">
      <c r="A483" s="25"/>
      <c r="B483" s="26"/>
      <c r="J483" s="26"/>
      <c r="K483" s="28"/>
      <c r="N483" s="29"/>
      <c r="O483" s="28"/>
      <c r="Q483" s="25"/>
      <c r="AL483" s="29"/>
      <c r="AV483" s="30"/>
      <c r="AZ483" s="31"/>
      <c r="BA483" s="129"/>
    </row>
    <row r="484" spans="1:53" ht="15.75" customHeight="1">
      <c r="A484" s="25"/>
      <c r="B484" s="26"/>
      <c r="J484" s="26"/>
      <c r="K484" s="28"/>
      <c r="N484" s="29"/>
      <c r="O484" s="28"/>
      <c r="Q484" s="25"/>
      <c r="AL484" s="29"/>
      <c r="AV484" s="30"/>
      <c r="AZ484" s="31"/>
      <c r="BA484" s="129"/>
    </row>
    <row r="485" spans="1:53" ht="15.75" customHeight="1">
      <c r="A485" s="25"/>
      <c r="B485" s="26"/>
      <c r="J485" s="26"/>
      <c r="K485" s="28"/>
      <c r="N485" s="29"/>
      <c r="O485" s="28"/>
      <c r="Q485" s="25"/>
      <c r="AL485" s="29"/>
      <c r="AV485" s="30"/>
      <c r="AZ485" s="31"/>
      <c r="BA485" s="129"/>
    </row>
    <row r="486" spans="1:53" ht="15.75" customHeight="1">
      <c r="A486" s="25"/>
      <c r="B486" s="26"/>
      <c r="J486" s="26"/>
      <c r="K486" s="28"/>
      <c r="N486" s="29"/>
      <c r="O486" s="28"/>
      <c r="Q486" s="25"/>
      <c r="AL486" s="29"/>
      <c r="AV486" s="30"/>
      <c r="AZ486" s="31"/>
      <c r="BA486" s="129"/>
    </row>
    <row r="487" spans="1:53" ht="15.75" customHeight="1">
      <c r="A487" s="25"/>
      <c r="B487" s="26"/>
      <c r="J487" s="26"/>
      <c r="K487" s="28"/>
      <c r="N487" s="29"/>
      <c r="O487" s="28"/>
      <c r="Q487" s="25"/>
      <c r="AL487" s="29"/>
      <c r="AV487" s="30"/>
      <c r="AZ487" s="31"/>
      <c r="BA487" s="129"/>
    </row>
    <row r="488" spans="1:53" ht="15.75" customHeight="1">
      <c r="A488" s="25"/>
      <c r="B488" s="26"/>
      <c r="J488" s="26"/>
      <c r="K488" s="28"/>
      <c r="N488" s="29"/>
      <c r="O488" s="28"/>
      <c r="Q488" s="25"/>
      <c r="AL488" s="29"/>
      <c r="AV488" s="30"/>
      <c r="AZ488" s="31"/>
      <c r="BA488" s="129"/>
    </row>
    <row r="489" spans="1:53" ht="15.75" customHeight="1">
      <c r="A489" s="25"/>
      <c r="B489" s="26"/>
      <c r="J489" s="26"/>
      <c r="K489" s="28"/>
      <c r="N489" s="29"/>
      <c r="O489" s="28"/>
      <c r="Q489" s="25"/>
      <c r="AL489" s="29"/>
      <c r="AV489" s="30"/>
      <c r="AZ489" s="31"/>
      <c r="BA489" s="129"/>
    </row>
    <row r="490" spans="1:53" ht="15.75" customHeight="1">
      <c r="A490" s="25"/>
      <c r="B490" s="26"/>
      <c r="J490" s="26"/>
      <c r="K490" s="28"/>
      <c r="N490" s="29"/>
      <c r="O490" s="28"/>
      <c r="Q490" s="25"/>
      <c r="AL490" s="29"/>
      <c r="AV490" s="30"/>
      <c r="AZ490" s="31"/>
      <c r="BA490" s="129"/>
    </row>
    <row r="491" spans="1:53" ht="15.75" customHeight="1">
      <c r="A491" s="25"/>
      <c r="B491" s="26"/>
      <c r="J491" s="26"/>
      <c r="K491" s="28"/>
      <c r="N491" s="29"/>
      <c r="O491" s="28"/>
      <c r="Q491" s="25"/>
      <c r="AL491" s="29"/>
      <c r="AV491" s="30"/>
      <c r="AZ491" s="31"/>
      <c r="BA491" s="129"/>
    </row>
    <row r="492" spans="1:53" ht="15.75" customHeight="1">
      <c r="A492" s="25"/>
      <c r="B492" s="26"/>
      <c r="J492" s="26"/>
      <c r="K492" s="28"/>
      <c r="N492" s="29"/>
      <c r="O492" s="28"/>
      <c r="Q492" s="25"/>
      <c r="AL492" s="29"/>
      <c r="AV492" s="30"/>
      <c r="AZ492" s="31"/>
      <c r="BA492" s="129"/>
    </row>
    <row r="493" spans="1:53" ht="15.75" customHeight="1">
      <c r="A493" s="25"/>
      <c r="B493" s="26"/>
      <c r="J493" s="26"/>
      <c r="K493" s="28"/>
      <c r="N493" s="29"/>
      <c r="O493" s="28"/>
      <c r="Q493" s="25"/>
      <c r="AL493" s="29"/>
      <c r="AV493" s="30"/>
      <c r="AZ493" s="31"/>
      <c r="BA493" s="129"/>
    </row>
    <row r="494" spans="1:53" ht="15.75" customHeight="1">
      <c r="A494" s="25"/>
      <c r="B494" s="26"/>
      <c r="J494" s="26"/>
      <c r="K494" s="28"/>
      <c r="N494" s="29"/>
      <c r="O494" s="28"/>
      <c r="Q494" s="25"/>
      <c r="AL494" s="29"/>
      <c r="AV494" s="30"/>
      <c r="AZ494" s="31"/>
      <c r="BA494" s="129"/>
    </row>
    <row r="495" spans="1:53" ht="15.75" customHeight="1">
      <c r="A495" s="25"/>
      <c r="B495" s="26"/>
      <c r="J495" s="26"/>
      <c r="K495" s="28"/>
      <c r="N495" s="29"/>
      <c r="O495" s="28"/>
      <c r="Q495" s="25"/>
      <c r="AL495" s="29"/>
      <c r="AV495" s="30"/>
      <c r="AZ495" s="31"/>
      <c r="BA495" s="129"/>
    </row>
    <row r="496" spans="1:53" ht="15.75" customHeight="1">
      <c r="A496" s="25"/>
      <c r="B496" s="26"/>
      <c r="J496" s="26"/>
      <c r="K496" s="28"/>
      <c r="N496" s="29"/>
      <c r="O496" s="28"/>
      <c r="Q496" s="25"/>
      <c r="AL496" s="29"/>
      <c r="AV496" s="30"/>
      <c r="AZ496" s="31"/>
      <c r="BA496" s="129"/>
    </row>
    <row r="497" spans="1:53" ht="15.75" customHeight="1">
      <c r="A497" s="25"/>
      <c r="B497" s="26"/>
      <c r="J497" s="26"/>
      <c r="K497" s="28"/>
      <c r="N497" s="29"/>
      <c r="O497" s="28"/>
      <c r="Q497" s="25"/>
      <c r="AL497" s="29"/>
      <c r="AV497" s="30"/>
      <c r="AZ497" s="31"/>
      <c r="BA497" s="129"/>
    </row>
    <row r="498" spans="1:53" ht="15.75" customHeight="1">
      <c r="A498" s="25"/>
      <c r="B498" s="26"/>
      <c r="J498" s="26"/>
      <c r="K498" s="28"/>
      <c r="N498" s="29"/>
      <c r="O498" s="28"/>
      <c r="Q498" s="25"/>
      <c r="AL498" s="29"/>
      <c r="AV498" s="30"/>
      <c r="AZ498" s="31"/>
      <c r="BA498" s="129"/>
    </row>
    <row r="499" spans="1:53" ht="15.75" customHeight="1">
      <c r="A499" s="25"/>
      <c r="B499" s="26"/>
      <c r="J499" s="26"/>
      <c r="K499" s="28"/>
      <c r="N499" s="29"/>
      <c r="O499" s="28"/>
      <c r="Q499" s="25"/>
      <c r="AL499" s="29"/>
      <c r="AV499" s="30"/>
      <c r="AZ499" s="31"/>
      <c r="BA499" s="129"/>
    </row>
    <row r="500" spans="1:53" ht="15.75" customHeight="1">
      <c r="A500" s="25"/>
      <c r="B500" s="26"/>
      <c r="J500" s="26"/>
      <c r="K500" s="28"/>
      <c r="N500" s="29"/>
      <c r="O500" s="28"/>
      <c r="Q500" s="25"/>
      <c r="AL500" s="29"/>
      <c r="AV500" s="30"/>
      <c r="AZ500" s="31"/>
      <c r="BA500" s="129"/>
    </row>
    <row r="501" spans="1:53" ht="15.75" customHeight="1">
      <c r="A501" s="25"/>
      <c r="B501" s="26"/>
      <c r="J501" s="26"/>
      <c r="K501" s="28"/>
      <c r="N501" s="29"/>
      <c r="O501" s="28"/>
      <c r="Q501" s="25"/>
      <c r="AL501" s="29"/>
      <c r="AV501" s="30"/>
      <c r="AZ501" s="31"/>
      <c r="BA501" s="129"/>
    </row>
    <row r="502" spans="1:53" ht="15.75" customHeight="1">
      <c r="A502" s="25"/>
      <c r="B502" s="26"/>
      <c r="J502" s="26"/>
      <c r="K502" s="28"/>
      <c r="N502" s="29"/>
      <c r="O502" s="28"/>
      <c r="Q502" s="25"/>
      <c r="AL502" s="29"/>
      <c r="AV502" s="30"/>
      <c r="AZ502" s="31"/>
      <c r="BA502" s="129"/>
    </row>
    <row r="503" spans="1:53" ht="15.75" customHeight="1">
      <c r="A503" s="25"/>
      <c r="B503" s="26"/>
      <c r="J503" s="26"/>
      <c r="K503" s="28"/>
      <c r="N503" s="29"/>
      <c r="O503" s="28"/>
      <c r="Q503" s="25"/>
      <c r="AL503" s="29"/>
      <c r="AV503" s="30"/>
      <c r="AZ503" s="31"/>
      <c r="BA503" s="129"/>
    </row>
    <row r="504" spans="1:53" ht="15.75" customHeight="1">
      <c r="A504" s="25"/>
      <c r="B504" s="26"/>
      <c r="J504" s="26"/>
      <c r="K504" s="28"/>
      <c r="N504" s="29"/>
      <c r="O504" s="28"/>
      <c r="Q504" s="25"/>
      <c r="AL504" s="29"/>
      <c r="AV504" s="30"/>
      <c r="AZ504" s="31"/>
      <c r="BA504" s="129"/>
    </row>
    <row r="505" spans="1:53" ht="15.75" customHeight="1">
      <c r="A505" s="25"/>
      <c r="B505" s="26"/>
      <c r="J505" s="26"/>
      <c r="K505" s="28"/>
      <c r="N505" s="29"/>
      <c r="O505" s="28"/>
      <c r="Q505" s="25"/>
      <c r="AL505" s="29"/>
      <c r="AV505" s="30"/>
      <c r="AZ505" s="31"/>
      <c r="BA505" s="129"/>
    </row>
    <row r="506" spans="1:53" ht="15.75" customHeight="1">
      <c r="A506" s="25"/>
      <c r="B506" s="26"/>
      <c r="J506" s="26"/>
      <c r="K506" s="28"/>
      <c r="N506" s="29"/>
      <c r="O506" s="28"/>
      <c r="Q506" s="25"/>
      <c r="AL506" s="29"/>
      <c r="AV506" s="30"/>
      <c r="AZ506" s="31"/>
      <c r="BA506" s="129"/>
    </row>
    <row r="507" spans="1:53" ht="15.75" customHeight="1">
      <c r="A507" s="25"/>
      <c r="B507" s="26"/>
      <c r="J507" s="26"/>
      <c r="K507" s="28"/>
      <c r="N507" s="29"/>
      <c r="O507" s="28"/>
      <c r="Q507" s="25"/>
      <c r="AL507" s="29"/>
      <c r="AV507" s="30"/>
      <c r="AZ507" s="31"/>
      <c r="BA507" s="129"/>
    </row>
    <row r="508" spans="1:53" ht="15.75" customHeight="1">
      <c r="A508" s="25"/>
      <c r="B508" s="26"/>
      <c r="J508" s="26"/>
      <c r="K508" s="28"/>
      <c r="N508" s="29"/>
      <c r="O508" s="28"/>
      <c r="Q508" s="25"/>
      <c r="AL508" s="29"/>
      <c r="AV508" s="30"/>
      <c r="AZ508" s="31"/>
      <c r="BA508" s="129"/>
    </row>
    <row r="509" spans="1:53" ht="15.75" customHeight="1">
      <c r="A509" s="25"/>
      <c r="B509" s="26"/>
      <c r="J509" s="26"/>
      <c r="K509" s="28"/>
      <c r="N509" s="29"/>
      <c r="O509" s="28"/>
      <c r="Q509" s="25"/>
      <c r="AL509" s="29"/>
      <c r="AV509" s="30"/>
      <c r="AZ509" s="31"/>
      <c r="BA509" s="129"/>
    </row>
    <row r="510" spans="1:53" ht="15.75" customHeight="1">
      <c r="A510" s="25"/>
      <c r="B510" s="26"/>
      <c r="J510" s="26"/>
      <c r="K510" s="28"/>
      <c r="N510" s="29"/>
      <c r="O510" s="28"/>
      <c r="Q510" s="25"/>
      <c r="AL510" s="29"/>
      <c r="AV510" s="30"/>
      <c r="AZ510" s="31"/>
      <c r="BA510" s="129"/>
    </row>
    <row r="511" spans="1:53" ht="15.75" customHeight="1">
      <c r="A511" s="25"/>
      <c r="B511" s="26"/>
      <c r="J511" s="26"/>
      <c r="K511" s="28"/>
      <c r="N511" s="29"/>
      <c r="O511" s="28"/>
      <c r="Q511" s="25"/>
      <c r="AL511" s="29"/>
      <c r="AV511" s="30"/>
      <c r="AZ511" s="31"/>
      <c r="BA511" s="129"/>
    </row>
    <row r="512" spans="1:53" ht="15.75" customHeight="1">
      <c r="A512" s="25"/>
      <c r="B512" s="26"/>
      <c r="J512" s="26"/>
      <c r="K512" s="28"/>
      <c r="N512" s="29"/>
      <c r="O512" s="28"/>
      <c r="Q512" s="25"/>
      <c r="AL512" s="29"/>
      <c r="AV512" s="30"/>
      <c r="AZ512" s="31"/>
      <c r="BA512" s="129"/>
    </row>
    <row r="513" spans="1:53" ht="15.75" customHeight="1">
      <c r="A513" s="25"/>
      <c r="B513" s="26"/>
      <c r="J513" s="26"/>
      <c r="K513" s="28"/>
      <c r="N513" s="29"/>
      <c r="O513" s="28"/>
      <c r="Q513" s="25"/>
      <c r="AL513" s="29"/>
      <c r="AV513" s="30"/>
      <c r="AZ513" s="31"/>
      <c r="BA513" s="129"/>
    </row>
    <row r="514" spans="1:53" ht="15.75" customHeight="1">
      <c r="A514" s="25"/>
      <c r="B514" s="26"/>
      <c r="J514" s="26"/>
      <c r="K514" s="28"/>
      <c r="N514" s="29"/>
      <c r="O514" s="28"/>
      <c r="Q514" s="25"/>
      <c r="AL514" s="29"/>
      <c r="AV514" s="30"/>
      <c r="AZ514" s="31"/>
      <c r="BA514" s="129"/>
    </row>
    <row r="515" spans="1:53" ht="15.75" customHeight="1">
      <c r="A515" s="25"/>
      <c r="B515" s="26"/>
      <c r="J515" s="26"/>
      <c r="K515" s="28"/>
      <c r="N515" s="29"/>
      <c r="O515" s="28"/>
      <c r="Q515" s="25"/>
      <c r="AL515" s="29"/>
      <c r="AV515" s="30"/>
      <c r="AZ515" s="31"/>
      <c r="BA515" s="129"/>
    </row>
    <row r="516" spans="1:53" ht="15.75" customHeight="1">
      <c r="A516" s="25"/>
      <c r="B516" s="26"/>
      <c r="J516" s="26"/>
      <c r="K516" s="28"/>
      <c r="N516" s="29"/>
      <c r="O516" s="28"/>
      <c r="Q516" s="25"/>
      <c r="AL516" s="29"/>
      <c r="AV516" s="30"/>
      <c r="AZ516" s="31"/>
      <c r="BA516" s="129"/>
    </row>
    <row r="517" spans="1:53" ht="15.75" customHeight="1">
      <c r="A517" s="25"/>
      <c r="B517" s="26"/>
      <c r="J517" s="26"/>
      <c r="K517" s="28"/>
      <c r="N517" s="29"/>
      <c r="O517" s="28"/>
      <c r="Q517" s="25"/>
      <c r="AL517" s="29"/>
      <c r="AV517" s="30"/>
      <c r="AZ517" s="31"/>
      <c r="BA517" s="129"/>
    </row>
    <row r="518" spans="1:53" ht="15.75" customHeight="1">
      <c r="A518" s="25"/>
      <c r="B518" s="26"/>
      <c r="J518" s="26"/>
      <c r="K518" s="28"/>
      <c r="N518" s="29"/>
      <c r="O518" s="28"/>
      <c r="Q518" s="25"/>
      <c r="AL518" s="29"/>
      <c r="AV518" s="30"/>
      <c r="AZ518" s="31"/>
      <c r="BA518" s="129"/>
    </row>
    <row r="519" spans="1:53" ht="15.75" customHeight="1">
      <c r="A519" s="25"/>
      <c r="B519" s="26"/>
      <c r="J519" s="26"/>
      <c r="K519" s="28"/>
      <c r="N519" s="29"/>
      <c r="O519" s="28"/>
      <c r="Q519" s="25"/>
      <c r="AL519" s="29"/>
      <c r="AV519" s="30"/>
      <c r="AZ519" s="31"/>
      <c r="BA519" s="129"/>
    </row>
    <row r="520" spans="1:53" ht="15.75" customHeight="1">
      <c r="A520" s="25"/>
      <c r="B520" s="26"/>
      <c r="J520" s="26"/>
      <c r="K520" s="28"/>
      <c r="N520" s="29"/>
      <c r="O520" s="28"/>
      <c r="Q520" s="25"/>
      <c r="AL520" s="29"/>
      <c r="AV520" s="30"/>
      <c r="AZ520" s="31"/>
      <c r="BA520" s="129"/>
    </row>
    <row r="521" spans="1:53" ht="15.75" customHeight="1">
      <c r="A521" s="25"/>
      <c r="B521" s="26"/>
      <c r="J521" s="26"/>
      <c r="K521" s="28"/>
      <c r="N521" s="29"/>
      <c r="O521" s="28"/>
      <c r="Q521" s="25"/>
      <c r="AL521" s="29"/>
      <c r="AV521" s="30"/>
      <c r="AZ521" s="31"/>
      <c r="BA521" s="129"/>
    </row>
    <row r="522" spans="1:53" ht="15.75" customHeight="1">
      <c r="A522" s="25"/>
      <c r="B522" s="26"/>
      <c r="J522" s="26"/>
      <c r="K522" s="28"/>
      <c r="N522" s="29"/>
      <c r="O522" s="28"/>
      <c r="Q522" s="25"/>
      <c r="AL522" s="29"/>
      <c r="AV522" s="30"/>
      <c r="AZ522" s="31"/>
      <c r="BA522" s="129"/>
    </row>
    <row r="523" spans="1:53" ht="15.75" customHeight="1">
      <c r="A523" s="25"/>
      <c r="B523" s="26"/>
      <c r="J523" s="26"/>
      <c r="K523" s="28"/>
      <c r="N523" s="29"/>
      <c r="O523" s="28"/>
      <c r="Q523" s="25"/>
      <c r="AL523" s="29"/>
      <c r="AV523" s="30"/>
      <c r="AZ523" s="31"/>
      <c r="BA523" s="129"/>
    </row>
    <row r="524" spans="1:53" ht="15.75" customHeight="1">
      <c r="A524" s="25"/>
      <c r="B524" s="26"/>
      <c r="J524" s="26"/>
      <c r="K524" s="28"/>
      <c r="N524" s="29"/>
      <c r="O524" s="28"/>
      <c r="Q524" s="25"/>
      <c r="AL524" s="29"/>
      <c r="AV524" s="30"/>
      <c r="AZ524" s="31"/>
      <c r="BA524" s="129"/>
    </row>
    <row r="525" spans="1:53" ht="15.75" customHeight="1">
      <c r="A525" s="25"/>
      <c r="B525" s="26"/>
      <c r="J525" s="26"/>
      <c r="K525" s="28"/>
      <c r="N525" s="29"/>
      <c r="O525" s="28"/>
      <c r="Q525" s="25"/>
      <c r="AL525" s="29"/>
      <c r="AV525" s="30"/>
      <c r="AZ525" s="31"/>
      <c r="BA525" s="129"/>
    </row>
    <row r="526" spans="1:53" ht="15.75" customHeight="1">
      <c r="A526" s="25"/>
      <c r="B526" s="26"/>
      <c r="J526" s="26"/>
      <c r="K526" s="28"/>
      <c r="N526" s="29"/>
      <c r="O526" s="28"/>
      <c r="Q526" s="25"/>
      <c r="AL526" s="29"/>
      <c r="AV526" s="30"/>
      <c r="AZ526" s="31"/>
      <c r="BA526" s="129"/>
    </row>
    <row r="527" spans="1:53" ht="15.75" customHeight="1">
      <c r="A527" s="25"/>
      <c r="B527" s="26"/>
      <c r="J527" s="26"/>
      <c r="K527" s="28"/>
      <c r="N527" s="29"/>
      <c r="O527" s="28"/>
      <c r="Q527" s="25"/>
      <c r="AL527" s="29"/>
      <c r="AV527" s="30"/>
      <c r="AZ527" s="31"/>
      <c r="BA527" s="129"/>
    </row>
    <row r="528" spans="1:53" ht="15.75" customHeight="1">
      <c r="A528" s="25"/>
      <c r="B528" s="26"/>
      <c r="J528" s="26"/>
      <c r="K528" s="28"/>
      <c r="N528" s="29"/>
      <c r="O528" s="28"/>
      <c r="Q528" s="25"/>
      <c r="AL528" s="29"/>
      <c r="AV528" s="30"/>
      <c r="AZ528" s="31"/>
      <c r="BA528" s="129"/>
    </row>
    <row r="529" spans="1:53" ht="15.75" customHeight="1">
      <c r="A529" s="25"/>
      <c r="B529" s="26"/>
      <c r="J529" s="26"/>
      <c r="K529" s="28"/>
      <c r="N529" s="29"/>
      <c r="O529" s="28"/>
      <c r="Q529" s="25"/>
      <c r="AL529" s="29"/>
      <c r="AV529" s="30"/>
      <c r="AZ529" s="31"/>
      <c r="BA529" s="129"/>
    </row>
    <row r="530" spans="1:53" ht="15.75" customHeight="1">
      <c r="A530" s="25"/>
      <c r="B530" s="26"/>
      <c r="J530" s="26"/>
      <c r="K530" s="28"/>
      <c r="N530" s="29"/>
      <c r="O530" s="28"/>
      <c r="Q530" s="25"/>
      <c r="AL530" s="29"/>
      <c r="AV530" s="30"/>
      <c r="AZ530" s="31"/>
      <c r="BA530" s="129"/>
    </row>
    <row r="531" spans="1:53" ht="15.75" customHeight="1">
      <c r="A531" s="25"/>
      <c r="B531" s="26"/>
      <c r="J531" s="26"/>
      <c r="K531" s="28"/>
      <c r="N531" s="29"/>
      <c r="O531" s="28"/>
      <c r="Q531" s="25"/>
      <c r="AL531" s="29"/>
      <c r="AV531" s="30"/>
      <c r="AZ531" s="31"/>
      <c r="BA531" s="129"/>
    </row>
    <row r="532" spans="1:53" ht="15.75" customHeight="1">
      <c r="A532" s="25"/>
      <c r="B532" s="26"/>
      <c r="J532" s="26"/>
      <c r="K532" s="28"/>
      <c r="N532" s="29"/>
      <c r="O532" s="28"/>
      <c r="Q532" s="25"/>
      <c r="AL532" s="29"/>
      <c r="AV532" s="30"/>
      <c r="AZ532" s="31"/>
      <c r="BA532" s="129"/>
    </row>
    <row r="533" spans="1:53" ht="15.75" customHeight="1">
      <c r="A533" s="25"/>
      <c r="B533" s="26"/>
      <c r="J533" s="26"/>
      <c r="K533" s="28"/>
      <c r="N533" s="29"/>
      <c r="O533" s="28"/>
      <c r="Q533" s="25"/>
      <c r="AL533" s="29"/>
      <c r="AV533" s="30"/>
      <c r="AZ533" s="31"/>
      <c r="BA533" s="129"/>
    </row>
    <row r="534" spans="1:53" ht="15.75" customHeight="1">
      <c r="A534" s="25"/>
      <c r="B534" s="26"/>
      <c r="J534" s="26"/>
      <c r="K534" s="28"/>
      <c r="N534" s="29"/>
      <c r="O534" s="28"/>
      <c r="Q534" s="25"/>
      <c r="AL534" s="29"/>
      <c r="AV534" s="30"/>
      <c r="AZ534" s="31"/>
      <c r="BA534" s="129"/>
    </row>
    <row r="535" spans="1:53" ht="15.75" customHeight="1">
      <c r="A535" s="25"/>
      <c r="B535" s="26"/>
      <c r="J535" s="26"/>
      <c r="K535" s="28"/>
      <c r="N535" s="29"/>
      <c r="O535" s="28"/>
      <c r="Q535" s="25"/>
      <c r="AL535" s="29"/>
      <c r="AV535" s="30"/>
      <c r="AZ535" s="31"/>
      <c r="BA535" s="129"/>
    </row>
    <row r="536" spans="1:53" ht="15.75" customHeight="1">
      <c r="A536" s="25"/>
      <c r="B536" s="26"/>
      <c r="J536" s="26"/>
      <c r="K536" s="28"/>
      <c r="N536" s="29"/>
      <c r="O536" s="28"/>
      <c r="Q536" s="25"/>
      <c r="AL536" s="29"/>
      <c r="AV536" s="30"/>
      <c r="AZ536" s="31"/>
      <c r="BA536" s="129"/>
    </row>
    <row r="537" spans="1:53" ht="15.75" customHeight="1">
      <c r="A537" s="25"/>
      <c r="B537" s="26"/>
      <c r="J537" s="26"/>
      <c r="K537" s="28"/>
      <c r="N537" s="29"/>
      <c r="O537" s="28"/>
      <c r="Q537" s="25"/>
      <c r="AL537" s="29"/>
      <c r="AV537" s="30"/>
      <c r="AZ537" s="31"/>
      <c r="BA537" s="129"/>
    </row>
    <row r="538" spans="1:53" ht="15.75" customHeight="1">
      <c r="A538" s="25"/>
      <c r="B538" s="26"/>
      <c r="J538" s="26"/>
      <c r="K538" s="28"/>
      <c r="N538" s="29"/>
      <c r="O538" s="28"/>
      <c r="Q538" s="25"/>
      <c r="AL538" s="29"/>
      <c r="AV538" s="30"/>
      <c r="AZ538" s="31"/>
      <c r="BA538" s="129"/>
    </row>
    <row r="539" spans="1:53" ht="15.75" customHeight="1">
      <c r="A539" s="25"/>
      <c r="B539" s="26"/>
      <c r="J539" s="26"/>
      <c r="K539" s="28"/>
      <c r="N539" s="29"/>
      <c r="O539" s="28"/>
      <c r="Q539" s="25"/>
      <c r="AL539" s="29"/>
      <c r="AV539" s="30"/>
      <c r="AZ539" s="31"/>
      <c r="BA539" s="129"/>
    </row>
    <row r="540" spans="1:53" ht="15.75" customHeight="1">
      <c r="A540" s="25"/>
      <c r="B540" s="26"/>
      <c r="J540" s="26"/>
      <c r="K540" s="28"/>
      <c r="N540" s="29"/>
      <c r="O540" s="28"/>
      <c r="Q540" s="25"/>
      <c r="AL540" s="29"/>
      <c r="AV540" s="30"/>
      <c r="AZ540" s="31"/>
      <c r="BA540" s="129"/>
    </row>
    <row r="541" spans="1:53" ht="15.75" customHeight="1">
      <c r="A541" s="25"/>
      <c r="B541" s="26"/>
      <c r="J541" s="26"/>
      <c r="K541" s="28"/>
      <c r="N541" s="29"/>
      <c r="O541" s="28"/>
      <c r="Q541" s="25"/>
      <c r="AL541" s="29"/>
      <c r="AV541" s="30"/>
      <c r="AZ541" s="31"/>
      <c r="BA541" s="129"/>
    </row>
    <row r="542" spans="1:53" ht="15.75" customHeight="1">
      <c r="A542" s="25"/>
      <c r="B542" s="26"/>
      <c r="J542" s="26"/>
      <c r="K542" s="28"/>
      <c r="N542" s="29"/>
      <c r="O542" s="28"/>
      <c r="Q542" s="25"/>
      <c r="AL542" s="29"/>
      <c r="AV542" s="30"/>
      <c r="AZ542" s="31"/>
      <c r="BA542" s="129"/>
    </row>
    <row r="543" spans="1:53" ht="15.75" customHeight="1">
      <c r="A543" s="25"/>
      <c r="B543" s="26"/>
      <c r="J543" s="26"/>
      <c r="K543" s="28"/>
      <c r="N543" s="29"/>
      <c r="O543" s="28"/>
      <c r="Q543" s="25"/>
      <c r="AL543" s="29"/>
      <c r="AV543" s="30"/>
      <c r="AZ543" s="31"/>
      <c r="BA543" s="129"/>
    </row>
    <row r="544" spans="1:53" ht="15.75" customHeight="1">
      <c r="A544" s="25"/>
      <c r="B544" s="26"/>
      <c r="J544" s="26"/>
      <c r="K544" s="28"/>
      <c r="N544" s="29"/>
      <c r="O544" s="28"/>
      <c r="Q544" s="25"/>
      <c r="AL544" s="29"/>
      <c r="AV544" s="30"/>
      <c r="AZ544" s="31"/>
      <c r="BA544" s="129"/>
    </row>
    <row r="545" spans="1:53" ht="15.75" customHeight="1">
      <c r="A545" s="25"/>
      <c r="B545" s="26"/>
      <c r="J545" s="26"/>
      <c r="K545" s="28"/>
      <c r="N545" s="29"/>
      <c r="O545" s="28"/>
      <c r="Q545" s="25"/>
      <c r="AL545" s="29"/>
      <c r="AV545" s="30"/>
      <c r="AZ545" s="31"/>
      <c r="BA545" s="129"/>
    </row>
    <row r="546" spans="1:53" ht="15.75" customHeight="1">
      <c r="A546" s="25"/>
      <c r="B546" s="26"/>
      <c r="J546" s="26"/>
      <c r="K546" s="28"/>
      <c r="N546" s="29"/>
      <c r="O546" s="28"/>
      <c r="Q546" s="25"/>
      <c r="AL546" s="29"/>
      <c r="AV546" s="30"/>
      <c r="AZ546" s="31"/>
      <c r="BA546" s="129"/>
    </row>
    <row r="547" spans="1:53" ht="15.75" customHeight="1">
      <c r="A547" s="25"/>
      <c r="B547" s="26"/>
      <c r="J547" s="26"/>
      <c r="K547" s="28"/>
      <c r="N547" s="29"/>
      <c r="O547" s="28"/>
      <c r="Q547" s="25"/>
      <c r="AL547" s="29"/>
      <c r="AV547" s="30"/>
      <c r="AZ547" s="31"/>
      <c r="BA547" s="129"/>
    </row>
    <row r="548" spans="1:53" ht="15.75" customHeight="1">
      <c r="A548" s="25"/>
      <c r="B548" s="26"/>
      <c r="J548" s="26"/>
      <c r="K548" s="28"/>
      <c r="N548" s="29"/>
      <c r="O548" s="28"/>
      <c r="Q548" s="25"/>
      <c r="AL548" s="29"/>
      <c r="AV548" s="30"/>
      <c r="AZ548" s="31"/>
      <c r="BA548" s="129"/>
    </row>
    <row r="549" spans="1:53" ht="15.75" customHeight="1">
      <c r="A549" s="25"/>
      <c r="B549" s="26"/>
      <c r="J549" s="26"/>
      <c r="K549" s="28"/>
      <c r="N549" s="29"/>
      <c r="O549" s="28"/>
      <c r="Q549" s="25"/>
      <c r="AL549" s="29"/>
      <c r="AV549" s="30"/>
      <c r="AZ549" s="31"/>
      <c r="BA549" s="129"/>
    </row>
    <row r="550" spans="1:53" ht="15.75" customHeight="1">
      <c r="A550" s="25"/>
      <c r="B550" s="26"/>
      <c r="J550" s="26"/>
      <c r="K550" s="28"/>
      <c r="N550" s="29"/>
      <c r="O550" s="28"/>
      <c r="Q550" s="25"/>
      <c r="AL550" s="29"/>
      <c r="AV550" s="30"/>
      <c r="AZ550" s="31"/>
      <c r="BA550" s="129"/>
    </row>
    <row r="551" spans="1:53" ht="15.75" customHeight="1">
      <c r="A551" s="25"/>
      <c r="B551" s="26"/>
      <c r="J551" s="26"/>
      <c r="K551" s="28"/>
      <c r="N551" s="29"/>
      <c r="O551" s="28"/>
      <c r="Q551" s="25"/>
      <c r="AL551" s="29"/>
      <c r="AV551" s="30"/>
      <c r="AZ551" s="31"/>
      <c r="BA551" s="129"/>
    </row>
    <row r="552" spans="1:53" ht="15.75" customHeight="1">
      <c r="A552" s="25"/>
      <c r="B552" s="26"/>
      <c r="J552" s="26"/>
      <c r="K552" s="28"/>
      <c r="N552" s="29"/>
      <c r="O552" s="28"/>
      <c r="Q552" s="25"/>
      <c r="AL552" s="29"/>
      <c r="AV552" s="30"/>
      <c r="AZ552" s="31"/>
      <c r="BA552" s="129"/>
    </row>
    <row r="553" spans="1:53" ht="15.75" customHeight="1">
      <c r="A553" s="25"/>
      <c r="B553" s="26"/>
      <c r="J553" s="26"/>
      <c r="K553" s="28"/>
      <c r="N553" s="29"/>
      <c r="O553" s="28"/>
      <c r="Q553" s="25"/>
      <c r="AL553" s="29"/>
      <c r="AV553" s="30"/>
      <c r="AZ553" s="31"/>
      <c r="BA553" s="129"/>
    </row>
    <row r="554" spans="1:53" ht="15.75" customHeight="1">
      <c r="A554" s="25"/>
      <c r="B554" s="26"/>
      <c r="J554" s="26"/>
      <c r="K554" s="28"/>
      <c r="N554" s="29"/>
      <c r="O554" s="28"/>
      <c r="Q554" s="25"/>
      <c r="AL554" s="29"/>
      <c r="AV554" s="30"/>
      <c r="AZ554" s="31"/>
      <c r="BA554" s="129"/>
    </row>
    <row r="555" spans="1:53" ht="15.75" customHeight="1">
      <c r="A555" s="25"/>
      <c r="B555" s="26"/>
      <c r="J555" s="26"/>
      <c r="K555" s="28"/>
      <c r="N555" s="29"/>
      <c r="O555" s="28"/>
      <c r="Q555" s="25"/>
      <c r="AL555" s="29"/>
      <c r="AV555" s="30"/>
      <c r="AZ555" s="31"/>
      <c r="BA555" s="129"/>
    </row>
    <row r="556" spans="1:53" ht="15.75" customHeight="1">
      <c r="A556" s="25"/>
      <c r="B556" s="26"/>
      <c r="J556" s="26"/>
      <c r="K556" s="28"/>
      <c r="N556" s="29"/>
      <c r="O556" s="28"/>
      <c r="Q556" s="25"/>
      <c r="AL556" s="29"/>
      <c r="AV556" s="30"/>
      <c r="AZ556" s="31"/>
      <c r="BA556" s="129"/>
    </row>
    <row r="557" spans="1:53" ht="15.75" customHeight="1">
      <c r="A557" s="25"/>
      <c r="B557" s="26"/>
      <c r="J557" s="26"/>
      <c r="K557" s="28"/>
      <c r="N557" s="29"/>
      <c r="O557" s="28"/>
      <c r="Q557" s="25"/>
      <c r="AL557" s="29"/>
      <c r="AV557" s="30"/>
      <c r="AZ557" s="31"/>
      <c r="BA557" s="129"/>
    </row>
    <row r="558" spans="1:53" ht="15.75" customHeight="1">
      <c r="A558" s="25"/>
      <c r="B558" s="26"/>
      <c r="J558" s="26"/>
      <c r="K558" s="28"/>
      <c r="N558" s="29"/>
      <c r="O558" s="28"/>
      <c r="Q558" s="25"/>
      <c r="AL558" s="29"/>
      <c r="AV558" s="30"/>
      <c r="AZ558" s="31"/>
      <c r="BA558" s="129"/>
    </row>
    <row r="559" spans="1:53" ht="15.75" customHeight="1">
      <c r="A559" s="25"/>
      <c r="B559" s="26"/>
      <c r="J559" s="26"/>
      <c r="K559" s="28"/>
      <c r="N559" s="29"/>
      <c r="O559" s="28"/>
      <c r="Q559" s="25"/>
      <c r="AL559" s="29"/>
      <c r="AV559" s="30"/>
      <c r="AZ559" s="31"/>
      <c r="BA559" s="129"/>
    </row>
    <row r="560" spans="1:53" ht="15.75" customHeight="1">
      <c r="A560" s="25"/>
      <c r="B560" s="26"/>
      <c r="J560" s="26"/>
      <c r="K560" s="28"/>
      <c r="N560" s="29"/>
      <c r="O560" s="28"/>
      <c r="Q560" s="25"/>
      <c r="AL560" s="29"/>
      <c r="AV560" s="30"/>
      <c r="AZ560" s="31"/>
      <c r="BA560" s="129"/>
    </row>
    <row r="561" spans="1:53" ht="15.75" customHeight="1">
      <c r="A561" s="25"/>
      <c r="B561" s="26"/>
      <c r="J561" s="26"/>
      <c r="K561" s="28"/>
      <c r="N561" s="29"/>
      <c r="O561" s="28"/>
      <c r="Q561" s="25"/>
      <c r="AL561" s="29"/>
      <c r="AV561" s="30"/>
      <c r="AZ561" s="31"/>
      <c r="BA561" s="129"/>
    </row>
    <row r="562" spans="1:53" ht="15.75" customHeight="1">
      <c r="A562" s="25"/>
      <c r="B562" s="26"/>
      <c r="J562" s="26"/>
      <c r="K562" s="28"/>
      <c r="N562" s="29"/>
      <c r="O562" s="28"/>
      <c r="Q562" s="25"/>
      <c r="AL562" s="29"/>
      <c r="AV562" s="30"/>
      <c r="AZ562" s="31"/>
      <c r="BA562" s="129"/>
    </row>
    <row r="563" spans="1:53" ht="15.75" customHeight="1">
      <c r="A563" s="25"/>
      <c r="B563" s="26"/>
      <c r="J563" s="26"/>
      <c r="K563" s="28"/>
      <c r="N563" s="29"/>
      <c r="O563" s="28"/>
      <c r="Q563" s="25"/>
      <c r="AL563" s="29"/>
      <c r="AV563" s="30"/>
      <c r="AZ563" s="31"/>
      <c r="BA563" s="129"/>
    </row>
    <row r="564" spans="1:53" ht="15.75" customHeight="1">
      <c r="A564" s="25"/>
      <c r="B564" s="26"/>
      <c r="J564" s="26"/>
      <c r="K564" s="28"/>
      <c r="N564" s="29"/>
      <c r="O564" s="28"/>
      <c r="Q564" s="25"/>
      <c r="AL564" s="29"/>
      <c r="AV564" s="30"/>
      <c r="AZ564" s="31"/>
      <c r="BA564" s="129"/>
    </row>
    <row r="565" spans="1:53" ht="15.75" customHeight="1">
      <c r="A565" s="25"/>
      <c r="B565" s="26"/>
      <c r="J565" s="26"/>
      <c r="K565" s="28"/>
      <c r="N565" s="29"/>
      <c r="O565" s="28"/>
      <c r="Q565" s="25"/>
      <c r="AL565" s="29"/>
      <c r="AV565" s="30"/>
      <c r="AZ565" s="31"/>
      <c r="BA565" s="129"/>
    </row>
    <row r="566" spans="1:53" ht="15.75" customHeight="1">
      <c r="A566" s="25"/>
      <c r="B566" s="26"/>
      <c r="J566" s="26"/>
      <c r="K566" s="28"/>
      <c r="N566" s="29"/>
      <c r="O566" s="28"/>
      <c r="Q566" s="25"/>
      <c r="AL566" s="29"/>
      <c r="AV566" s="30"/>
      <c r="AZ566" s="31"/>
      <c r="BA566" s="129"/>
    </row>
    <row r="567" spans="1:53" ht="15.75" customHeight="1">
      <c r="A567" s="25"/>
      <c r="B567" s="26"/>
      <c r="J567" s="26"/>
      <c r="K567" s="28"/>
      <c r="N567" s="29"/>
      <c r="O567" s="28"/>
      <c r="Q567" s="25"/>
      <c r="AL567" s="29"/>
      <c r="AV567" s="30"/>
      <c r="AZ567" s="31"/>
      <c r="BA567" s="129"/>
    </row>
    <row r="568" spans="1:53" ht="15.75" customHeight="1">
      <c r="A568" s="25"/>
      <c r="B568" s="26"/>
      <c r="J568" s="26"/>
      <c r="K568" s="28"/>
      <c r="N568" s="29"/>
      <c r="O568" s="28"/>
      <c r="Q568" s="25"/>
      <c r="AL568" s="29"/>
      <c r="AV568" s="30"/>
      <c r="AZ568" s="31"/>
      <c r="BA568" s="129"/>
    </row>
    <row r="569" spans="1:53" ht="15.75" customHeight="1">
      <c r="A569" s="25"/>
      <c r="B569" s="26"/>
      <c r="J569" s="26"/>
      <c r="K569" s="28"/>
      <c r="N569" s="29"/>
      <c r="O569" s="28"/>
      <c r="Q569" s="25"/>
      <c r="AL569" s="29"/>
      <c r="AV569" s="30"/>
      <c r="AZ569" s="31"/>
      <c r="BA569" s="129"/>
    </row>
    <row r="570" spans="1:53" ht="15.75" customHeight="1">
      <c r="A570" s="25"/>
      <c r="B570" s="26"/>
      <c r="J570" s="26"/>
      <c r="K570" s="28"/>
      <c r="N570" s="29"/>
      <c r="O570" s="28"/>
      <c r="Q570" s="25"/>
      <c r="AL570" s="29"/>
      <c r="AV570" s="30"/>
      <c r="AZ570" s="31"/>
      <c r="BA570" s="129"/>
    </row>
    <row r="571" spans="1:53" ht="15.75" customHeight="1">
      <c r="A571" s="25"/>
      <c r="B571" s="26"/>
      <c r="J571" s="26"/>
      <c r="K571" s="28"/>
      <c r="N571" s="29"/>
      <c r="O571" s="28"/>
      <c r="Q571" s="25"/>
      <c r="AL571" s="29"/>
      <c r="AV571" s="30"/>
      <c r="AZ571" s="31"/>
      <c r="BA571" s="129"/>
    </row>
    <row r="572" spans="1:53" ht="15.75" customHeight="1">
      <c r="A572" s="25"/>
      <c r="B572" s="26"/>
      <c r="J572" s="26"/>
      <c r="K572" s="28"/>
      <c r="N572" s="29"/>
      <c r="O572" s="28"/>
      <c r="Q572" s="25"/>
      <c r="AL572" s="29"/>
      <c r="AV572" s="30"/>
      <c r="AZ572" s="31"/>
      <c r="BA572" s="129"/>
    </row>
    <row r="573" spans="1:53" ht="15.75" customHeight="1">
      <c r="A573" s="25"/>
      <c r="B573" s="26"/>
      <c r="J573" s="26"/>
      <c r="K573" s="28"/>
      <c r="N573" s="29"/>
      <c r="O573" s="28"/>
      <c r="Q573" s="25"/>
      <c r="AL573" s="29"/>
      <c r="AV573" s="30"/>
      <c r="AZ573" s="31"/>
      <c r="BA573" s="129"/>
    </row>
    <row r="574" spans="1:53" ht="15.75" customHeight="1">
      <c r="A574" s="25"/>
      <c r="B574" s="26"/>
      <c r="J574" s="26"/>
      <c r="K574" s="28"/>
      <c r="N574" s="29"/>
      <c r="O574" s="28"/>
      <c r="Q574" s="25"/>
      <c r="AL574" s="29"/>
      <c r="AV574" s="30"/>
      <c r="AZ574" s="31"/>
      <c r="BA574" s="129"/>
    </row>
    <row r="575" spans="1:53" ht="15.75" customHeight="1">
      <c r="A575" s="25"/>
      <c r="B575" s="26"/>
      <c r="J575" s="26"/>
      <c r="K575" s="28"/>
      <c r="N575" s="29"/>
      <c r="O575" s="28"/>
      <c r="Q575" s="25"/>
      <c r="AL575" s="29"/>
      <c r="AV575" s="30"/>
      <c r="AZ575" s="31"/>
      <c r="BA575" s="129"/>
    </row>
    <row r="576" spans="1:53" ht="15.75" customHeight="1">
      <c r="A576" s="25"/>
      <c r="B576" s="26"/>
      <c r="J576" s="26"/>
      <c r="K576" s="28"/>
      <c r="N576" s="29"/>
      <c r="O576" s="28"/>
      <c r="Q576" s="25"/>
      <c r="AL576" s="29"/>
      <c r="AV576" s="30"/>
      <c r="AZ576" s="31"/>
      <c r="BA576" s="129"/>
    </row>
    <row r="577" spans="1:53" ht="15.75" customHeight="1">
      <c r="A577" s="25"/>
      <c r="B577" s="26"/>
      <c r="J577" s="26"/>
      <c r="K577" s="28"/>
      <c r="N577" s="29"/>
      <c r="O577" s="28"/>
      <c r="Q577" s="25"/>
      <c r="AL577" s="29"/>
      <c r="AV577" s="30"/>
      <c r="AZ577" s="31"/>
      <c r="BA577" s="129"/>
    </row>
    <row r="578" spans="1:53" ht="15.75" customHeight="1">
      <c r="A578" s="25"/>
      <c r="B578" s="26"/>
      <c r="J578" s="26"/>
      <c r="K578" s="28"/>
      <c r="N578" s="29"/>
      <c r="O578" s="28"/>
      <c r="Q578" s="25"/>
      <c r="AL578" s="29"/>
      <c r="AV578" s="30"/>
      <c r="AZ578" s="31"/>
      <c r="BA578" s="129"/>
    </row>
    <row r="579" spans="1:53" ht="15.75" customHeight="1">
      <c r="A579" s="25"/>
      <c r="B579" s="26"/>
      <c r="J579" s="26"/>
      <c r="K579" s="28"/>
      <c r="N579" s="29"/>
      <c r="O579" s="28"/>
      <c r="Q579" s="25"/>
      <c r="AL579" s="29"/>
      <c r="AV579" s="30"/>
      <c r="AZ579" s="31"/>
      <c r="BA579" s="129"/>
    </row>
    <row r="580" spans="1:53" ht="15.75" customHeight="1">
      <c r="A580" s="25"/>
      <c r="B580" s="26"/>
      <c r="J580" s="26"/>
      <c r="K580" s="28"/>
      <c r="N580" s="29"/>
      <c r="O580" s="28"/>
      <c r="Q580" s="25"/>
      <c r="AL580" s="29"/>
      <c r="AV580" s="30"/>
      <c r="AZ580" s="31"/>
      <c r="BA580" s="129"/>
    </row>
    <row r="581" spans="1:53" ht="15.75" customHeight="1">
      <c r="A581" s="25"/>
      <c r="B581" s="26"/>
      <c r="J581" s="26"/>
      <c r="K581" s="28"/>
      <c r="N581" s="29"/>
      <c r="O581" s="28"/>
      <c r="Q581" s="25"/>
      <c r="AL581" s="29"/>
      <c r="AV581" s="30"/>
      <c r="AZ581" s="31"/>
      <c r="BA581" s="129"/>
    </row>
    <row r="582" spans="1:53" ht="15.75" customHeight="1">
      <c r="A582" s="25"/>
      <c r="B582" s="26"/>
      <c r="J582" s="26"/>
      <c r="K582" s="28"/>
      <c r="N582" s="29"/>
      <c r="O582" s="28"/>
      <c r="Q582" s="25"/>
      <c r="AL582" s="29"/>
      <c r="AV582" s="30"/>
      <c r="AZ582" s="31"/>
      <c r="BA582" s="129"/>
    </row>
    <row r="583" spans="1:53" ht="15.75" customHeight="1">
      <c r="A583" s="25"/>
      <c r="B583" s="26"/>
      <c r="J583" s="26"/>
      <c r="K583" s="28"/>
      <c r="N583" s="29"/>
      <c r="O583" s="28"/>
      <c r="Q583" s="25"/>
      <c r="AL583" s="29"/>
      <c r="AV583" s="30"/>
      <c r="AZ583" s="31"/>
      <c r="BA583" s="129"/>
    </row>
    <row r="584" spans="1:53" ht="15.75" customHeight="1">
      <c r="A584" s="25"/>
      <c r="B584" s="26"/>
      <c r="J584" s="26"/>
      <c r="K584" s="28"/>
      <c r="N584" s="29"/>
      <c r="O584" s="28"/>
      <c r="Q584" s="25"/>
      <c r="AL584" s="29"/>
      <c r="AV584" s="30"/>
      <c r="AZ584" s="31"/>
      <c r="BA584" s="129"/>
    </row>
    <row r="585" spans="1:53" ht="15.75" customHeight="1">
      <c r="A585" s="25"/>
      <c r="B585" s="26"/>
      <c r="J585" s="26"/>
      <c r="K585" s="28"/>
      <c r="N585" s="29"/>
      <c r="O585" s="28"/>
      <c r="Q585" s="25"/>
      <c r="AL585" s="29"/>
      <c r="AV585" s="30"/>
      <c r="AZ585" s="31"/>
      <c r="BA585" s="129"/>
    </row>
    <row r="586" spans="1:53" ht="15.75" customHeight="1">
      <c r="A586" s="25"/>
      <c r="B586" s="26"/>
      <c r="J586" s="26"/>
      <c r="K586" s="28"/>
      <c r="N586" s="29"/>
      <c r="O586" s="28"/>
      <c r="Q586" s="25"/>
      <c r="AL586" s="29"/>
      <c r="AV586" s="30"/>
      <c r="AZ586" s="31"/>
      <c r="BA586" s="129"/>
    </row>
    <row r="587" spans="1:53" ht="15.75" customHeight="1">
      <c r="A587" s="25"/>
      <c r="B587" s="26"/>
      <c r="J587" s="26"/>
      <c r="K587" s="28"/>
      <c r="N587" s="29"/>
      <c r="O587" s="28"/>
      <c r="Q587" s="25"/>
      <c r="AL587" s="29"/>
      <c r="AV587" s="30"/>
      <c r="AZ587" s="31"/>
      <c r="BA587" s="129"/>
    </row>
    <row r="588" spans="1:53" ht="15.75" customHeight="1">
      <c r="A588" s="25"/>
      <c r="B588" s="26"/>
      <c r="J588" s="26"/>
      <c r="K588" s="28"/>
      <c r="N588" s="29"/>
      <c r="O588" s="28"/>
      <c r="Q588" s="25"/>
      <c r="AL588" s="29"/>
      <c r="AV588" s="30"/>
      <c r="AZ588" s="31"/>
      <c r="BA588" s="129"/>
    </row>
    <row r="589" spans="1:53" ht="15.75" customHeight="1">
      <c r="A589" s="25"/>
      <c r="B589" s="26"/>
      <c r="J589" s="26"/>
      <c r="K589" s="28"/>
      <c r="N589" s="29"/>
      <c r="O589" s="28"/>
      <c r="Q589" s="25"/>
      <c r="AL589" s="29"/>
      <c r="AV589" s="30"/>
      <c r="AZ589" s="31"/>
      <c r="BA589" s="129"/>
    </row>
    <row r="590" spans="1:53" ht="15.75" customHeight="1">
      <c r="A590" s="25"/>
      <c r="B590" s="26"/>
      <c r="J590" s="26"/>
      <c r="K590" s="28"/>
      <c r="N590" s="29"/>
      <c r="O590" s="28"/>
      <c r="Q590" s="25"/>
      <c r="AL590" s="29"/>
      <c r="AV590" s="30"/>
      <c r="AZ590" s="31"/>
      <c r="BA590" s="129"/>
    </row>
    <row r="591" spans="1:53" ht="15.75" customHeight="1">
      <c r="A591" s="25"/>
      <c r="B591" s="26"/>
      <c r="J591" s="26"/>
      <c r="K591" s="28"/>
      <c r="N591" s="29"/>
      <c r="O591" s="28"/>
      <c r="Q591" s="25"/>
      <c r="AL591" s="29"/>
      <c r="AV591" s="30"/>
      <c r="AZ591" s="31"/>
      <c r="BA591" s="129"/>
    </row>
    <row r="592" spans="1:53" ht="15.75" customHeight="1">
      <c r="A592" s="25"/>
      <c r="B592" s="26"/>
      <c r="J592" s="26"/>
      <c r="K592" s="28"/>
      <c r="N592" s="29"/>
      <c r="O592" s="28"/>
      <c r="Q592" s="25"/>
      <c r="AL592" s="29"/>
      <c r="AV592" s="30"/>
      <c r="AZ592" s="31"/>
      <c r="BA592" s="129"/>
    </row>
    <row r="593" spans="1:53" ht="15.75" customHeight="1">
      <c r="A593" s="25"/>
      <c r="B593" s="26"/>
      <c r="J593" s="26"/>
      <c r="K593" s="28"/>
      <c r="N593" s="29"/>
      <c r="O593" s="28"/>
      <c r="Q593" s="25"/>
      <c r="AL593" s="29"/>
      <c r="AV593" s="30"/>
      <c r="AZ593" s="31"/>
      <c r="BA593" s="129"/>
    </row>
    <row r="594" spans="1:53" ht="15.75" customHeight="1">
      <c r="A594" s="25"/>
      <c r="B594" s="26"/>
      <c r="J594" s="26"/>
      <c r="K594" s="28"/>
      <c r="N594" s="29"/>
      <c r="O594" s="28"/>
      <c r="Q594" s="25"/>
      <c r="AL594" s="29"/>
      <c r="AV594" s="30"/>
      <c r="AZ594" s="31"/>
      <c r="BA594" s="129"/>
    </row>
    <row r="595" spans="1:53" ht="15.75" customHeight="1">
      <c r="A595" s="25"/>
      <c r="B595" s="26"/>
      <c r="J595" s="26"/>
      <c r="K595" s="28"/>
      <c r="N595" s="29"/>
      <c r="O595" s="28"/>
      <c r="Q595" s="25"/>
      <c r="AL595" s="29"/>
      <c r="AV595" s="30"/>
      <c r="AZ595" s="31"/>
      <c r="BA595" s="129"/>
    </row>
    <row r="596" spans="1:53" ht="15.75" customHeight="1">
      <c r="A596" s="25"/>
      <c r="B596" s="26"/>
      <c r="J596" s="26"/>
      <c r="K596" s="28"/>
      <c r="N596" s="29"/>
      <c r="O596" s="28"/>
      <c r="Q596" s="25"/>
      <c r="AL596" s="29"/>
      <c r="AV596" s="30"/>
      <c r="AZ596" s="31"/>
      <c r="BA596" s="129"/>
    </row>
    <row r="597" spans="1:53" ht="15.75" customHeight="1">
      <c r="A597" s="25"/>
      <c r="B597" s="26"/>
      <c r="J597" s="26"/>
      <c r="K597" s="28"/>
      <c r="N597" s="29"/>
      <c r="O597" s="28"/>
      <c r="Q597" s="25"/>
      <c r="AL597" s="29"/>
      <c r="AV597" s="30"/>
      <c r="AZ597" s="31"/>
      <c r="BA597" s="129"/>
    </row>
    <row r="598" spans="1:53" ht="15.75" customHeight="1">
      <c r="A598" s="25"/>
      <c r="B598" s="26"/>
      <c r="J598" s="26"/>
      <c r="K598" s="28"/>
      <c r="N598" s="29"/>
      <c r="O598" s="28"/>
      <c r="Q598" s="25"/>
      <c r="AL598" s="29"/>
      <c r="AV598" s="30"/>
      <c r="AZ598" s="31"/>
      <c r="BA598" s="129"/>
    </row>
    <row r="599" spans="1:53" ht="15.75" customHeight="1">
      <c r="A599" s="25"/>
      <c r="B599" s="26"/>
      <c r="J599" s="26"/>
      <c r="K599" s="28"/>
      <c r="N599" s="29"/>
      <c r="O599" s="28"/>
      <c r="Q599" s="25"/>
      <c r="AL599" s="29"/>
      <c r="AV599" s="30"/>
      <c r="AZ599" s="31"/>
      <c r="BA599" s="129"/>
    </row>
    <row r="600" spans="1:53" ht="15.75" customHeight="1">
      <c r="A600" s="25"/>
      <c r="B600" s="26"/>
      <c r="J600" s="26"/>
      <c r="K600" s="28"/>
      <c r="N600" s="29"/>
      <c r="O600" s="28"/>
      <c r="Q600" s="25"/>
      <c r="AL600" s="29"/>
      <c r="AV600" s="30"/>
      <c r="AZ600" s="31"/>
      <c r="BA600" s="129"/>
    </row>
    <row r="601" spans="1:53" ht="15.75" customHeight="1">
      <c r="A601" s="25"/>
      <c r="B601" s="26"/>
      <c r="J601" s="26"/>
      <c r="K601" s="28"/>
      <c r="N601" s="29"/>
      <c r="O601" s="28"/>
      <c r="Q601" s="25"/>
      <c r="AL601" s="29"/>
      <c r="AV601" s="30"/>
      <c r="AZ601" s="31"/>
      <c r="BA601" s="129"/>
    </row>
    <row r="602" spans="1:53" ht="15.75" customHeight="1">
      <c r="A602" s="25"/>
      <c r="B602" s="26"/>
      <c r="J602" s="26"/>
      <c r="K602" s="28"/>
      <c r="N602" s="29"/>
      <c r="O602" s="28"/>
      <c r="Q602" s="25"/>
      <c r="AL602" s="29"/>
      <c r="AV602" s="30"/>
      <c r="AZ602" s="31"/>
      <c r="BA602" s="129"/>
    </row>
    <row r="603" spans="1:53" ht="15.75" customHeight="1">
      <c r="A603" s="25"/>
      <c r="B603" s="26"/>
      <c r="J603" s="26"/>
      <c r="K603" s="28"/>
      <c r="N603" s="29"/>
      <c r="O603" s="28"/>
      <c r="Q603" s="25"/>
      <c r="AL603" s="29"/>
      <c r="AV603" s="30"/>
      <c r="AZ603" s="31"/>
      <c r="BA603" s="129"/>
    </row>
    <row r="604" spans="1:53" ht="15.75" customHeight="1">
      <c r="A604" s="25"/>
      <c r="B604" s="26"/>
      <c r="J604" s="26"/>
      <c r="K604" s="28"/>
      <c r="N604" s="29"/>
      <c r="O604" s="28"/>
      <c r="Q604" s="25"/>
      <c r="AL604" s="29"/>
      <c r="AV604" s="30"/>
      <c r="AZ604" s="31"/>
      <c r="BA604" s="129"/>
    </row>
    <row r="605" spans="1:53" ht="15.75" customHeight="1">
      <c r="A605" s="25"/>
      <c r="B605" s="26"/>
      <c r="J605" s="26"/>
      <c r="K605" s="28"/>
      <c r="N605" s="29"/>
      <c r="O605" s="28"/>
      <c r="Q605" s="25"/>
      <c r="AL605" s="29"/>
      <c r="AV605" s="30"/>
      <c r="AZ605" s="31"/>
      <c r="BA605" s="129"/>
    </row>
    <row r="606" spans="1:53" ht="15.75" customHeight="1">
      <c r="A606" s="25"/>
      <c r="B606" s="26"/>
      <c r="J606" s="26"/>
      <c r="K606" s="28"/>
      <c r="N606" s="29"/>
      <c r="O606" s="28"/>
      <c r="Q606" s="25"/>
      <c r="AL606" s="29"/>
      <c r="AV606" s="30"/>
      <c r="AZ606" s="31"/>
      <c r="BA606" s="129"/>
    </row>
    <row r="607" spans="1:53" ht="15.75" customHeight="1">
      <c r="A607" s="25"/>
      <c r="B607" s="26"/>
      <c r="J607" s="26"/>
      <c r="K607" s="28"/>
      <c r="N607" s="29"/>
      <c r="O607" s="28"/>
      <c r="Q607" s="25"/>
      <c r="AL607" s="29"/>
      <c r="AV607" s="30"/>
      <c r="AZ607" s="31"/>
      <c r="BA607" s="129"/>
    </row>
    <row r="608" spans="1:53" ht="15.75" customHeight="1">
      <c r="A608" s="25"/>
      <c r="B608" s="26"/>
      <c r="J608" s="26"/>
      <c r="K608" s="28"/>
      <c r="N608" s="29"/>
      <c r="O608" s="28"/>
      <c r="Q608" s="25"/>
      <c r="AL608" s="29"/>
      <c r="AV608" s="30"/>
      <c r="AZ608" s="31"/>
      <c r="BA608" s="129"/>
    </row>
    <row r="609" spans="1:53" ht="15.75" customHeight="1">
      <c r="A609" s="25"/>
      <c r="B609" s="26"/>
      <c r="J609" s="26"/>
      <c r="K609" s="28"/>
      <c r="N609" s="29"/>
      <c r="O609" s="28"/>
      <c r="Q609" s="25"/>
      <c r="AL609" s="29"/>
      <c r="AV609" s="30"/>
      <c r="AZ609" s="31"/>
      <c r="BA609" s="129"/>
    </row>
    <row r="610" spans="1:53" ht="15.75" customHeight="1">
      <c r="A610" s="25"/>
      <c r="B610" s="26"/>
      <c r="J610" s="26"/>
      <c r="K610" s="28"/>
      <c r="N610" s="29"/>
      <c r="O610" s="28"/>
      <c r="Q610" s="25"/>
      <c r="AL610" s="29"/>
      <c r="AV610" s="30"/>
      <c r="AZ610" s="31"/>
      <c r="BA610" s="129"/>
    </row>
    <row r="611" spans="1:53" ht="15.75" customHeight="1">
      <c r="A611" s="25"/>
      <c r="B611" s="26"/>
      <c r="J611" s="26"/>
      <c r="K611" s="28"/>
      <c r="N611" s="29"/>
      <c r="O611" s="28"/>
      <c r="Q611" s="25"/>
      <c r="AL611" s="29"/>
      <c r="AV611" s="30"/>
      <c r="AZ611" s="31"/>
      <c r="BA611" s="129"/>
    </row>
    <row r="612" spans="1:53" ht="15.75" customHeight="1">
      <c r="A612" s="25"/>
      <c r="B612" s="26"/>
      <c r="J612" s="26"/>
      <c r="K612" s="28"/>
      <c r="N612" s="29"/>
      <c r="O612" s="28"/>
      <c r="Q612" s="25"/>
      <c r="AL612" s="29"/>
      <c r="AV612" s="30"/>
      <c r="AZ612" s="31"/>
      <c r="BA612" s="129"/>
    </row>
    <row r="613" spans="1:53" ht="15.75" customHeight="1">
      <c r="A613" s="25"/>
      <c r="B613" s="26"/>
      <c r="J613" s="26"/>
      <c r="K613" s="28"/>
      <c r="N613" s="29"/>
      <c r="O613" s="28"/>
      <c r="Q613" s="25"/>
      <c r="AL613" s="29"/>
      <c r="AV613" s="30"/>
      <c r="AZ613" s="31"/>
      <c r="BA613" s="129"/>
    </row>
    <row r="614" spans="1:53" ht="15.75" customHeight="1">
      <c r="A614" s="25"/>
      <c r="B614" s="26"/>
      <c r="J614" s="26"/>
      <c r="K614" s="28"/>
      <c r="N614" s="29"/>
      <c r="O614" s="28"/>
      <c r="Q614" s="25"/>
      <c r="AL614" s="29"/>
      <c r="AV614" s="30"/>
      <c r="AZ614" s="31"/>
      <c r="BA614" s="129"/>
    </row>
    <row r="615" spans="1:53" ht="15.75" customHeight="1">
      <c r="A615" s="25"/>
      <c r="B615" s="26"/>
      <c r="J615" s="26"/>
      <c r="K615" s="28"/>
      <c r="N615" s="29"/>
      <c r="O615" s="28"/>
      <c r="Q615" s="25"/>
      <c r="AL615" s="29"/>
      <c r="AV615" s="30"/>
      <c r="AZ615" s="31"/>
      <c r="BA615" s="129"/>
    </row>
    <row r="616" spans="1:53" ht="15.75" customHeight="1">
      <c r="A616" s="25"/>
      <c r="B616" s="26"/>
      <c r="J616" s="26"/>
      <c r="K616" s="28"/>
      <c r="N616" s="29"/>
      <c r="O616" s="28"/>
      <c r="Q616" s="25"/>
      <c r="AL616" s="29"/>
      <c r="AV616" s="30"/>
      <c r="AZ616" s="31"/>
      <c r="BA616" s="129"/>
    </row>
    <row r="617" spans="1:53" ht="15.75" customHeight="1">
      <c r="A617" s="25"/>
      <c r="B617" s="26"/>
      <c r="J617" s="26"/>
      <c r="K617" s="28"/>
      <c r="N617" s="29"/>
      <c r="O617" s="28"/>
      <c r="Q617" s="25"/>
      <c r="AL617" s="29"/>
      <c r="AV617" s="30"/>
      <c r="AZ617" s="31"/>
      <c r="BA617" s="129"/>
    </row>
    <row r="618" spans="1:53" ht="15.75" customHeight="1">
      <c r="A618" s="25"/>
      <c r="B618" s="26"/>
      <c r="J618" s="26"/>
      <c r="K618" s="28"/>
      <c r="N618" s="29"/>
      <c r="O618" s="28"/>
      <c r="Q618" s="25"/>
      <c r="AL618" s="29"/>
      <c r="AV618" s="30"/>
      <c r="AZ618" s="31"/>
      <c r="BA618" s="129"/>
    </row>
    <row r="619" spans="1:53" ht="15.75" customHeight="1">
      <c r="A619" s="25"/>
      <c r="B619" s="26"/>
      <c r="J619" s="26"/>
      <c r="K619" s="28"/>
      <c r="N619" s="29"/>
      <c r="O619" s="28"/>
      <c r="Q619" s="25"/>
      <c r="AL619" s="29"/>
      <c r="AV619" s="30"/>
      <c r="AZ619" s="31"/>
      <c r="BA619" s="129"/>
    </row>
    <row r="620" spans="1:53" ht="15.75" customHeight="1">
      <c r="A620" s="25"/>
      <c r="B620" s="26"/>
      <c r="J620" s="26"/>
      <c r="K620" s="28"/>
      <c r="N620" s="29"/>
      <c r="O620" s="28"/>
      <c r="Q620" s="25"/>
      <c r="AL620" s="29"/>
      <c r="AV620" s="30"/>
      <c r="AZ620" s="31"/>
      <c r="BA620" s="129"/>
    </row>
    <row r="621" spans="1:53" ht="15.75" customHeight="1">
      <c r="A621" s="25"/>
      <c r="B621" s="26"/>
      <c r="J621" s="26"/>
      <c r="K621" s="28"/>
      <c r="N621" s="29"/>
      <c r="O621" s="28"/>
      <c r="Q621" s="25"/>
      <c r="AL621" s="29"/>
      <c r="AV621" s="30"/>
      <c r="AZ621" s="31"/>
      <c r="BA621" s="129"/>
    </row>
    <row r="622" spans="1:53" ht="15.75" customHeight="1">
      <c r="A622" s="25"/>
      <c r="B622" s="26"/>
      <c r="J622" s="26"/>
      <c r="K622" s="28"/>
      <c r="N622" s="29"/>
      <c r="O622" s="28"/>
      <c r="Q622" s="25"/>
      <c r="AL622" s="29"/>
      <c r="AV622" s="30"/>
      <c r="AZ622" s="31"/>
      <c r="BA622" s="129"/>
    </row>
    <row r="623" spans="1:53" ht="15.75" customHeight="1">
      <c r="A623" s="25"/>
      <c r="B623" s="26"/>
      <c r="J623" s="26"/>
      <c r="K623" s="28"/>
      <c r="N623" s="29"/>
      <c r="O623" s="28"/>
      <c r="Q623" s="25"/>
      <c r="AL623" s="29"/>
      <c r="AV623" s="30"/>
      <c r="AZ623" s="31"/>
      <c r="BA623" s="129"/>
    </row>
    <row r="624" spans="1:53" ht="15.75" customHeight="1">
      <c r="A624" s="25"/>
      <c r="B624" s="26"/>
      <c r="J624" s="26"/>
      <c r="K624" s="28"/>
      <c r="N624" s="29"/>
      <c r="O624" s="28"/>
      <c r="Q624" s="25"/>
      <c r="AL624" s="29"/>
      <c r="AV624" s="30"/>
      <c r="AZ624" s="31"/>
      <c r="BA624" s="129"/>
    </row>
    <row r="625" spans="1:53" ht="15.75" customHeight="1">
      <c r="A625" s="25"/>
      <c r="B625" s="26"/>
      <c r="J625" s="26"/>
      <c r="K625" s="28"/>
      <c r="N625" s="29"/>
      <c r="O625" s="28"/>
      <c r="Q625" s="25"/>
      <c r="AL625" s="29"/>
      <c r="AV625" s="30"/>
      <c r="AZ625" s="31"/>
      <c r="BA625" s="129"/>
    </row>
    <row r="626" spans="1:53" ht="15.75" customHeight="1">
      <c r="A626" s="25"/>
      <c r="B626" s="26"/>
      <c r="J626" s="26"/>
      <c r="K626" s="28"/>
      <c r="N626" s="29"/>
      <c r="O626" s="28"/>
      <c r="Q626" s="25"/>
      <c r="AL626" s="29"/>
      <c r="AV626" s="30"/>
      <c r="AZ626" s="31"/>
      <c r="BA626" s="129"/>
    </row>
    <row r="627" spans="1:53" ht="15.75" customHeight="1">
      <c r="A627" s="25"/>
      <c r="B627" s="26"/>
      <c r="J627" s="26"/>
      <c r="K627" s="28"/>
      <c r="N627" s="29"/>
      <c r="O627" s="28"/>
      <c r="Q627" s="25"/>
      <c r="AL627" s="29"/>
      <c r="AV627" s="30"/>
      <c r="AZ627" s="31"/>
      <c r="BA627" s="129"/>
    </row>
    <row r="628" spans="1:53" ht="15.75" customHeight="1">
      <c r="A628" s="25"/>
      <c r="B628" s="26"/>
      <c r="J628" s="26"/>
      <c r="K628" s="28"/>
      <c r="N628" s="29"/>
      <c r="O628" s="28"/>
      <c r="Q628" s="25"/>
      <c r="AL628" s="29"/>
      <c r="AV628" s="30"/>
      <c r="AZ628" s="31"/>
      <c r="BA628" s="129"/>
    </row>
    <row r="629" spans="1:53" ht="15.75" customHeight="1">
      <c r="A629" s="25"/>
      <c r="B629" s="26"/>
      <c r="J629" s="26"/>
      <c r="K629" s="28"/>
      <c r="N629" s="29"/>
      <c r="O629" s="28"/>
      <c r="Q629" s="25"/>
      <c r="AL629" s="29"/>
      <c r="AV629" s="30"/>
      <c r="AZ629" s="31"/>
      <c r="BA629" s="129"/>
    </row>
    <row r="630" spans="1:53" ht="15.75" customHeight="1">
      <c r="A630" s="25"/>
      <c r="B630" s="26"/>
      <c r="J630" s="26"/>
      <c r="K630" s="28"/>
      <c r="N630" s="29"/>
      <c r="O630" s="28"/>
      <c r="Q630" s="25"/>
      <c r="AL630" s="29"/>
      <c r="AV630" s="30"/>
      <c r="AZ630" s="31"/>
      <c r="BA630" s="129"/>
    </row>
    <row r="631" spans="1:53" ht="15.75" customHeight="1">
      <c r="A631" s="25"/>
      <c r="B631" s="26"/>
      <c r="J631" s="26"/>
      <c r="K631" s="28"/>
      <c r="N631" s="29"/>
      <c r="O631" s="28"/>
      <c r="Q631" s="25"/>
      <c r="AL631" s="29"/>
      <c r="AV631" s="30"/>
      <c r="AZ631" s="31"/>
      <c r="BA631" s="129"/>
    </row>
    <row r="632" spans="1:53" ht="15.75" customHeight="1">
      <c r="A632" s="25"/>
      <c r="B632" s="26"/>
      <c r="J632" s="26"/>
      <c r="K632" s="28"/>
      <c r="N632" s="29"/>
      <c r="O632" s="28"/>
      <c r="Q632" s="25"/>
      <c r="AL632" s="29"/>
      <c r="AV632" s="30"/>
      <c r="AZ632" s="31"/>
      <c r="BA632" s="129"/>
    </row>
    <row r="633" spans="1:53" ht="15.75" customHeight="1">
      <c r="A633" s="25"/>
      <c r="B633" s="26"/>
      <c r="J633" s="26"/>
      <c r="K633" s="28"/>
      <c r="N633" s="29"/>
      <c r="O633" s="28"/>
      <c r="Q633" s="25"/>
      <c r="AL633" s="29"/>
      <c r="AV633" s="30"/>
      <c r="AZ633" s="31"/>
      <c r="BA633" s="129"/>
    </row>
    <row r="634" spans="1:53" ht="15.75" customHeight="1">
      <c r="A634" s="25"/>
      <c r="B634" s="26"/>
      <c r="J634" s="26"/>
      <c r="K634" s="28"/>
      <c r="N634" s="29"/>
      <c r="O634" s="28"/>
      <c r="Q634" s="25"/>
      <c r="AL634" s="29"/>
      <c r="AV634" s="30"/>
      <c r="AZ634" s="31"/>
      <c r="BA634" s="129"/>
    </row>
    <row r="635" spans="1:53" ht="15.75" customHeight="1">
      <c r="A635" s="25"/>
      <c r="B635" s="26"/>
      <c r="J635" s="26"/>
      <c r="K635" s="28"/>
      <c r="N635" s="29"/>
      <c r="O635" s="28"/>
      <c r="Q635" s="25"/>
      <c r="AL635" s="29"/>
      <c r="AV635" s="30"/>
      <c r="AZ635" s="31"/>
      <c r="BA635" s="129"/>
    </row>
    <row r="636" spans="1:53" ht="15.75" customHeight="1">
      <c r="A636" s="25"/>
      <c r="B636" s="26"/>
      <c r="J636" s="26"/>
      <c r="K636" s="28"/>
      <c r="N636" s="29"/>
      <c r="O636" s="28"/>
      <c r="Q636" s="25"/>
      <c r="AL636" s="29"/>
      <c r="AV636" s="30"/>
      <c r="AZ636" s="31"/>
      <c r="BA636" s="129"/>
    </row>
    <row r="637" spans="1:53" ht="15.75" customHeight="1">
      <c r="A637" s="25"/>
      <c r="B637" s="26"/>
      <c r="J637" s="26"/>
      <c r="K637" s="28"/>
      <c r="N637" s="29"/>
      <c r="O637" s="28"/>
      <c r="Q637" s="25"/>
      <c r="AL637" s="29"/>
      <c r="AV637" s="30"/>
      <c r="AZ637" s="31"/>
      <c r="BA637" s="129"/>
    </row>
    <row r="638" spans="1:53" ht="15.75" customHeight="1">
      <c r="A638" s="25"/>
      <c r="B638" s="26"/>
      <c r="J638" s="26"/>
      <c r="K638" s="28"/>
      <c r="N638" s="29"/>
      <c r="O638" s="28"/>
      <c r="Q638" s="25"/>
      <c r="AL638" s="29"/>
      <c r="AV638" s="30"/>
      <c r="AZ638" s="31"/>
      <c r="BA638" s="129"/>
    </row>
    <row r="639" spans="1:53" ht="15.75" customHeight="1">
      <c r="A639" s="25"/>
      <c r="B639" s="26"/>
      <c r="J639" s="26"/>
      <c r="K639" s="28"/>
      <c r="N639" s="29"/>
      <c r="O639" s="28"/>
      <c r="Q639" s="25"/>
      <c r="AL639" s="29"/>
      <c r="AV639" s="30"/>
      <c r="AZ639" s="31"/>
      <c r="BA639" s="129"/>
    </row>
    <row r="640" spans="1:53" ht="15.75" customHeight="1">
      <c r="A640" s="25"/>
      <c r="B640" s="26"/>
      <c r="J640" s="26"/>
      <c r="K640" s="28"/>
      <c r="N640" s="29"/>
      <c r="O640" s="28"/>
      <c r="Q640" s="25"/>
      <c r="AL640" s="29"/>
      <c r="AV640" s="30"/>
      <c r="AZ640" s="31"/>
      <c r="BA640" s="129"/>
    </row>
    <row r="641" spans="1:53" ht="15.75" customHeight="1">
      <c r="A641" s="25"/>
      <c r="B641" s="26"/>
      <c r="J641" s="26"/>
      <c r="K641" s="28"/>
      <c r="N641" s="29"/>
      <c r="O641" s="28"/>
      <c r="Q641" s="25"/>
      <c r="AL641" s="29"/>
      <c r="AV641" s="30"/>
      <c r="AZ641" s="31"/>
      <c r="BA641" s="129"/>
    </row>
    <row r="642" spans="1:53" ht="15.75" customHeight="1">
      <c r="A642" s="25"/>
      <c r="B642" s="26"/>
      <c r="J642" s="26"/>
      <c r="K642" s="28"/>
      <c r="N642" s="29"/>
      <c r="O642" s="28"/>
      <c r="Q642" s="25"/>
      <c r="AL642" s="29"/>
      <c r="AV642" s="30"/>
      <c r="AZ642" s="31"/>
      <c r="BA642" s="129"/>
    </row>
    <row r="643" spans="1:53" ht="15.75" customHeight="1">
      <c r="A643" s="25"/>
      <c r="B643" s="26"/>
      <c r="J643" s="26"/>
      <c r="K643" s="28"/>
      <c r="N643" s="29"/>
      <c r="O643" s="28"/>
      <c r="Q643" s="25"/>
      <c r="AL643" s="29"/>
      <c r="AV643" s="30"/>
      <c r="AZ643" s="31"/>
      <c r="BA643" s="129"/>
    </row>
    <row r="644" spans="1:53" ht="15.75" customHeight="1">
      <c r="A644" s="25"/>
      <c r="B644" s="26"/>
      <c r="J644" s="26"/>
      <c r="K644" s="28"/>
      <c r="N644" s="29"/>
      <c r="O644" s="28"/>
      <c r="Q644" s="25"/>
      <c r="AL644" s="29"/>
      <c r="AV644" s="30"/>
      <c r="AZ644" s="31"/>
      <c r="BA644" s="129"/>
    </row>
    <row r="645" spans="1:53" ht="15.75" customHeight="1">
      <c r="A645" s="25"/>
      <c r="B645" s="26"/>
      <c r="J645" s="26"/>
      <c r="K645" s="28"/>
      <c r="N645" s="29"/>
      <c r="O645" s="28"/>
      <c r="Q645" s="25"/>
      <c r="AL645" s="29"/>
      <c r="AV645" s="30"/>
      <c r="AZ645" s="31"/>
      <c r="BA645" s="129"/>
    </row>
    <row r="646" spans="1:53" ht="15.75" customHeight="1">
      <c r="A646" s="25"/>
      <c r="B646" s="26"/>
      <c r="J646" s="26"/>
      <c r="K646" s="28"/>
      <c r="N646" s="29"/>
      <c r="O646" s="28"/>
      <c r="Q646" s="25"/>
      <c r="AL646" s="29"/>
      <c r="AV646" s="30"/>
      <c r="AZ646" s="31"/>
      <c r="BA646" s="129"/>
    </row>
    <row r="647" spans="1:53" ht="15.75" customHeight="1">
      <c r="A647" s="25"/>
      <c r="B647" s="26"/>
      <c r="J647" s="26"/>
      <c r="K647" s="28"/>
      <c r="N647" s="29"/>
      <c r="O647" s="28"/>
      <c r="Q647" s="25"/>
      <c r="AL647" s="29"/>
      <c r="AV647" s="30"/>
      <c r="AZ647" s="31"/>
      <c r="BA647" s="129"/>
    </row>
    <row r="648" spans="1:53" ht="15.75" customHeight="1">
      <c r="A648" s="25"/>
      <c r="B648" s="26"/>
      <c r="J648" s="26"/>
      <c r="K648" s="28"/>
      <c r="N648" s="29"/>
      <c r="O648" s="28"/>
      <c r="Q648" s="25"/>
      <c r="AL648" s="29"/>
      <c r="AV648" s="30"/>
      <c r="AZ648" s="31"/>
      <c r="BA648" s="129"/>
    </row>
    <row r="649" spans="1:53" ht="15.75" customHeight="1">
      <c r="A649" s="25"/>
      <c r="B649" s="26"/>
      <c r="J649" s="26"/>
      <c r="K649" s="28"/>
      <c r="N649" s="29"/>
      <c r="O649" s="28"/>
      <c r="Q649" s="25"/>
      <c r="AL649" s="29"/>
      <c r="AV649" s="30"/>
      <c r="AZ649" s="31"/>
      <c r="BA649" s="129"/>
    </row>
    <row r="650" spans="1:53" ht="15.75" customHeight="1">
      <c r="A650" s="25"/>
      <c r="B650" s="26"/>
      <c r="J650" s="26"/>
      <c r="K650" s="28"/>
      <c r="N650" s="29"/>
      <c r="O650" s="28"/>
      <c r="Q650" s="25"/>
      <c r="AL650" s="29"/>
      <c r="AV650" s="30"/>
      <c r="AZ650" s="31"/>
      <c r="BA650" s="129"/>
    </row>
    <row r="651" spans="1:53" ht="15.75" customHeight="1">
      <c r="A651" s="25"/>
      <c r="B651" s="26"/>
      <c r="J651" s="26"/>
      <c r="K651" s="28"/>
      <c r="N651" s="29"/>
      <c r="O651" s="28"/>
      <c r="Q651" s="25"/>
      <c r="AL651" s="29"/>
      <c r="AV651" s="30"/>
      <c r="AZ651" s="31"/>
      <c r="BA651" s="129"/>
    </row>
    <row r="652" spans="1:53" ht="15.75" customHeight="1">
      <c r="A652" s="25"/>
      <c r="B652" s="26"/>
      <c r="J652" s="26"/>
      <c r="K652" s="28"/>
      <c r="N652" s="29"/>
      <c r="O652" s="28"/>
      <c r="Q652" s="25"/>
      <c r="AL652" s="29"/>
      <c r="AV652" s="30"/>
      <c r="AZ652" s="31"/>
      <c r="BA652" s="129"/>
    </row>
    <row r="653" spans="1:53" ht="15.75" customHeight="1">
      <c r="A653" s="25"/>
      <c r="B653" s="26"/>
      <c r="J653" s="26"/>
      <c r="K653" s="28"/>
      <c r="N653" s="29"/>
      <c r="O653" s="28"/>
      <c r="Q653" s="25"/>
      <c r="AL653" s="29"/>
      <c r="AV653" s="30"/>
      <c r="AZ653" s="31"/>
      <c r="BA653" s="129"/>
    </row>
    <row r="654" spans="1:53" ht="15.75" customHeight="1">
      <c r="A654" s="25"/>
      <c r="B654" s="26"/>
      <c r="J654" s="26"/>
      <c r="K654" s="28"/>
      <c r="N654" s="29"/>
      <c r="O654" s="28"/>
      <c r="Q654" s="25"/>
      <c r="AL654" s="29"/>
      <c r="AV654" s="30"/>
      <c r="AZ654" s="31"/>
      <c r="BA654" s="129"/>
    </row>
    <row r="655" spans="1:53" ht="15.75" customHeight="1">
      <c r="A655" s="25"/>
      <c r="B655" s="26"/>
      <c r="J655" s="26"/>
      <c r="K655" s="28"/>
      <c r="N655" s="29"/>
      <c r="O655" s="28"/>
      <c r="Q655" s="25"/>
      <c r="AL655" s="29"/>
      <c r="AV655" s="30"/>
      <c r="AZ655" s="31"/>
      <c r="BA655" s="129"/>
    </row>
    <row r="656" spans="1:53" ht="15.75" customHeight="1">
      <c r="A656" s="25"/>
      <c r="B656" s="26"/>
      <c r="J656" s="26"/>
      <c r="K656" s="28"/>
      <c r="N656" s="29"/>
      <c r="O656" s="28"/>
      <c r="Q656" s="25"/>
      <c r="AL656" s="29"/>
      <c r="AV656" s="30"/>
      <c r="AZ656" s="31"/>
      <c r="BA656" s="129"/>
    </row>
    <row r="657" spans="1:53" ht="15.75" customHeight="1">
      <c r="A657" s="25"/>
      <c r="B657" s="26"/>
      <c r="J657" s="26"/>
      <c r="K657" s="28"/>
      <c r="N657" s="29"/>
      <c r="O657" s="28"/>
      <c r="Q657" s="25"/>
      <c r="AL657" s="29"/>
      <c r="AV657" s="30"/>
      <c r="AZ657" s="31"/>
      <c r="BA657" s="129"/>
    </row>
    <row r="658" spans="1:53" ht="15.75" customHeight="1">
      <c r="A658" s="25"/>
      <c r="B658" s="26"/>
      <c r="J658" s="26"/>
      <c r="K658" s="28"/>
      <c r="N658" s="29"/>
      <c r="O658" s="28"/>
      <c r="Q658" s="25"/>
      <c r="AL658" s="29"/>
      <c r="AV658" s="30"/>
      <c r="AZ658" s="31"/>
      <c r="BA658" s="129"/>
    </row>
    <row r="659" spans="1:53" ht="15.75" customHeight="1">
      <c r="A659" s="25"/>
      <c r="B659" s="26"/>
      <c r="J659" s="26"/>
      <c r="K659" s="28"/>
      <c r="N659" s="29"/>
      <c r="O659" s="28"/>
      <c r="Q659" s="25"/>
      <c r="AL659" s="29"/>
      <c r="AV659" s="30"/>
      <c r="AZ659" s="31"/>
      <c r="BA659" s="129"/>
    </row>
    <row r="660" spans="1:53" ht="15.75" customHeight="1">
      <c r="A660" s="25"/>
      <c r="B660" s="26"/>
      <c r="J660" s="26"/>
      <c r="K660" s="28"/>
      <c r="N660" s="29"/>
      <c r="O660" s="28"/>
      <c r="Q660" s="25"/>
      <c r="AL660" s="29"/>
      <c r="AV660" s="30"/>
      <c r="AZ660" s="31"/>
      <c r="BA660" s="129"/>
    </row>
    <row r="661" spans="1:53" ht="15.75" customHeight="1">
      <c r="A661" s="25"/>
      <c r="B661" s="26"/>
      <c r="J661" s="26"/>
      <c r="K661" s="28"/>
      <c r="N661" s="29"/>
      <c r="O661" s="28"/>
      <c r="Q661" s="25"/>
      <c r="AL661" s="29"/>
      <c r="AV661" s="30"/>
      <c r="AZ661" s="31"/>
      <c r="BA661" s="129"/>
    </row>
    <row r="662" spans="1:53" ht="15.75" customHeight="1">
      <c r="A662" s="25"/>
      <c r="B662" s="26"/>
      <c r="J662" s="26"/>
      <c r="K662" s="28"/>
      <c r="N662" s="29"/>
      <c r="O662" s="28"/>
      <c r="Q662" s="25"/>
      <c r="AL662" s="29"/>
      <c r="AV662" s="30"/>
      <c r="AZ662" s="31"/>
      <c r="BA662" s="129"/>
    </row>
    <row r="663" spans="1:53" ht="15.75" customHeight="1">
      <c r="A663" s="25"/>
      <c r="B663" s="26"/>
      <c r="J663" s="26"/>
      <c r="K663" s="28"/>
      <c r="N663" s="29"/>
      <c r="O663" s="28"/>
      <c r="Q663" s="25"/>
      <c r="AL663" s="29"/>
      <c r="AV663" s="30"/>
      <c r="AZ663" s="31"/>
      <c r="BA663" s="129"/>
    </row>
    <row r="664" spans="1:53" ht="15.75" customHeight="1">
      <c r="A664" s="25"/>
      <c r="B664" s="26"/>
      <c r="J664" s="26"/>
      <c r="K664" s="28"/>
      <c r="N664" s="29"/>
      <c r="O664" s="28"/>
      <c r="Q664" s="25"/>
      <c r="AL664" s="29"/>
      <c r="AV664" s="30"/>
      <c r="AZ664" s="31"/>
      <c r="BA664" s="129"/>
    </row>
    <row r="665" spans="1:53" ht="15.75" customHeight="1">
      <c r="A665" s="25"/>
      <c r="B665" s="26"/>
      <c r="J665" s="26"/>
      <c r="K665" s="28"/>
      <c r="N665" s="29"/>
      <c r="O665" s="28"/>
      <c r="Q665" s="25"/>
      <c r="AL665" s="29"/>
      <c r="AV665" s="30"/>
      <c r="AZ665" s="31"/>
      <c r="BA665" s="129"/>
    </row>
    <row r="666" spans="1:53" ht="15.75" customHeight="1">
      <c r="A666" s="25"/>
      <c r="B666" s="26"/>
      <c r="J666" s="26"/>
      <c r="K666" s="28"/>
      <c r="N666" s="29"/>
      <c r="O666" s="28"/>
      <c r="Q666" s="25"/>
      <c r="AL666" s="29"/>
      <c r="AV666" s="30"/>
      <c r="AZ666" s="31"/>
      <c r="BA666" s="129"/>
    </row>
    <row r="667" spans="1:53" ht="15.75" customHeight="1">
      <c r="A667" s="25"/>
      <c r="B667" s="26"/>
      <c r="J667" s="26"/>
      <c r="K667" s="28"/>
      <c r="N667" s="29"/>
      <c r="O667" s="28"/>
      <c r="Q667" s="25"/>
      <c r="AL667" s="29"/>
      <c r="AV667" s="30"/>
      <c r="AZ667" s="31"/>
      <c r="BA667" s="129"/>
    </row>
    <row r="668" spans="1:53" ht="15.75" customHeight="1">
      <c r="A668" s="25"/>
      <c r="B668" s="26"/>
      <c r="J668" s="26"/>
      <c r="K668" s="28"/>
      <c r="N668" s="29"/>
      <c r="O668" s="28"/>
      <c r="Q668" s="25"/>
      <c r="AL668" s="29"/>
      <c r="AV668" s="30"/>
      <c r="AZ668" s="31"/>
      <c r="BA668" s="129"/>
    </row>
    <row r="669" spans="1:53" ht="15.75" customHeight="1">
      <c r="A669" s="25"/>
      <c r="B669" s="26"/>
      <c r="J669" s="26"/>
      <c r="K669" s="28"/>
      <c r="N669" s="29"/>
      <c r="O669" s="28"/>
      <c r="Q669" s="25"/>
      <c r="AL669" s="29"/>
      <c r="AV669" s="30"/>
      <c r="AZ669" s="31"/>
      <c r="BA669" s="129"/>
    </row>
    <row r="670" spans="1:53" ht="15.75" customHeight="1">
      <c r="A670" s="25"/>
      <c r="B670" s="26"/>
      <c r="J670" s="26"/>
      <c r="K670" s="28"/>
      <c r="N670" s="29"/>
      <c r="O670" s="28"/>
      <c r="Q670" s="25"/>
      <c r="AL670" s="29"/>
      <c r="AV670" s="30"/>
      <c r="AZ670" s="31"/>
      <c r="BA670" s="129"/>
    </row>
    <row r="671" spans="1:53" ht="15.75" customHeight="1">
      <c r="A671" s="25"/>
      <c r="B671" s="26"/>
      <c r="J671" s="26"/>
      <c r="K671" s="28"/>
      <c r="N671" s="29"/>
      <c r="O671" s="28"/>
      <c r="Q671" s="25"/>
      <c r="AL671" s="29"/>
      <c r="AV671" s="30"/>
      <c r="AZ671" s="31"/>
      <c r="BA671" s="129"/>
    </row>
    <row r="672" spans="1:53" ht="15.75" customHeight="1">
      <c r="A672" s="25"/>
      <c r="B672" s="26"/>
      <c r="J672" s="26"/>
      <c r="K672" s="28"/>
      <c r="N672" s="29"/>
      <c r="O672" s="28"/>
      <c r="Q672" s="25"/>
      <c r="AL672" s="29"/>
      <c r="AV672" s="30"/>
      <c r="AZ672" s="31"/>
      <c r="BA672" s="129"/>
    </row>
    <row r="673" spans="1:53" ht="15.75" customHeight="1">
      <c r="A673" s="25"/>
      <c r="B673" s="26"/>
      <c r="J673" s="26"/>
      <c r="K673" s="28"/>
      <c r="N673" s="29"/>
      <c r="O673" s="28"/>
      <c r="Q673" s="25"/>
      <c r="AL673" s="29"/>
      <c r="AV673" s="30"/>
      <c r="AZ673" s="31"/>
      <c r="BA673" s="129"/>
    </row>
    <row r="674" spans="1:53" ht="15.75" customHeight="1">
      <c r="A674" s="25"/>
      <c r="B674" s="26"/>
      <c r="J674" s="26"/>
      <c r="K674" s="28"/>
      <c r="N674" s="29"/>
      <c r="O674" s="28"/>
      <c r="Q674" s="25"/>
      <c r="AL674" s="29"/>
      <c r="AV674" s="30"/>
      <c r="AZ674" s="31"/>
      <c r="BA674" s="129"/>
    </row>
    <row r="675" spans="1:53" ht="15.75" customHeight="1">
      <c r="A675" s="25"/>
      <c r="B675" s="26"/>
      <c r="J675" s="26"/>
      <c r="K675" s="28"/>
      <c r="N675" s="29"/>
      <c r="O675" s="28"/>
      <c r="Q675" s="25"/>
      <c r="AL675" s="29"/>
      <c r="AV675" s="30"/>
      <c r="AZ675" s="31"/>
      <c r="BA675" s="129"/>
    </row>
    <row r="676" spans="1:53" ht="15.75" customHeight="1">
      <c r="A676" s="25"/>
      <c r="B676" s="26"/>
      <c r="J676" s="26"/>
      <c r="K676" s="28"/>
      <c r="N676" s="29"/>
      <c r="O676" s="28"/>
      <c r="Q676" s="25"/>
      <c r="AL676" s="29"/>
      <c r="AV676" s="30"/>
      <c r="AZ676" s="31"/>
      <c r="BA676" s="129"/>
    </row>
    <row r="677" spans="1:53" ht="15.75" customHeight="1">
      <c r="A677" s="25"/>
      <c r="B677" s="26"/>
      <c r="J677" s="26"/>
      <c r="K677" s="28"/>
      <c r="N677" s="29"/>
      <c r="O677" s="28"/>
      <c r="Q677" s="25"/>
      <c r="AL677" s="29"/>
      <c r="AV677" s="30"/>
      <c r="AZ677" s="31"/>
      <c r="BA677" s="129"/>
    </row>
    <row r="678" spans="1:53" ht="15.75" customHeight="1">
      <c r="A678" s="25"/>
      <c r="B678" s="26"/>
      <c r="J678" s="26"/>
      <c r="K678" s="28"/>
      <c r="N678" s="29"/>
      <c r="O678" s="28"/>
      <c r="Q678" s="25"/>
      <c r="AL678" s="29"/>
      <c r="AV678" s="30"/>
      <c r="AZ678" s="31"/>
      <c r="BA678" s="129"/>
    </row>
    <row r="679" spans="1:53" ht="15.75" customHeight="1">
      <c r="A679" s="25"/>
      <c r="B679" s="26"/>
      <c r="J679" s="26"/>
      <c r="K679" s="28"/>
      <c r="N679" s="29"/>
      <c r="O679" s="28"/>
      <c r="Q679" s="25"/>
      <c r="AL679" s="29"/>
      <c r="AV679" s="30"/>
      <c r="AZ679" s="31"/>
      <c r="BA679" s="129"/>
    </row>
    <row r="680" spans="1:53" ht="15.75" customHeight="1">
      <c r="A680" s="25"/>
      <c r="B680" s="26"/>
      <c r="J680" s="26"/>
      <c r="K680" s="28"/>
      <c r="N680" s="29"/>
      <c r="O680" s="28"/>
      <c r="Q680" s="25"/>
      <c r="AL680" s="29"/>
      <c r="AV680" s="30"/>
      <c r="AZ680" s="31"/>
      <c r="BA680" s="129"/>
    </row>
    <row r="681" spans="1:53" ht="15.75" customHeight="1">
      <c r="A681" s="25"/>
      <c r="B681" s="26"/>
      <c r="J681" s="26"/>
      <c r="K681" s="28"/>
      <c r="N681" s="29"/>
      <c r="O681" s="28"/>
      <c r="Q681" s="25"/>
      <c r="AL681" s="29"/>
      <c r="AV681" s="30"/>
      <c r="AZ681" s="31"/>
      <c r="BA681" s="129"/>
    </row>
    <row r="682" spans="1:53" ht="15.75" customHeight="1">
      <c r="A682" s="25"/>
      <c r="B682" s="26"/>
      <c r="J682" s="26"/>
      <c r="K682" s="28"/>
      <c r="N682" s="29"/>
      <c r="O682" s="28"/>
      <c r="Q682" s="25"/>
      <c r="AL682" s="29"/>
      <c r="AV682" s="30"/>
      <c r="AZ682" s="31"/>
      <c r="BA682" s="129"/>
    </row>
    <row r="683" spans="1:53" ht="15.75" customHeight="1">
      <c r="A683" s="25"/>
      <c r="B683" s="26"/>
      <c r="J683" s="26"/>
      <c r="K683" s="28"/>
      <c r="N683" s="29"/>
      <c r="O683" s="28"/>
      <c r="Q683" s="25"/>
      <c r="AL683" s="29"/>
      <c r="AV683" s="30"/>
      <c r="AZ683" s="31"/>
      <c r="BA683" s="129"/>
    </row>
    <row r="684" spans="1:53" ht="15.75" customHeight="1">
      <c r="A684" s="25"/>
      <c r="B684" s="26"/>
      <c r="J684" s="26"/>
      <c r="K684" s="28"/>
      <c r="N684" s="29"/>
      <c r="O684" s="28"/>
      <c r="Q684" s="25"/>
      <c r="AL684" s="29"/>
      <c r="AV684" s="30"/>
      <c r="AZ684" s="31"/>
      <c r="BA684" s="129"/>
    </row>
    <row r="685" spans="1:53" ht="15.75" customHeight="1">
      <c r="A685" s="25"/>
      <c r="B685" s="26"/>
      <c r="J685" s="26"/>
      <c r="K685" s="28"/>
      <c r="N685" s="29"/>
      <c r="O685" s="28"/>
      <c r="Q685" s="25"/>
      <c r="AL685" s="29"/>
      <c r="AV685" s="30"/>
      <c r="AZ685" s="31"/>
      <c r="BA685" s="129"/>
    </row>
    <row r="686" spans="1:53" ht="15.75" customHeight="1">
      <c r="A686" s="25"/>
      <c r="B686" s="26"/>
      <c r="J686" s="26"/>
      <c r="K686" s="28"/>
      <c r="N686" s="29"/>
      <c r="O686" s="28"/>
      <c r="Q686" s="25"/>
      <c r="AL686" s="29"/>
      <c r="AV686" s="30"/>
      <c r="AZ686" s="31"/>
      <c r="BA686" s="129"/>
    </row>
    <row r="687" spans="1:53" ht="15.75" customHeight="1">
      <c r="A687" s="25"/>
      <c r="B687" s="26"/>
      <c r="J687" s="26"/>
      <c r="K687" s="28"/>
      <c r="N687" s="29"/>
      <c r="O687" s="28"/>
      <c r="Q687" s="25"/>
      <c r="AL687" s="29"/>
      <c r="AV687" s="30"/>
      <c r="AZ687" s="31"/>
      <c r="BA687" s="129"/>
    </row>
    <row r="688" spans="1:53" ht="15.75" customHeight="1">
      <c r="A688" s="25"/>
      <c r="B688" s="26"/>
      <c r="J688" s="26"/>
      <c r="K688" s="28"/>
      <c r="N688" s="29"/>
      <c r="O688" s="28"/>
      <c r="Q688" s="25"/>
      <c r="AL688" s="29"/>
      <c r="AV688" s="30"/>
      <c r="AZ688" s="31"/>
      <c r="BA688" s="129"/>
    </row>
    <row r="689" spans="1:53" ht="15.75" customHeight="1">
      <c r="A689" s="25"/>
      <c r="B689" s="26"/>
      <c r="J689" s="26"/>
      <c r="K689" s="28"/>
      <c r="N689" s="29"/>
      <c r="O689" s="28"/>
      <c r="Q689" s="25"/>
      <c r="AL689" s="29"/>
      <c r="AV689" s="30"/>
      <c r="AZ689" s="31"/>
      <c r="BA689" s="129"/>
    </row>
    <row r="690" spans="1:53" ht="15.75" customHeight="1">
      <c r="A690" s="25"/>
      <c r="B690" s="26"/>
      <c r="J690" s="26"/>
      <c r="K690" s="28"/>
      <c r="N690" s="29"/>
      <c r="O690" s="28"/>
      <c r="Q690" s="25"/>
      <c r="AL690" s="29"/>
      <c r="AV690" s="30"/>
      <c r="AZ690" s="31"/>
      <c r="BA690" s="129"/>
    </row>
    <row r="691" spans="1:53" ht="15.75" customHeight="1">
      <c r="A691" s="25"/>
      <c r="B691" s="26"/>
      <c r="J691" s="26"/>
      <c r="K691" s="28"/>
      <c r="N691" s="29"/>
      <c r="O691" s="28"/>
      <c r="Q691" s="25"/>
      <c r="AL691" s="29"/>
      <c r="AV691" s="30"/>
      <c r="AZ691" s="31"/>
      <c r="BA691" s="129"/>
    </row>
    <row r="692" spans="1:53" ht="15.75" customHeight="1">
      <c r="A692" s="25"/>
      <c r="B692" s="26"/>
      <c r="J692" s="26"/>
      <c r="K692" s="28"/>
      <c r="N692" s="29"/>
      <c r="O692" s="28"/>
      <c r="Q692" s="25"/>
      <c r="AL692" s="29"/>
      <c r="AV692" s="30"/>
      <c r="AZ692" s="31"/>
      <c r="BA692" s="129"/>
    </row>
    <row r="693" spans="1:53" ht="15.75" customHeight="1">
      <c r="A693" s="25"/>
      <c r="B693" s="26"/>
      <c r="J693" s="26"/>
      <c r="K693" s="28"/>
      <c r="N693" s="29"/>
      <c r="O693" s="28"/>
      <c r="Q693" s="25"/>
      <c r="AL693" s="29"/>
      <c r="AV693" s="30"/>
      <c r="AZ693" s="31"/>
      <c r="BA693" s="129"/>
    </row>
    <row r="694" spans="1:53" ht="15.75" customHeight="1">
      <c r="A694" s="25"/>
      <c r="B694" s="26"/>
      <c r="J694" s="26"/>
      <c r="K694" s="28"/>
      <c r="N694" s="29"/>
      <c r="O694" s="28"/>
      <c r="Q694" s="25"/>
      <c r="AL694" s="29"/>
      <c r="AV694" s="30"/>
      <c r="AZ694" s="31"/>
      <c r="BA694" s="129"/>
    </row>
    <row r="695" spans="1:53" ht="15.75" customHeight="1">
      <c r="A695" s="25"/>
      <c r="B695" s="26"/>
      <c r="J695" s="26"/>
      <c r="K695" s="28"/>
      <c r="N695" s="29"/>
      <c r="O695" s="28"/>
      <c r="Q695" s="25"/>
      <c r="AL695" s="29"/>
      <c r="AV695" s="30"/>
      <c r="AZ695" s="31"/>
      <c r="BA695" s="129"/>
    </row>
    <row r="696" spans="1:53" ht="15.75" customHeight="1">
      <c r="A696" s="25"/>
      <c r="B696" s="26"/>
      <c r="J696" s="26"/>
      <c r="K696" s="28"/>
      <c r="N696" s="29"/>
      <c r="O696" s="28"/>
      <c r="Q696" s="25"/>
      <c r="AL696" s="29"/>
      <c r="AV696" s="30"/>
      <c r="AZ696" s="31"/>
      <c r="BA696" s="129"/>
    </row>
    <row r="697" spans="1:53" ht="15.75" customHeight="1">
      <c r="A697" s="25"/>
      <c r="B697" s="26"/>
      <c r="J697" s="26"/>
      <c r="K697" s="28"/>
      <c r="N697" s="29"/>
      <c r="O697" s="28"/>
      <c r="Q697" s="25"/>
      <c r="AL697" s="29"/>
      <c r="AV697" s="30"/>
      <c r="AZ697" s="31"/>
      <c r="BA697" s="129"/>
    </row>
    <row r="698" spans="1:53" ht="15.75" customHeight="1">
      <c r="A698" s="25"/>
      <c r="B698" s="26"/>
      <c r="J698" s="26"/>
      <c r="K698" s="28"/>
      <c r="N698" s="29"/>
      <c r="O698" s="28"/>
      <c r="Q698" s="25"/>
      <c r="AL698" s="29"/>
      <c r="AV698" s="30"/>
      <c r="AZ698" s="31"/>
      <c r="BA698" s="129"/>
    </row>
    <row r="699" spans="1:53" ht="15.75" customHeight="1">
      <c r="A699" s="25"/>
      <c r="B699" s="26"/>
      <c r="J699" s="26"/>
      <c r="K699" s="28"/>
      <c r="N699" s="29"/>
      <c r="O699" s="28"/>
      <c r="Q699" s="25"/>
      <c r="AL699" s="29"/>
      <c r="AV699" s="30"/>
      <c r="AZ699" s="31"/>
      <c r="BA699" s="129"/>
    </row>
    <row r="700" spans="1:53" ht="15.75" customHeight="1">
      <c r="A700" s="25"/>
      <c r="B700" s="26"/>
      <c r="J700" s="26"/>
      <c r="K700" s="28"/>
      <c r="N700" s="29"/>
      <c r="O700" s="28"/>
      <c r="Q700" s="25"/>
      <c r="AL700" s="29"/>
      <c r="AV700" s="30"/>
      <c r="AZ700" s="31"/>
      <c r="BA700" s="129"/>
    </row>
    <row r="701" spans="1:53" ht="15.75" customHeight="1">
      <c r="A701" s="25"/>
      <c r="B701" s="26"/>
      <c r="J701" s="26"/>
      <c r="K701" s="28"/>
      <c r="N701" s="29"/>
      <c r="O701" s="28"/>
      <c r="Q701" s="25"/>
      <c r="AL701" s="29"/>
      <c r="AV701" s="30"/>
      <c r="AZ701" s="31"/>
      <c r="BA701" s="129"/>
    </row>
    <row r="702" spans="1:53" ht="15.75" customHeight="1">
      <c r="A702" s="25"/>
      <c r="B702" s="26"/>
      <c r="J702" s="26"/>
      <c r="K702" s="28"/>
      <c r="N702" s="29"/>
      <c r="O702" s="28"/>
      <c r="Q702" s="25"/>
      <c r="AL702" s="29"/>
      <c r="AV702" s="30"/>
      <c r="AZ702" s="31"/>
      <c r="BA702" s="129"/>
    </row>
    <row r="703" spans="1:53" ht="15.75" customHeight="1">
      <c r="A703" s="25"/>
      <c r="B703" s="26"/>
      <c r="J703" s="26"/>
      <c r="K703" s="28"/>
      <c r="N703" s="29"/>
      <c r="O703" s="28"/>
      <c r="Q703" s="25"/>
      <c r="AL703" s="29"/>
      <c r="AV703" s="30"/>
      <c r="AZ703" s="31"/>
      <c r="BA703" s="129"/>
    </row>
    <row r="704" spans="1:53" ht="15.75" customHeight="1">
      <c r="A704" s="25"/>
      <c r="B704" s="26"/>
      <c r="J704" s="26"/>
      <c r="K704" s="28"/>
      <c r="N704" s="29"/>
      <c r="O704" s="28"/>
      <c r="Q704" s="25"/>
      <c r="AL704" s="29"/>
      <c r="AV704" s="30"/>
      <c r="AZ704" s="31"/>
      <c r="BA704" s="129"/>
    </row>
    <row r="705" spans="1:53" ht="15.75" customHeight="1">
      <c r="A705" s="25"/>
      <c r="B705" s="26"/>
      <c r="J705" s="26"/>
      <c r="K705" s="28"/>
      <c r="N705" s="29"/>
      <c r="O705" s="28"/>
      <c r="Q705" s="25"/>
      <c r="AL705" s="29"/>
      <c r="AV705" s="30"/>
      <c r="AZ705" s="31"/>
      <c r="BA705" s="129"/>
    </row>
    <row r="706" spans="1:53" ht="15.75" customHeight="1">
      <c r="A706" s="25"/>
      <c r="B706" s="26"/>
      <c r="J706" s="26"/>
      <c r="K706" s="28"/>
      <c r="N706" s="29"/>
      <c r="O706" s="28"/>
      <c r="Q706" s="25"/>
      <c r="AL706" s="29"/>
      <c r="AV706" s="30"/>
      <c r="AZ706" s="31"/>
      <c r="BA706" s="129"/>
    </row>
    <row r="707" spans="1:53" ht="15.75" customHeight="1">
      <c r="A707" s="25"/>
      <c r="B707" s="26"/>
      <c r="J707" s="26"/>
      <c r="K707" s="28"/>
      <c r="N707" s="29"/>
      <c r="O707" s="28"/>
      <c r="Q707" s="25"/>
      <c r="AL707" s="29"/>
      <c r="AV707" s="30"/>
      <c r="AZ707" s="31"/>
      <c r="BA707" s="129"/>
    </row>
    <row r="708" spans="1:53" ht="15.75" customHeight="1">
      <c r="A708" s="25"/>
      <c r="B708" s="26"/>
      <c r="J708" s="26"/>
      <c r="K708" s="28"/>
      <c r="N708" s="29"/>
      <c r="O708" s="28"/>
      <c r="Q708" s="25"/>
      <c r="AL708" s="29"/>
      <c r="AV708" s="30"/>
      <c r="AZ708" s="31"/>
      <c r="BA708" s="129"/>
    </row>
    <row r="709" spans="1:53" ht="15.75" customHeight="1">
      <c r="A709" s="25"/>
      <c r="B709" s="26"/>
      <c r="J709" s="26"/>
      <c r="K709" s="28"/>
      <c r="N709" s="29"/>
      <c r="O709" s="28"/>
      <c r="Q709" s="25"/>
      <c r="AL709" s="29"/>
      <c r="AV709" s="30"/>
      <c r="AZ709" s="31"/>
      <c r="BA709" s="129"/>
    </row>
    <row r="710" spans="1:53" ht="15.75" customHeight="1">
      <c r="A710" s="25"/>
      <c r="B710" s="26"/>
      <c r="J710" s="26"/>
      <c r="K710" s="28"/>
      <c r="N710" s="29"/>
      <c r="O710" s="28"/>
      <c r="Q710" s="25"/>
      <c r="AL710" s="29"/>
      <c r="AV710" s="30"/>
      <c r="AZ710" s="31"/>
      <c r="BA710" s="129"/>
    </row>
    <row r="711" spans="1:53" ht="15.75" customHeight="1">
      <c r="A711" s="25"/>
      <c r="B711" s="26"/>
      <c r="J711" s="26"/>
      <c r="K711" s="28"/>
      <c r="N711" s="29"/>
      <c r="O711" s="28"/>
      <c r="Q711" s="25"/>
      <c r="AL711" s="29"/>
      <c r="AV711" s="30"/>
      <c r="AZ711" s="31"/>
      <c r="BA711" s="129"/>
    </row>
    <row r="712" spans="1:53" ht="15.75" customHeight="1">
      <c r="A712" s="25"/>
      <c r="B712" s="26"/>
      <c r="J712" s="26"/>
      <c r="K712" s="28"/>
      <c r="N712" s="29"/>
      <c r="O712" s="28"/>
      <c r="Q712" s="25"/>
      <c r="AL712" s="29"/>
      <c r="AV712" s="30"/>
      <c r="AZ712" s="31"/>
      <c r="BA712" s="129"/>
    </row>
    <row r="713" spans="1:53" ht="15.75" customHeight="1">
      <c r="A713" s="25"/>
      <c r="B713" s="26"/>
      <c r="J713" s="26"/>
      <c r="K713" s="28"/>
      <c r="N713" s="29"/>
      <c r="O713" s="28"/>
      <c r="Q713" s="25"/>
      <c r="AL713" s="29"/>
      <c r="AV713" s="30"/>
      <c r="AZ713" s="31"/>
      <c r="BA713" s="129"/>
    </row>
    <row r="714" spans="1:53" ht="15.75" customHeight="1">
      <c r="A714" s="25"/>
      <c r="B714" s="26"/>
      <c r="J714" s="26"/>
      <c r="K714" s="28"/>
      <c r="N714" s="29"/>
      <c r="O714" s="28"/>
      <c r="Q714" s="25"/>
      <c r="AL714" s="29"/>
      <c r="AV714" s="30"/>
      <c r="AZ714" s="31"/>
      <c r="BA714" s="129"/>
    </row>
    <row r="715" spans="1:53" ht="15.75" customHeight="1">
      <c r="A715" s="25"/>
      <c r="B715" s="26"/>
      <c r="J715" s="26"/>
      <c r="K715" s="28"/>
      <c r="N715" s="29"/>
      <c r="O715" s="28"/>
      <c r="Q715" s="25"/>
      <c r="AL715" s="29"/>
      <c r="AV715" s="30"/>
      <c r="AZ715" s="31"/>
      <c r="BA715" s="129"/>
    </row>
    <row r="716" spans="1:53" ht="15.75" customHeight="1">
      <c r="A716" s="25"/>
      <c r="B716" s="26"/>
      <c r="J716" s="26"/>
      <c r="K716" s="28"/>
      <c r="N716" s="29"/>
      <c r="O716" s="28"/>
      <c r="Q716" s="25"/>
      <c r="AL716" s="29"/>
      <c r="AV716" s="30"/>
      <c r="AZ716" s="31"/>
      <c r="BA716" s="129"/>
    </row>
    <row r="717" spans="1:53" ht="15.75" customHeight="1">
      <c r="A717" s="25"/>
      <c r="B717" s="26"/>
      <c r="J717" s="26"/>
      <c r="K717" s="28"/>
      <c r="N717" s="29"/>
      <c r="O717" s="28"/>
      <c r="Q717" s="25"/>
      <c r="AL717" s="29"/>
      <c r="AV717" s="30"/>
      <c r="AZ717" s="31"/>
      <c r="BA717" s="129"/>
    </row>
    <row r="718" spans="1:53" ht="15.75" customHeight="1">
      <c r="A718" s="25"/>
      <c r="B718" s="26"/>
      <c r="J718" s="26"/>
      <c r="K718" s="28"/>
      <c r="N718" s="29"/>
      <c r="O718" s="28"/>
      <c r="Q718" s="25"/>
      <c r="AL718" s="29"/>
      <c r="AV718" s="30"/>
      <c r="AZ718" s="31"/>
      <c r="BA718" s="129"/>
    </row>
    <row r="719" spans="1:53" ht="15.75" customHeight="1">
      <c r="A719" s="25"/>
      <c r="B719" s="26"/>
      <c r="J719" s="26"/>
      <c r="K719" s="28"/>
      <c r="N719" s="29"/>
      <c r="O719" s="28"/>
      <c r="Q719" s="25"/>
      <c r="AL719" s="29"/>
      <c r="AV719" s="30"/>
      <c r="AZ719" s="31"/>
      <c r="BA719" s="129"/>
    </row>
    <row r="720" spans="1:53" ht="15.75" customHeight="1">
      <c r="A720" s="25"/>
      <c r="B720" s="26"/>
      <c r="J720" s="26"/>
      <c r="K720" s="28"/>
      <c r="N720" s="29"/>
      <c r="O720" s="28"/>
      <c r="Q720" s="25"/>
      <c r="AL720" s="29"/>
      <c r="AV720" s="30"/>
      <c r="AZ720" s="31"/>
      <c r="BA720" s="129"/>
    </row>
    <row r="721" spans="1:53" ht="15.75" customHeight="1">
      <c r="A721" s="25"/>
      <c r="B721" s="26"/>
      <c r="J721" s="26"/>
      <c r="K721" s="28"/>
      <c r="N721" s="29"/>
      <c r="O721" s="28"/>
      <c r="Q721" s="25"/>
      <c r="AL721" s="29"/>
      <c r="AV721" s="30"/>
      <c r="AZ721" s="31"/>
      <c r="BA721" s="129"/>
    </row>
    <row r="722" spans="1:53" ht="15.75" customHeight="1">
      <c r="A722" s="25"/>
      <c r="B722" s="26"/>
      <c r="J722" s="26"/>
      <c r="K722" s="28"/>
      <c r="N722" s="29"/>
      <c r="O722" s="28"/>
      <c r="Q722" s="25"/>
      <c r="AL722" s="29"/>
      <c r="AV722" s="30"/>
      <c r="AZ722" s="31"/>
      <c r="BA722" s="129"/>
    </row>
    <row r="723" spans="1:53" ht="15.75" customHeight="1">
      <c r="A723" s="25"/>
      <c r="B723" s="26"/>
      <c r="J723" s="26"/>
      <c r="K723" s="28"/>
      <c r="N723" s="29"/>
      <c r="O723" s="28"/>
      <c r="Q723" s="25"/>
      <c r="AL723" s="29"/>
      <c r="AV723" s="30"/>
      <c r="AZ723" s="31"/>
      <c r="BA723" s="129"/>
    </row>
    <row r="724" spans="1:53" ht="15.75" customHeight="1">
      <c r="A724" s="25"/>
      <c r="B724" s="26"/>
      <c r="J724" s="26"/>
      <c r="K724" s="28"/>
      <c r="N724" s="29"/>
      <c r="O724" s="28"/>
      <c r="Q724" s="25"/>
      <c r="AL724" s="29"/>
      <c r="AV724" s="30"/>
      <c r="AZ724" s="31"/>
      <c r="BA724" s="129"/>
    </row>
    <row r="725" spans="1:53" ht="15.75" customHeight="1">
      <c r="A725" s="25"/>
      <c r="B725" s="26"/>
      <c r="J725" s="26"/>
      <c r="K725" s="28"/>
      <c r="N725" s="29"/>
      <c r="O725" s="28"/>
      <c r="Q725" s="25"/>
      <c r="AL725" s="29"/>
      <c r="AV725" s="30"/>
      <c r="AZ725" s="31"/>
      <c r="BA725" s="129"/>
    </row>
    <row r="726" spans="1:53" ht="15.75" customHeight="1">
      <c r="A726" s="25"/>
      <c r="B726" s="26"/>
      <c r="J726" s="26"/>
      <c r="K726" s="28"/>
      <c r="N726" s="29"/>
      <c r="O726" s="28"/>
      <c r="Q726" s="25"/>
      <c r="AL726" s="29"/>
      <c r="AV726" s="30"/>
      <c r="AZ726" s="31"/>
      <c r="BA726" s="129"/>
    </row>
    <row r="727" spans="1:53" ht="15.75" customHeight="1">
      <c r="A727" s="25"/>
      <c r="B727" s="26"/>
      <c r="J727" s="26"/>
      <c r="K727" s="28"/>
      <c r="N727" s="29"/>
      <c r="O727" s="28"/>
      <c r="Q727" s="25"/>
      <c r="AL727" s="29"/>
      <c r="AV727" s="30"/>
      <c r="AZ727" s="31"/>
      <c r="BA727" s="129"/>
    </row>
    <row r="728" spans="1:53" ht="15.75" customHeight="1">
      <c r="A728" s="25"/>
      <c r="B728" s="26"/>
      <c r="J728" s="26"/>
      <c r="K728" s="28"/>
      <c r="N728" s="29"/>
      <c r="O728" s="28"/>
      <c r="Q728" s="25"/>
      <c r="AL728" s="29"/>
      <c r="AV728" s="30"/>
      <c r="AZ728" s="31"/>
      <c r="BA728" s="129"/>
    </row>
    <row r="729" spans="1:53" ht="15.75" customHeight="1">
      <c r="A729" s="25"/>
      <c r="B729" s="26"/>
      <c r="J729" s="26"/>
      <c r="K729" s="28"/>
      <c r="N729" s="29"/>
      <c r="O729" s="28"/>
      <c r="Q729" s="25"/>
      <c r="AL729" s="29"/>
      <c r="AV729" s="30"/>
      <c r="AZ729" s="31"/>
      <c r="BA729" s="129"/>
    </row>
    <row r="730" spans="1:53" ht="15.75" customHeight="1">
      <c r="A730" s="25"/>
      <c r="B730" s="26"/>
      <c r="J730" s="26"/>
      <c r="K730" s="28"/>
      <c r="N730" s="29"/>
      <c r="O730" s="28"/>
      <c r="Q730" s="25"/>
      <c r="AL730" s="29"/>
      <c r="AV730" s="30"/>
      <c r="AZ730" s="31"/>
      <c r="BA730" s="129"/>
    </row>
    <row r="731" spans="1:53" ht="15.75" customHeight="1">
      <c r="A731" s="25"/>
      <c r="B731" s="26"/>
      <c r="J731" s="26"/>
      <c r="K731" s="28"/>
      <c r="N731" s="29"/>
      <c r="O731" s="28"/>
      <c r="Q731" s="25"/>
      <c r="AL731" s="29"/>
      <c r="AV731" s="30"/>
      <c r="AZ731" s="31"/>
      <c r="BA731" s="129"/>
    </row>
    <row r="732" spans="1:53" ht="15.75" customHeight="1">
      <c r="A732" s="25"/>
      <c r="B732" s="26"/>
      <c r="J732" s="26"/>
      <c r="K732" s="28"/>
      <c r="N732" s="29"/>
      <c r="O732" s="28"/>
      <c r="Q732" s="25"/>
      <c r="AL732" s="29"/>
      <c r="AV732" s="30"/>
      <c r="AZ732" s="31"/>
      <c r="BA732" s="129"/>
    </row>
    <row r="733" spans="1:53" ht="15.75" customHeight="1">
      <c r="A733" s="25"/>
      <c r="B733" s="26"/>
      <c r="J733" s="26"/>
      <c r="K733" s="28"/>
      <c r="N733" s="29"/>
      <c r="O733" s="28"/>
      <c r="Q733" s="25"/>
      <c r="AL733" s="29"/>
      <c r="AV733" s="30"/>
      <c r="AZ733" s="31"/>
      <c r="BA733" s="129"/>
    </row>
    <row r="734" spans="1:53" ht="15.75" customHeight="1">
      <c r="A734" s="25"/>
      <c r="B734" s="26"/>
      <c r="J734" s="26"/>
      <c r="K734" s="28"/>
      <c r="N734" s="29"/>
      <c r="O734" s="28"/>
      <c r="Q734" s="25"/>
      <c r="AL734" s="29"/>
      <c r="AV734" s="30"/>
      <c r="AZ734" s="31"/>
      <c r="BA734" s="129"/>
    </row>
    <row r="735" spans="1:53" ht="15.75" customHeight="1">
      <c r="A735" s="25"/>
      <c r="B735" s="26"/>
      <c r="J735" s="26"/>
      <c r="K735" s="28"/>
      <c r="N735" s="29"/>
      <c r="O735" s="28"/>
      <c r="Q735" s="25"/>
      <c r="AL735" s="29"/>
      <c r="AV735" s="30"/>
      <c r="AZ735" s="31"/>
      <c r="BA735" s="129"/>
    </row>
    <row r="736" spans="1:53" ht="15.75" customHeight="1">
      <c r="A736" s="25"/>
      <c r="B736" s="26"/>
      <c r="J736" s="26"/>
      <c r="K736" s="28"/>
      <c r="N736" s="29"/>
      <c r="O736" s="28"/>
      <c r="Q736" s="25"/>
      <c r="AL736" s="29"/>
      <c r="AV736" s="30"/>
      <c r="AZ736" s="31"/>
      <c r="BA736" s="129"/>
    </row>
    <row r="737" spans="1:53" ht="15.75" customHeight="1">
      <c r="A737" s="25"/>
      <c r="B737" s="26"/>
      <c r="J737" s="26"/>
      <c r="K737" s="28"/>
      <c r="N737" s="29"/>
      <c r="O737" s="28"/>
      <c r="Q737" s="25"/>
      <c r="AL737" s="29"/>
      <c r="AV737" s="30"/>
      <c r="AZ737" s="31"/>
      <c r="BA737" s="129"/>
    </row>
    <row r="738" spans="1:53" ht="15.75" customHeight="1">
      <c r="A738" s="25"/>
      <c r="B738" s="26"/>
      <c r="J738" s="26"/>
      <c r="K738" s="28"/>
      <c r="N738" s="29"/>
      <c r="O738" s="28"/>
      <c r="Q738" s="25"/>
      <c r="AL738" s="29"/>
      <c r="AV738" s="30"/>
      <c r="AZ738" s="31"/>
      <c r="BA738" s="129"/>
    </row>
    <row r="739" spans="1:53" ht="15.75" customHeight="1">
      <c r="A739" s="25"/>
      <c r="B739" s="26"/>
      <c r="J739" s="26"/>
      <c r="K739" s="28"/>
      <c r="N739" s="29"/>
      <c r="O739" s="28"/>
      <c r="Q739" s="25"/>
      <c r="AL739" s="29"/>
      <c r="AV739" s="30"/>
      <c r="AZ739" s="31"/>
      <c r="BA739" s="129"/>
    </row>
    <row r="740" spans="1:53" ht="15.75" customHeight="1">
      <c r="A740" s="25"/>
      <c r="B740" s="26"/>
      <c r="J740" s="26"/>
      <c r="K740" s="28"/>
      <c r="N740" s="29"/>
      <c r="O740" s="28"/>
      <c r="Q740" s="25"/>
      <c r="AL740" s="29"/>
      <c r="AV740" s="30"/>
      <c r="AZ740" s="31"/>
      <c r="BA740" s="129"/>
    </row>
    <row r="741" spans="1:53" ht="15.75" customHeight="1">
      <c r="A741" s="25"/>
      <c r="B741" s="26"/>
      <c r="J741" s="26"/>
      <c r="K741" s="28"/>
      <c r="N741" s="29"/>
      <c r="O741" s="28"/>
      <c r="Q741" s="25"/>
      <c r="AL741" s="29"/>
      <c r="AV741" s="30"/>
      <c r="AZ741" s="31"/>
      <c r="BA741" s="129"/>
    </row>
    <row r="742" spans="1:53" ht="15.75" customHeight="1">
      <c r="A742" s="25"/>
      <c r="B742" s="26"/>
      <c r="J742" s="26"/>
      <c r="K742" s="28"/>
      <c r="N742" s="29"/>
      <c r="O742" s="28"/>
      <c r="Q742" s="25"/>
      <c r="AL742" s="29"/>
      <c r="AV742" s="30"/>
      <c r="AZ742" s="31"/>
      <c r="BA742" s="129"/>
    </row>
    <row r="743" spans="1:53" ht="15.75" customHeight="1">
      <c r="A743" s="25"/>
      <c r="B743" s="26"/>
      <c r="J743" s="26"/>
      <c r="K743" s="28"/>
      <c r="N743" s="29"/>
      <c r="O743" s="28"/>
      <c r="Q743" s="25"/>
      <c r="AL743" s="29"/>
      <c r="AV743" s="30"/>
      <c r="AZ743" s="31"/>
      <c r="BA743" s="129"/>
    </row>
    <row r="744" spans="1:53" ht="15.75" customHeight="1">
      <c r="A744" s="25"/>
      <c r="B744" s="26"/>
      <c r="J744" s="26"/>
      <c r="K744" s="28"/>
      <c r="N744" s="29"/>
      <c r="O744" s="28"/>
      <c r="Q744" s="25"/>
      <c r="AL744" s="29"/>
      <c r="AV744" s="30"/>
      <c r="AZ744" s="31"/>
      <c r="BA744" s="129"/>
    </row>
    <row r="745" spans="1:53" ht="15.75" customHeight="1">
      <c r="A745" s="25"/>
      <c r="B745" s="26"/>
      <c r="J745" s="26"/>
      <c r="K745" s="28"/>
      <c r="N745" s="29"/>
      <c r="O745" s="28"/>
      <c r="Q745" s="25"/>
      <c r="AL745" s="29"/>
      <c r="AV745" s="30"/>
      <c r="AZ745" s="31"/>
      <c r="BA745" s="129"/>
    </row>
    <row r="746" spans="1:53" ht="15.75" customHeight="1">
      <c r="A746" s="25"/>
      <c r="B746" s="26"/>
      <c r="J746" s="26"/>
      <c r="K746" s="28"/>
      <c r="N746" s="29"/>
      <c r="O746" s="28"/>
      <c r="Q746" s="25"/>
      <c r="AL746" s="29"/>
      <c r="AV746" s="30"/>
      <c r="AZ746" s="31"/>
      <c r="BA746" s="129"/>
    </row>
    <row r="747" spans="1:53" ht="15.75" customHeight="1">
      <c r="A747" s="25"/>
      <c r="B747" s="26"/>
      <c r="J747" s="26"/>
      <c r="K747" s="28"/>
      <c r="N747" s="29"/>
      <c r="O747" s="28"/>
      <c r="Q747" s="25"/>
      <c r="AL747" s="29"/>
      <c r="AV747" s="30"/>
      <c r="AZ747" s="31"/>
      <c r="BA747" s="129"/>
    </row>
    <row r="748" spans="1:53" ht="15.75" customHeight="1">
      <c r="A748" s="25"/>
      <c r="B748" s="26"/>
      <c r="J748" s="26"/>
      <c r="K748" s="28"/>
      <c r="N748" s="29"/>
      <c r="O748" s="28"/>
      <c r="Q748" s="25"/>
      <c r="AL748" s="29"/>
      <c r="AV748" s="30"/>
      <c r="AZ748" s="31"/>
      <c r="BA748" s="129"/>
    </row>
    <row r="749" spans="1:53" ht="15.75" customHeight="1">
      <c r="A749" s="25"/>
      <c r="B749" s="26"/>
      <c r="J749" s="26"/>
      <c r="K749" s="28"/>
      <c r="N749" s="29"/>
      <c r="O749" s="28"/>
      <c r="Q749" s="25"/>
      <c r="AL749" s="29"/>
      <c r="AV749" s="30"/>
      <c r="AZ749" s="31"/>
      <c r="BA749" s="129"/>
    </row>
    <row r="750" spans="1:53" ht="15.75" customHeight="1">
      <c r="A750" s="25"/>
      <c r="B750" s="26"/>
      <c r="J750" s="26"/>
      <c r="K750" s="28"/>
      <c r="N750" s="29"/>
      <c r="O750" s="28"/>
      <c r="Q750" s="25"/>
      <c r="AL750" s="29"/>
      <c r="AV750" s="30"/>
      <c r="AZ750" s="31"/>
      <c r="BA750" s="129"/>
    </row>
    <row r="751" spans="1:53" ht="15.75" customHeight="1">
      <c r="A751" s="25"/>
      <c r="B751" s="26"/>
      <c r="J751" s="26"/>
      <c r="K751" s="28"/>
      <c r="N751" s="29"/>
      <c r="O751" s="28"/>
      <c r="Q751" s="25"/>
      <c r="AL751" s="29"/>
      <c r="AV751" s="30"/>
      <c r="AZ751" s="31"/>
      <c r="BA751" s="129"/>
    </row>
    <row r="752" spans="1:53" ht="15.75" customHeight="1">
      <c r="A752" s="25"/>
      <c r="B752" s="26"/>
      <c r="J752" s="26"/>
      <c r="K752" s="28"/>
      <c r="N752" s="29"/>
      <c r="O752" s="28"/>
      <c r="Q752" s="25"/>
      <c r="AL752" s="29"/>
      <c r="AV752" s="30"/>
      <c r="AZ752" s="31"/>
      <c r="BA752" s="129"/>
    </row>
    <row r="753" spans="1:53" ht="15.75" customHeight="1">
      <c r="A753" s="25"/>
      <c r="B753" s="26"/>
      <c r="J753" s="26"/>
      <c r="K753" s="28"/>
      <c r="N753" s="29"/>
      <c r="O753" s="28"/>
      <c r="Q753" s="25"/>
      <c r="AL753" s="29"/>
      <c r="AV753" s="30"/>
      <c r="AZ753" s="31"/>
      <c r="BA753" s="129"/>
    </row>
    <row r="754" spans="1:53" ht="15.75" customHeight="1">
      <c r="A754" s="25"/>
      <c r="B754" s="26"/>
      <c r="J754" s="26"/>
      <c r="K754" s="28"/>
      <c r="N754" s="29"/>
      <c r="O754" s="28"/>
      <c r="Q754" s="25"/>
      <c r="AL754" s="29"/>
      <c r="AV754" s="30"/>
      <c r="AZ754" s="31"/>
      <c r="BA754" s="129"/>
    </row>
    <row r="755" spans="1:53" ht="15.75" customHeight="1">
      <c r="A755" s="25"/>
      <c r="B755" s="26"/>
      <c r="J755" s="26"/>
      <c r="K755" s="28"/>
      <c r="N755" s="29"/>
      <c r="O755" s="28"/>
      <c r="Q755" s="25"/>
      <c r="AL755" s="29"/>
      <c r="AV755" s="30"/>
      <c r="AZ755" s="31"/>
      <c r="BA755" s="129"/>
    </row>
    <row r="756" spans="1:53" ht="15.75" customHeight="1">
      <c r="A756" s="25"/>
      <c r="B756" s="26"/>
      <c r="J756" s="26"/>
      <c r="K756" s="28"/>
      <c r="N756" s="29"/>
      <c r="O756" s="28"/>
      <c r="Q756" s="25"/>
      <c r="AL756" s="29"/>
      <c r="AV756" s="30"/>
      <c r="AZ756" s="31"/>
      <c r="BA756" s="129"/>
    </row>
    <row r="757" spans="1:53" ht="15.75" customHeight="1">
      <c r="A757" s="25"/>
      <c r="B757" s="26"/>
      <c r="J757" s="26"/>
      <c r="K757" s="28"/>
      <c r="N757" s="29"/>
      <c r="O757" s="28"/>
      <c r="Q757" s="25"/>
      <c r="AL757" s="29"/>
      <c r="AV757" s="30"/>
      <c r="AZ757" s="31"/>
      <c r="BA757" s="129"/>
    </row>
    <row r="758" spans="1:53" ht="15.75" customHeight="1">
      <c r="A758" s="25"/>
      <c r="B758" s="26"/>
      <c r="J758" s="26"/>
      <c r="K758" s="28"/>
      <c r="N758" s="29"/>
      <c r="O758" s="28"/>
      <c r="Q758" s="25"/>
      <c r="AL758" s="29"/>
      <c r="AV758" s="30"/>
      <c r="AZ758" s="31"/>
      <c r="BA758" s="129"/>
    </row>
    <row r="759" spans="1:53" ht="15.75" customHeight="1">
      <c r="A759" s="25"/>
      <c r="B759" s="26"/>
      <c r="J759" s="26"/>
      <c r="K759" s="28"/>
      <c r="N759" s="29"/>
      <c r="O759" s="28"/>
      <c r="Q759" s="25"/>
      <c r="AL759" s="29"/>
      <c r="AV759" s="30"/>
      <c r="AZ759" s="31"/>
      <c r="BA759" s="129"/>
    </row>
    <row r="760" spans="1:53" ht="15.75" customHeight="1">
      <c r="A760" s="25"/>
      <c r="B760" s="26"/>
      <c r="J760" s="26"/>
      <c r="K760" s="28"/>
      <c r="N760" s="29"/>
      <c r="O760" s="28"/>
      <c r="Q760" s="25"/>
      <c r="AL760" s="29"/>
      <c r="AV760" s="30"/>
      <c r="AZ760" s="31"/>
      <c r="BA760" s="129"/>
    </row>
    <row r="761" spans="1:53" ht="15.75" customHeight="1">
      <c r="A761" s="25"/>
      <c r="B761" s="26"/>
      <c r="J761" s="26"/>
      <c r="K761" s="28"/>
      <c r="N761" s="29"/>
      <c r="O761" s="28"/>
      <c r="Q761" s="25"/>
      <c r="AL761" s="29"/>
      <c r="AV761" s="30"/>
      <c r="AZ761" s="31"/>
      <c r="BA761" s="129"/>
    </row>
    <row r="762" spans="1:53" ht="15.75" customHeight="1">
      <c r="A762" s="25"/>
      <c r="B762" s="26"/>
      <c r="J762" s="26"/>
      <c r="K762" s="28"/>
      <c r="N762" s="29"/>
      <c r="O762" s="28"/>
      <c r="Q762" s="25"/>
      <c r="AL762" s="29"/>
      <c r="AV762" s="30"/>
      <c r="AZ762" s="31"/>
      <c r="BA762" s="129"/>
    </row>
    <row r="763" spans="1:53" ht="15.75" customHeight="1">
      <c r="A763" s="25"/>
      <c r="B763" s="26"/>
      <c r="J763" s="26"/>
      <c r="K763" s="28"/>
      <c r="N763" s="29"/>
      <c r="O763" s="28"/>
      <c r="Q763" s="25"/>
      <c r="AL763" s="29"/>
      <c r="AV763" s="30"/>
      <c r="AZ763" s="31"/>
      <c r="BA763" s="129"/>
    </row>
    <row r="764" spans="1:53" ht="15.75" customHeight="1">
      <c r="A764" s="25"/>
      <c r="B764" s="26"/>
      <c r="J764" s="26"/>
      <c r="K764" s="28"/>
      <c r="N764" s="29"/>
      <c r="O764" s="28"/>
      <c r="Q764" s="25"/>
      <c r="AL764" s="29"/>
      <c r="AV764" s="30"/>
      <c r="AZ764" s="31"/>
      <c r="BA764" s="129"/>
    </row>
    <row r="765" spans="1:53" ht="15.75" customHeight="1">
      <c r="A765" s="25"/>
      <c r="B765" s="26"/>
      <c r="J765" s="26"/>
      <c r="K765" s="28"/>
      <c r="N765" s="29"/>
      <c r="O765" s="28"/>
      <c r="Q765" s="25"/>
      <c r="AL765" s="29"/>
      <c r="AV765" s="30"/>
      <c r="AZ765" s="31"/>
      <c r="BA765" s="129"/>
    </row>
    <row r="766" spans="1:53" ht="15.75" customHeight="1">
      <c r="A766" s="25"/>
      <c r="B766" s="26"/>
      <c r="J766" s="26"/>
      <c r="K766" s="28"/>
      <c r="N766" s="29"/>
      <c r="O766" s="28"/>
      <c r="Q766" s="25"/>
      <c r="AL766" s="29"/>
      <c r="AV766" s="30"/>
      <c r="AZ766" s="31"/>
      <c r="BA766" s="129"/>
    </row>
    <row r="767" spans="1:53" ht="15.75" customHeight="1">
      <c r="A767" s="25"/>
      <c r="B767" s="26"/>
      <c r="J767" s="26"/>
      <c r="K767" s="28"/>
      <c r="N767" s="29"/>
      <c r="O767" s="28"/>
      <c r="Q767" s="25"/>
      <c r="AL767" s="29"/>
      <c r="AV767" s="30"/>
      <c r="AZ767" s="31"/>
      <c r="BA767" s="129"/>
    </row>
    <row r="768" spans="1:53" ht="15.75" customHeight="1">
      <c r="A768" s="25"/>
      <c r="B768" s="26"/>
      <c r="J768" s="26"/>
      <c r="K768" s="28"/>
      <c r="N768" s="29"/>
      <c r="O768" s="28"/>
      <c r="Q768" s="25"/>
      <c r="AL768" s="29"/>
      <c r="AV768" s="30"/>
      <c r="AZ768" s="31"/>
      <c r="BA768" s="129"/>
    </row>
    <row r="769" spans="1:53" ht="15.75" customHeight="1">
      <c r="A769" s="25"/>
      <c r="B769" s="26"/>
      <c r="J769" s="26"/>
      <c r="K769" s="28"/>
      <c r="N769" s="29"/>
      <c r="O769" s="28"/>
      <c r="Q769" s="25"/>
      <c r="AL769" s="29"/>
      <c r="AV769" s="30"/>
      <c r="AZ769" s="31"/>
      <c r="BA769" s="129"/>
    </row>
    <row r="770" spans="1:53" ht="15.75" customHeight="1">
      <c r="A770" s="25"/>
      <c r="B770" s="26"/>
      <c r="J770" s="26"/>
      <c r="K770" s="28"/>
      <c r="N770" s="29"/>
      <c r="O770" s="28"/>
      <c r="Q770" s="25"/>
      <c r="AL770" s="29"/>
      <c r="AV770" s="30"/>
      <c r="AZ770" s="31"/>
      <c r="BA770" s="129"/>
    </row>
    <row r="771" spans="1:53" ht="15.75" customHeight="1">
      <c r="A771" s="25"/>
      <c r="B771" s="26"/>
      <c r="J771" s="26"/>
      <c r="K771" s="28"/>
      <c r="N771" s="29"/>
      <c r="O771" s="28"/>
      <c r="Q771" s="25"/>
      <c r="AL771" s="29"/>
      <c r="AV771" s="30"/>
      <c r="AZ771" s="31"/>
      <c r="BA771" s="129"/>
    </row>
    <row r="772" spans="1:53" ht="15.75" customHeight="1">
      <c r="A772" s="25"/>
      <c r="B772" s="26"/>
      <c r="J772" s="26"/>
      <c r="K772" s="28"/>
      <c r="N772" s="29"/>
      <c r="O772" s="28"/>
      <c r="Q772" s="25"/>
      <c r="AL772" s="29"/>
      <c r="AV772" s="30"/>
      <c r="AZ772" s="31"/>
      <c r="BA772" s="129"/>
    </row>
    <row r="773" spans="1:53" ht="15.75" customHeight="1">
      <c r="A773" s="25"/>
      <c r="B773" s="26"/>
      <c r="J773" s="26"/>
      <c r="K773" s="28"/>
      <c r="N773" s="29"/>
      <c r="O773" s="28"/>
      <c r="Q773" s="25"/>
      <c r="AL773" s="29"/>
      <c r="AV773" s="30"/>
      <c r="AZ773" s="31"/>
      <c r="BA773" s="129"/>
    </row>
    <row r="774" spans="1:53" ht="15.75" customHeight="1">
      <c r="A774" s="25"/>
      <c r="B774" s="26"/>
      <c r="J774" s="26"/>
      <c r="K774" s="28"/>
      <c r="N774" s="29"/>
      <c r="O774" s="28"/>
      <c r="Q774" s="25"/>
      <c r="AL774" s="29"/>
      <c r="AV774" s="30"/>
      <c r="AZ774" s="31"/>
      <c r="BA774" s="129"/>
    </row>
    <row r="775" spans="1:53" ht="15.75" customHeight="1">
      <c r="A775" s="25"/>
      <c r="B775" s="26"/>
      <c r="J775" s="26"/>
      <c r="K775" s="28"/>
      <c r="N775" s="29"/>
      <c r="O775" s="28"/>
      <c r="Q775" s="25"/>
      <c r="AL775" s="29"/>
      <c r="AV775" s="30"/>
      <c r="AZ775" s="31"/>
      <c r="BA775" s="129"/>
    </row>
    <row r="776" spans="1:53" ht="15.75" customHeight="1">
      <c r="A776" s="25"/>
      <c r="B776" s="26"/>
      <c r="J776" s="26"/>
      <c r="K776" s="28"/>
      <c r="N776" s="29"/>
      <c r="O776" s="28"/>
      <c r="Q776" s="25"/>
      <c r="AL776" s="29"/>
      <c r="AV776" s="30"/>
      <c r="AZ776" s="31"/>
      <c r="BA776" s="129"/>
    </row>
    <row r="777" spans="1:53" ht="15.75" customHeight="1">
      <c r="A777" s="25"/>
      <c r="B777" s="26"/>
      <c r="J777" s="26"/>
      <c r="K777" s="28"/>
      <c r="N777" s="29"/>
      <c r="O777" s="28"/>
      <c r="Q777" s="25"/>
      <c r="AL777" s="29"/>
      <c r="AV777" s="30"/>
      <c r="AZ777" s="31"/>
      <c r="BA777" s="129"/>
    </row>
    <row r="778" spans="1:53" ht="15.75" customHeight="1">
      <c r="A778" s="25"/>
      <c r="B778" s="26"/>
      <c r="J778" s="26"/>
      <c r="K778" s="28"/>
      <c r="N778" s="29"/>
      <c r="O778" s="28"/>
      <c r="Q778" s="25"/>
      <c r="AL778" s="29"/>
      <c r="AV778" s="30"/>
      <c r="AZ778" s="31"/>
      <c r="BA778" s="129"/>
    </row>
    <row r="779" spans="1:53" ht="15.75" customHeight="1">
      <c r="A779" s="25"/>
      <c r="B779" s="26"/>
      <c r="J779" s="26"/>
      <c r="K779" s="28"/>
      <c r="N779" s="29"/>
      <c r="O779" s="28"/>
      <c r="Q779" s="25"/>
      <c r="AL779" s="29"/>
      <c r="AV779" s="30"/>
      <c r="AZ779" s="31"/>
      <c r="BA779" s="129"/>
    </row>
    <row r="780" spans="1:53" ht="15.75" customHeight="1">
      <c r="A780" s="25"/>
      <c r="B780" s="26"/>
      <c r="J780" s="26"/>
      <c r="K780" s="28"/>
      <c r="N780" s="29"/>
      <c r="O780" s="28"/>
      <c r="Q780" s="25"/>
      <c r="AL780" s="29"/>
      <c r="AV780" s="30"/>
      <c r="AZ780" s="31"/>
      <c r="BA780" s="129"/>
    </row>
    <row r="781" spans="1:53" ht="15.75" customHeight="1">
      <c r="A781" s="25"/>
      <c r="B781" s="26"/>
      <c r="J781" s="26"/>
      <c r="K781" s="28"/>
      <c r="N781" s="29"/>
      <c r="O781" s="28"/>
      <c r="Q781" s="25"/>
      <c r="AL781" s="29"/>
      <c r="AV781" s="30"/>
      <c r="AZ781" s="31"/>
      <c r="BA781" s="129"/>
    </row>
    <row r="782" spans="1:53" ht="15.75" customHeight="1">
      <c r="A782" s="25"/>
      <c r="B782" s="26"/>
      <c r="J782" s="26"/>
      <c r="K782" s="28"/>
      <c r="N782" s="29"/>
      <c r="O782" s="28"/>
      <c r="Q782" s="25"/>
      <c r="AL782" s="29"/>
      <c r="AV782" s="30"/>
      <c r="AZ782" s="31"/>
      <c r="BA782" s="129"/>
    </row>
    <row r="783" spans="1:53" ht="15.75" customHeight="1">
      <c r="A783" s="25"/>
      <c r="B783" s="26"/>
      <c r="J783" s="26"/>
      <c r="K783" s="28"/>
      <c r="N783" s="29"/>
      <c r="O783" s="28"/>
      <c r="Q783" s="25"/>
      <c r="AL783" s="29"/>
      <c r="AV783" s="30"/>
      <c r="AZ783" s="31"/>
      <c r="BA783" s="129"/>
    </row>
    <row r="784" spans="1:53" ht="15.75" customHeight="1">
      <c r="A784" s="25"/>
      <c r="B784" s="26"/>
      <c r="J784" s="26"/>
      <c r="K784" s="28"/>
      <c r="N784" s="29"/>
      <c r="O784" s="28"/>
      <c r="Q784" s="25"/>
      <c r="AL784" s="29"/>
      <c r="AV784" s="30"/>
      <c r="AZ784" s="31"/>
      <c r="BA784" s="129"/>
    </row>
    <row r="785" spans="1:53" ht="15.75" customHeight="1">
      <c r="A785" s="25"/>
      <c r="B785" s="26"/>
      <c r="J785" s="26"/>
      <c r="K785" s="28"/>
      <c r="N785" s="29"/>
      <c r="O785" s="28"/>
      <c r="Q785" s="25"/>
      <c r="AL785" s="29"/>
      <c r="AV785" s="30"/>
      <c r="AZ785" s="31"/>
      <c r="BA785" s="129"/>
    </row>
    <row r="786" spans="1:53" ht="15.75" customHeight="1">
      <c r="A786" s="25"/>
      <c r="B786" s="26"/>
      <c r="J786" s="26"/>
      <c r="K786" s="28"/>
      <c r="N786" s="29"/>
      <c r="O786" s="28"/>
      <c r="Q786" s="25"/>
      <c r="AL786" s="29"/>
      <c r="AV786" s="30"/>
      <c r="AZ786" s="31"/>
      <c r="BA786" s="129"/>
    </row>
    <row r="787" spans="1:53" ht="15.75" customHeight="1">
      <c r="A787" s="25"/>
      <c r="B787" s="26"/>
      <c r="J787" s="26"/>
      <c r="K787" s="28"/>
      <c r="N787" s="29"/>
      <c r="O787" s="28"/>
      <c r="Q787" s="25"/>
      <c r="AL787" s="29"/>
      <c r="AV787" s="30"/>
      <c r="AZ787" s="31"/>
      <c r="BA787" s="129"/>
    </row>
    <row r="788" spans="1:53" ht="15.75" customHeight="1">
      <c r="A788" s="25"/>
      <c r="B788" s="26"/>
      <c r="J788" s="26"/>
      <c r="K788" s="28"/>
      <c r="N788" s="29"/>
      <c r="O788" s="28"/>
      <c r="Q788" s="25"/>
      <c r="AL788" s="29"/>
      <c r="AV788" s="30"/>
      <c r="AZ788" s="31"/>
      <c r="BA788" s="129"/>
    </row>
    <row r="789" spans="1:53" ht="15.75" customHeight="1">
      <c r="A789" s="25"/>
      <c r="B789" s="26"/>
      <c r="J789" s="26"/>
      <c r="K789" s="28"/>
      <c r="N789" s="29"/>
      <c r="O789" s="28"/>
      <c r="Q789" s="25"/>
      <c r="AL789" s="29"/>
      <c r="AV789" s="30"/>
      <c r="AZ789" s="31"/>
      <c r="BA789" s="129"/>
    </row>
    <row r="790" spans="1:53" ht="15.75" customHeight="1">
      <c r="A790" s="25"/>
      <c r="B790" s="26"/>
      <c r="J790" s="26"/>
      <c r="K790" s="28"/>
      <c r="N790" s="29"/>
      <c r="O790" s="28"/>
      <c r="Q790" s="25"/>
      <c r="AL790" s="29"/>
      <c r="AV790" s="30"/>
      <c r="AZ790" s="31"/>
      <c r="BA790" s="129"/>
    </row>
    <row r="791" spans="1:53" ht="15.75" customHeight="1">
      <c r="A791" s="25"/>
      <c r="B791" s="26"/>
      <c r="J791" s="26"/>
      <c r="K791" s="28"/>
      <c r="N791" s="29"/>
      <c r="O791" s="28"/>
      <c r="Q791" s="25"/>
      <c r="AL791" s="29"/>
      <c r="AV791" s="30"/>
      <c r="AZ791" s="31"/>
      <c r="BA791" s="129"/>
    </row>
    <row r="792" spans="1:53" ht="15.75" customHeight="1">
      <c r="A792" s="25"/>
      <c r="B792" s="26"/>
      <c r="J792" s="26"/>
      <c r="K792" s="28"/>
      <c r="N792" s="29"/>
      <c r="O792" s="28"/>
      <c r="Q792" s="25"/>
      <c r="AL792" s="29"/>
      <c r="AV792" s="30"/>
      <c r="AZ792" s="31"/>
      <c r="BA792" s="129"/>
    </row>
    <row r="793" spans="1:53" ht="15.75" customHeight="1">
      <c r="A793" s="25"/>
      <c r="B793" s="26"/>
      <c r="J793" s="26"/>
      <c r="K793" s="28"/>
      <c r="N793" s="29"/>
      <c r="O793" s="28"/>
      <c r="Q793" s="25"/>
      <c r="AL793" s="29"/>
      <c r="AV793" s="30"/>
      <c r="AZ793" s="31"/>
      <c r="BA793" s="129"/>
    </row>
    <row r="794" spans="1:53" ht="15.75" customHeight="1">
      <c r="A794" s="25"/>
      <c r="B794" s="26"/>
      <c r="J794" s="26"/>
      <c r="K794" s="28"/>
      <c r="N794" s="29"/>
      <c r="O794" s="28"/>
      <c r="Q794" s="25"/>
      <c r="AL794" s="29"/>
      <c r="AV794" s="30"/>
      <c r="AZ794" s="31"/>
      <c r="BA794" s="129"/>
    </row>
    <row r="795" spans="1:53" ht="15.75" customHeight="1">
      <c r="A795" s="25"/>
      <c r="B795" s="26"/>
      <c r="J795" s="26"/>
      <c r="K795" s="28"/>
      <c r="N795" s="29"/>
      <c r="O795" s="28"/>
      <c r="Q795" s="25"/>
      <c r="AL795" s="29"/>
      <c r="AV795" s="30"/>
      <c r="AZ795" s="31"/>
      <c r="BA795" s="129"/>
    </row>
    <row r="796" spans="1:53" ht="15.75" customHeight="1">
      <c r="A796" s="25"/>
      <c r="B796" s="26"/>
      <c r="J796" s="26"/>
      <c r="K796" s="28"/>
      <c r="N796" s="29"/>
      <c r="O796" s="28"/>
      <c r="Q796" s="25"/>
      <c r="AL796" s="29"/>
      <c r="AV796" s="30"/>
      <c r="AZ796" s="31"/>
      <c r="BA796" s="129"/>
    </row>
    <row r="797" spans="1:53" ht="15.75" customHeight="1">
      <c r="A797" s="25"/>
      <c r="B797" s="26"/>
      <c r="J797" s="26"/>
      <c r="K797" s="28"/>
      <c r="N797" s="29"/>
      <c r="O797" s="28"/>
      <c r="Q797" s="25"/>
      <c r="AL797" s="29"/>
      <c r="AV797" s="30"/>
      <c r="AZ797" s="31"/>
      <c r="BA797" s="129"/>
    </row>
    <row r="798" spans="1:53" ht="15.75" customHeight="1">
      <c r="A798" s="25"/>
      <c r="B798" s="26"/>
      <c r="J798" s="26"/>
      <c r="K798" s="28"/>
      <c r="N798" s="29"/>
      <c r="O798" s="28"/>
      <c r="Q798" s="25"/>
      <c r="AL798" s="29"/>
      <c r="AV798" s="30"/>
      <c r="AZ798" s="31"/>
      <c r="BA798" s="129"/>
    </row>
    <row r="799" spans="1:53" ht="15.75" customHeight="1">
      <c r="A799" s="25"/>
      <c r="B799" s="26"/>
      <c r="J799" s="26"/>
      <c r="K799" s="28"/>
      <c r="N799" s="29"/>
      <c r="O799" s="28"/>
      <c r="Q799" s="25"/>
      <c r="AL799" s="29"/>
      <c r="AV799" s="30"/>
      <c r="AZ799" s="31"/>
      <c r="BA799" s="129"/>
    </row>
    <row r="800" spans="1:53" ht="15.75" customHeight="1">
      <c r="A800" s="25"/>
      <c r="B800" s="26"/>
      <c r="J800" s="26"/>
      <c r="K800" s="28"/>
      <c r="N800" s="29"/>
      <c r="O800" s="28"/>
      <c r="Q800" s="25"/>
      <c r="AL800" s="29"/>
      <c r="AV800" s="30"/>
      <c r="AZ800" s="31"/>
      <c r="BA800" s="129"/>
    </row>
    <row r="801" spans="1:53" ht="15.75" customHeight="1">
      <c r="A801" s="25"/>
      <c r="B801" s="26"/>
      <c r="J801" s="26"/>
      <c r="K801" s="28"/>
      <c r="N801" s="29"/>
      <c r="O801" s="28"/>
      <c r="Q801" s="25"/>
      <c r="AL801" s="29"/>
      <c r="AV801" s="30"/>
      <c r="AZ801" s="31"/>
      <c r="BA801" s="129"/>
    </row>
    <row r="802" spans="1:53" ht="15.75" customHeight="1">
      <c r="A802" s="25"/>
      <c r="B802" s="26"/>
      <c r="J802" s="26"/>
      <c r="K802" s="28"/>
      <c r="N802" s="29"/>
      <c r="O802" s="28"/>
      <c r="Q802" s="25"/>
      <c r="AL802" s="29"/>
      <c r="AV802" s="30"/>
      <c r="AZ802" s="31"/>
      <c r="BA802" s="129"/>
    </row>
    <row r="803" spans="1:53" ht="15.75" customHeight="1">
      <c r="A803" s="25"/>
      <c r="B803" s="26"/>
      <c r="J803" s="26"/>
      <c r="K803" s="28"/>
      <c r="N803" s="29"/>
      <c r="O803" s="28"/>
      <c r="Q803" s="25"/>
      <c r="AL803" s="29"/>
      <c r="AV803" s="30"/>
      <c r="AZ803" s="31"/>
      <c r="BA803" s="129"/>
    </row>
    <row r="804" spans="1:53" ht="15.75" customHeight="1">
      <c r="A804" s="25"/>
      <c r="B804" s="26"/>
      <c r="J804" s="26"/>
      <c r="K804" s="28"/>
      <c r="N804" s="29"/>
      <c r="O804" s="28"/>
      <c r="Q804" s="25"/>
      <c r="AL804" s="29"/>
      <c r="AV804" s="30"/>
      <c r="AZ804" s="31"/>
      <c r="BA804" s="129"/>
    </row>
    <row r="805" spans="1:53" ht="15.75" customHeight="1">
      <c r="A805" s="25"/>
      <c r="B805" s="26"/>
      <c r="J805" s="26"/>
      <c r="K805" s="28"/>
      <c r="N805" s="29"/>
      <c r="O805" s="28"/>
      <c r="Q805" s="25"/>
      <c r="AL805" s="29"/>
      <c r="AV805" s="30"/>
      <c r="AZ805" s="31"/>
      <c r="BA805" s="129"/>
    </row>
    <row r="806" spans="1:53" ht="15.75" customHeight="1">
      <c r="A806" s="25"/>
      <c r="B806" s="26"/>
      <c r="J806" s="26"/>
      <c r="K806" s="28"/>
      <c r="N806" s="29"/>
      <c r="O806" s="28"/>
      <c r="Q806" s="25"/>
      <c r="AL806" s="29"/>
      <c r="AV806" s="30"/>
      <c r="AZ806" s="31"/>
      <c r="BA806" s="129"/>
    </row>
    <row r="807" spans="1:53" ht="15.75" customHeight="1">
      <c r="A807" s="25"/>
      <c r="B807" s="26"/>
      <c r="J807" s="26"/>
      <c r="K807" s="28"/>
      <c r="N807" s="29"/>
      <c r="O807" s="28"/>
      <c r="Q807" s="25"/>
      <c r="AL807" s="29"/>
      <c r="AV807" s="30"/>
      <c r="AZ807" s="31"/>
      <c r="BA807" s="129"/>
    </row>
    <row r="808" spans="1:53" ht="15.75" customHeight="1">
      <c r="A808" s="25"/>
      <c r="B808" s="26"/>
      <c r="J808" s="26"/>
      <c r="K808" s="28"/>
      <c r="N808" s="29"/>
      <c r="O808" s="28"/>
      <c r="Q808" s="25"/>
      <c r="AL808" s="29"/>
      <c r="AV808" s="30"/>
      <c r="AZ808" s="31"/>
      <c r="BA808" s="129"/>
    </row>
    <row r="809" spans="1:53" ht="15.75" customHeight="1">
      <c r="A809" s="25"/>
      <c r="B809" s="26"/>
      <c r="J809" s="26"/>
      <c r="K809" s="28"/>
      <c r="N809" s="29"/>
      <c r="O809" s="28"/>
      <c r="Q809" s="25"/>
      <c r="AL809" s="29"/>
      <c r="AV809" s="30"/>
      <c r="AZ809" s="31"/>
      <c r="BA809" s="129"/>
    </row>
    <row r="810" spans="1:53" ht="15.75" customHeight="1">
      <c r="A810" s="25"/>
      <c r="B810" s="26"/>
      <c r="J810" s="26"/>
      <c r="K810" s="28"/>
      <c r="N810" s="29"/>
      <c r="O810" s="28"/>
      <c r="Q810" s="25"/>
      <c r="AL810" s="29"/>
      <c r="AV810" s="30"/>
      <c r="AZ810" s="31"/>
      <c r="BA810" s="129"/>
    </row>
    <row r="811" spans="1:53" ht="15.75" customHeight="1">
      <c r="A811" s="25"/>
      <c r="B811" s="26"/>
      <c r="J811" s="26"/>
      <c r="K811" s="28"/>
      <c r="N811" s="29"/>
      <c r="O811" s="28"/>
      <c r="Q811" s="25"/>
      <c r="AL811" s="29"/>
      <c r="AV811" s="30"/>
      <c r="AZ811" s="31"/>
      <c r="BA811" s="129"/>
    </row>
    <row r="812" spans="1:53" ht="15.75" customHeight="1">
      <c r="A812" s="25"/>
      <c r="B812" s="26"/>
      <c r="J812" s="26"/>
      <c r="K812" s="28"/>
      <c r="N812" s="29"/>
      <c r="O812" s="28"/>
      <c r="Q812" s="25"/>
      <c r="AL812" s="29"/>
      <c r="AV812" s="30"/>
      <c r="AZ812" s="31"/>
      <c r="BA812" s="129"/>
    </row>
    <row r="813" spans="1:53" ht="15.75" customHeight="1">
      <c r="A813" s="25"/>
      <c r="B813" s="26"/>
      <c r="J813" s="26"/>
      <c r="K813" s="28"/>
      <c r="N813" s="29"/>
      <c r="O813" s="28"/>
      <c r="Q813" s="25"/>
      <c r="AL813" s="29"/>
      <c r="AV813" s="30"/>
      <c r="AZ813" s="31"/>
      <c r="BA813" s="129"/>
    </row>
    <row r="814" spans="1:53" ht="15.75" customHeight="1">
      <c r="A814" s="25"/>
      <c r="B814" s="26"/>
      <c r="J814" s="26"/>
      <c r="K814" s="28"/>
      <c r="N814" s="29"/>
      <c r="O814" s="28"/>
      <c r="Q814" s="25"/>
      <c r="AL814" s="29"/>
      <c r="AV814" s="30"/>
      <c r="AZ814" s="31"/>
      <c r="BA814" s="129"/>
    </row>
    <row r="815" spans="1:53" ht="15.75" customHeight="1">
      <c r="A815" s="25"/>
      <c r="B815" s="26"/>
      <c r="J815" s="26"/>
      <c r="K815" s="28"/>
      <c r="N815" s="29"/>
      <c r="O815" s="28"/>
      <c r="Q815" s="25"/>
      <c r="AL815" s="29"/>
      <c r="AV815" s="30"/>
      <c r="AZ815" s="31"/>
      <c r="BA815" s="129"/>
    </row>
    <row r="816" spans="1:53" ht="15.75" customHeight="1">
      <c r="A816" s="25"/>
      <c r="B816" s="26"/>
      <c r="J816" s="26"/>
      <c r="K816" s="28"/>
      <c r="N816" s="29"/>
      <c r="O816" s="28"/>
      <c r="Q816" s="25"/>
      <c r="AL816" s="29"/>
      <c r="AV816" s="30"/>
      <c r="AZ816" s="31"/>
      <c r="BA816" s="129"/>
    </row>
    <row r="817" spans="1:53" ht="15.75" customHeight="1">
      <c r="A817" s="25"/>
      <c r="B817" s="26"/>
      <c r="J817" s="26"/>
      <c r="K817" s="28"/>
      <c r="N817" s="29"/>
      <c r="O817" s="28"/>
      <c r="Q817" s="25"/>
      <c r="AL817" s="29"/>
      <c r="AV817" s="30"/>
      <c r="AZ817" s="31"/>
      <c r="BA817" s="129"/>
    </row>
    <row r="818" spans="1:53" ht="15.75" customHeight="1">
      <c r="A818" s="25"/>
      <c r="B818" s="26"/>
      <c r="J818" s="26"/>
      <c r="K818" s="28"/>
      <c r="N818" s="29"/>
      <c r="O818" s="28"/>
      <c r="Q818" s="25"/>
      <c r="AL818" s="29"/>
      <c r="AV818" s="30"/>
      <c r="AZ818" s="31"/>
      <c r="BA818" s="129"/>
    </row>
    <row r="819" spans="1:53" ht="15.75" customHeight="1">
      <c r="A819" s="25"/>
      <c r="B819" s="26"/>
      <c r="J819" s="26"/>
      <c r="K819" s="28"/>
      <c r="N819" s="29"/>
      <c r="O819" s="28"/>
      <c r="Q819" s="25"/>
      <c r="AL819" s="29"/>
      <c r="AV819" s="30"/>
      <c r="AZ819" s="31"/>
      <c r="BA819" s="129"/>
    </row>
    <row r="820" spans="1:53" ht="15.75" customHeight="1">
      <c r="A820" s="25"/>
      <c r="B820" s="26"/>
      <c r="J820" s="26"/>
      <c r="K820" s="28"/>
      <c r="N820" s="29"/>
      <c r="O820" s="28"/>
      <c r="Q820" s="25"/>
      <c r="AL820" s="29"/>
      <c r="AV820" s="30"/>
      <c r="AZ820" s="31"/>
      <c r="BA820" s="129"/>
    </row>
    <row r="821" spans="1:53" ht="15.75" customHeight="1">
      <c r="A821" s="25"/>
      <c r="B821" s="26"/>
      <c r="J821" s="26"/>
      <c r="K821" s="28"/>
      <c r="N821" s="29"/>
      <c r="O821" s="28"/>
      <c r="Q821" s="25"/>
      <c r="AL821" s="29"/>
      <c r="AV821" s="30"/>
      <c r="AZ821" s="31"/>
      <c r="BA821" s="129"/>
    </row>
    <row r="822" spans="1:53" ht="15.75" customHeight="1">
      <c r="A822" s="25"/>
      <c r="B822" s="26"/>
      <c r="J822" s="26"/>
      <c r="K822" s="28"/>
      <c r="N822" s="29"/>
      <c r="O822" s="28"/>
      <c r="Q822" s="25"/>
      <c r="AL822" s="29"/>
      <c r="AV822" s="30"/>
      <c r="AZ822" s="31"/>
      <c r="BA822" s="129"/>
    </row>
    <row r="823" spans="1:53" ht="15.75" customHeight="1">
      <c r="A823" s="25"/>
      <c r="B823" s="26"/>
      <c r="J823" s="26"/>
      <c r="K823" s="28"/>
      <c r="N823" s="29"/>
      <c r="O823" s="28"/>
      <c r="Q823" s="25"/>
      <c r="AL823" s="29"/>
      <c r="AV823" s="30"/>
      <c r="AZ823" s="31"/>
      <c r="BA823" s="129"/>
    </row>
    <row r="824" spans="1:53" ht="15.75" customHeight="1">
      <c r="A824" s="25"/>
      <c r="B824" s="26"/>
      <c r="J824" s="26"/>
      <c r="K824" s="28"/>
      <c r="N824" s="29"/>
      <c r="O824" s="28"/>
      <c r="Q824" s="25"/>
      <c r="AL824" s="29"/>
      <c r="AV824" s="30"/>
      <c r="AZ824" s="31"/>
      <c r="BA824" s="129"/>
    </row>
    <row r="825" spans="1:53" ht="15.75" customHeight="1">
      <c r="A825" s="25"/>
      <c r="B825" s="26"/>
      <c r="J825" s="26"/>
      <c r="K825" s="28"/>
      <c r="N825" s="29"/>
      <c r="O825" s="28"/>
      <c r="Q825" s="25"/>
      <c r="AL825" s="29"/>
      <c r="AV825" s="30"/>
      <c r="AZ825" s="31"/>
      <c r="BA825" s="129"/>
    </row>
    <row r="826" spans="1:53" ht="15.75" customHeight="1">
      <c r="A826" s="25"/>
      <c r="B826" s="26"/>
      <c r="J826" s="26"/>
      <c r="K826" s="28"/>
      <c r="N826" s="29"/>
      <c r="O826" s="28"/>
      <c r="Q826" s="25"/>
      <c r="AL826" s="29"/>
      <c r="AV826" s="30"/>
      <c r="AZ826" s="31"/>
      <c r="BA826" s="129"/>
    </row>
    <row r="827" spans="1:53" ht="15.75" customHeight="1">
      <c r="A827" s="25"/>
      <c r="B827" s="26"/>
      <c r="J827" s="26"/>
      <c r="K827" s="28"/>
      <c r="N827" s="29"/>
      <c r="O827" s="28"/>
      <c r="Q827" s="25"/>
      <c r="AL827" s="29"/>
      <c r="AV827" s="30"/>
      <c r="AZ827" s="31"/>
      <c r="BA827" s="129"/>
    </row>
    <row r="828" spans="1:53" ht="15.75" customHeight="1">
      <c r="A828" s="25"/>
      <c r="B828" s="26"/>
      <c r="J828" s="26"/>
      <c r="K828" s="28"/>
      <c r="N828" s="29"/>
      <c r="O828" s="28"/>
      <c r="Q828" s="25"/>
      <c r="AL828" s="29"/>
      <c r="AV828" s="30"/>
      <c r="AZ828" s="31"/>
      <c r="BA828" s="129"/>
    </row>
    <row r="829" spans="1:53" ht="15.75" customHeight="1">
      <c r="A829" s="25"/>
      <c r="B829" s="26"/>
      <c r="J829" s="26"/>
      <c r="K829" s="28"/>
      <c r="N829" s="29"/>
      <c r="O829" s="28"/>
      <c r="Q829" s="25"/>
      <c r="AL829" s="29"/>
      <c r="AV829" s="30"/>
      <c r="AZ829" s="31"/>
      <c r="BA829" s="129"/>
    </row>
    <row r="830" spans="1:53" ht="15.75" customHeight="1">
      <c r="A830" s="25"/>
      <c r="B830" s="26"/>
      <c r="J830" s="26"/>
      <c r="K830" s="28"/>
      <c r="N830" s="29"/>
      <c r="O830" s="28"/>
      <c r="Q830" s="25"/>
      <c r="AL830" s="29"/>
      <c r="AV830" s="30"/>
      <c r="AZ830" s="31"/>
      <c r="BA830" s="129"/>
    </row>
    <row r="831" spans="1:53" ht="15.75" customHeight="1">
      <c r="A831" s="25"/>
      <c r="B831" s="26"/>
      <c r="J831" s="26"/>
      <c r="K831" s="28"/>
      <c r="N831" s="29"/>
      <c r="O831" s="28"/>
      <c r="Q831" s="25"/>
      <c r="AL831" s="29"/>
      <c r="AV831" s="30"/>
      <c r="AZ831" s="31"/>
      <c r="BA831" s="129"/>
    </row>
    <row r="832" spans="1:53" ht="15.75" customHeight="1">
      <c r="A832" s="25"/>
      <c r="B832" s="26"/>
      <c r="J832" s="26"/>
      <c r="K832" s="28"/>
      <c r="N832" s="29"/>
      <c r="O832" s="28"/>
      <c r="Q832" s="25"/>
      <c r="AL832" s="29"/>
      <c r="AV832" s="30"/>
      <c r="AZ832" s="31"/>
      <c r="BA832" s="129"/>
    </row>
    <row r="833" spans="1:53" ht="15.75" customHeight="1">
      <c r="A833" s="25"/>
      <c r="B833" s="26"/>
      <c r="J833" s="26"/>
      <c r="K833" s="28"/>
      <c r="N833" s="29"/>
      <c r="O833" s="28"/>
      <c r="Q833" s="25"/>
      <c r="AL833" s="29"/>
      <c r="AV833" s="30"/>
      <c r="AZ833" s="31"/>
      <c r="BA833" s="129"/>
    </row>
    <row r="834" spans="1:53" ht="15.75" customHeight="1">
      <c r="A834" s="25"/>
      <c r="B834" s="26"/>
      <c r="J834" s="26"/>
      <c r="K834" s="28"/>
      <c r="N834" s="29"/>
      <c r="O834" s="28"/>
      <c r="Q834" s="25"/>
      <c r="AL834" s="29"/>
      <c r="AV834" s="30"/>
      <c r="AZ834" s="31"/>
      <c r="BA834" s="129"/>
    </row>
    <row r="835" spans="1:53" ht="15.75" customHeight="1">
      <c r="A835" s="25"/>
      <c r="B835" s="26"/>
      <c r="J835" s="26"/>
      <c r="K835" s="28"/>
      <c r="N835" s="29"/>
      <c r="O835" s="28"/>
      <c r="Q835" s="25"/>
      <c r="AL835" s="29"/>
      <c r="AV835" s="30"/>
      <c r="AZ835" s="31"/>
      <c r="BA835" s="129"/>
    </row>
    <row r="836" spans="1:53" ht="15.75" customHeight="1">
      <c r="A836" s="25"/>
      <c r="B836" s="26"/>
      <c r="J836" s="26"/>
      <c r="K836" s="28"/>
      <c r="N836" s="29"/>
      <c r="O836" s="28"/>
      <c r="Q836" s="25"/>
      <c r="AL836" s="29"/>
      <c r="AV836" s="30"/>
      <c r="AZ836" s="31"/>
      <c r="BA836" s="129"/>
    </row>
    <row r="837" spans="1:53" ht="15.75" customHeight="1">
      <c r="A837" s="25"/>
      <c r="B837" s="26"/>
      <c r="J837" s="26"/>
      <c r="K837" s="28"/>
      <c r="N837" s="29"/>
      <c r="O837" s="28"/>
      <c r="Q837" s="25"/>
      <c r="AL837" s="29"/>
      <c r="AV837" s="30"/>
      <c r="AZ837" s="31"/>
      <c r="BA837" s="129"/>
    </row>
    <row r="838" spans="1:53" ht="15.75" customHeight="1">
      <c r="A838" s="25"/>
      <c r="B838" s="26"/>
      <c r="J838" s="26"/>
      <c r="K838" s="28"/>
      <c r="N838" s="29"/>
      <c r="O838" s="28"/>
      <c r="Q838" s="25"/>
      <c r="AL838" s="29"/>
      <c r="AV838" s="30"/>
      <c r="AZ838" s="31"/>
      <c r="BA838" s="129"/>
    </row>
    <row r="839" spans="1:53" ht="15.75" customHeight="1">
      <c r="A839" s="25"/>
      <c r="B839" s="26"/>
      <c r="J839" s="26"/>
      <c r="K839" s="28"/>
      <c r="N839" s="29"/>
      <c r="O839" s="28"/>
      <c r="Q839" s="25"/>
      <c r="AL839" s="29"/>
      <c r="AV839" s="30"/>
      <c r="AZ839" s="31"/>
      <c r="BA839" s="129"/>
    </row>
    <row r="840" spans="1:53" ht="15.75" customHeight="1">
      <c r="A840" s="25"/>
      <c r="B840" s="26"/>
      <c r="J840" s="26"/>
      <c r="K840" s="28"/>
      <c r="N840" s="29"/>
      <c r="O840" s="28"/>
      <c r="Q840" s="25"/>
      <c r="AL840" s="29"/>
      <c r="AV840" s="30"/>
      <c r="AZ840" s="31"/>
      <c r="BA840" s="129"/>
    </row>
    <row r="841" spans="1:53" ht="15.75" customHeight="1">
      <c r="A841" s="25"/>
      <c r="B841" s="26"/>
      <c r="J841" s="26"/>
      <c r="K841" s="28"/>
      <c r="N841" s="29"/>
      <c r="O841" s="28"/>
      <c r="Q841" s="25"/>
      <c r="AL841" s="29"/>
      <c r="AV841" s="30"/>
      <c r="AZ841" s="31"/>
      <c r="BA841" s="129"/>
    </row>
    <row r="842" spans="1:53" ht="15.75" customHeight="1">
      <c r="A842" s="25"/>
      <c r="B842" s="26"/>
      <c r="J842" s="26"/>
      <c r="K842" s="28"/>
      <c r="N842" s="29"/>
      <c r="O842" s="28"/>
      <c r="Q842" s="25"/>
      <c r="AL842" s="29"/>
      <c r="AV842" s="30"/>
      <c r="AZ842" s="31"/>
      <c r="BA842" s="129"/>
    </row>
    <row r="843" spans="1:53" ht="15.75" customHeight="1">
      <c r="A843" s="25"/>
      <c r="B843" s="26"/>
      <c r="J843" s="26"/>
      <c r="K843" s="28"/>
      <c r="N843" s="29"/>
      <c r="O843" s="28"/>
      <c r="Q843" s="25"/>
      <c r="AL843" s="29"/>
      <c r="AV843" s="30"/>
      <c r="AZ843" s="31"/>
      <c r="BA843" s="129"/>
    </row>
    <row r="844" spans="1:53" ht="15.75" customHeight="1">
      <c r="A844" s="25"/>
      <c r="B844" s="26"/>
      <c r="J844" s="26"/>
      <c r="K844" s="28"/>
      <c r="N844" s="29"/>
      <c r="O844" s="28"/>
      <c r="Q844" s="25"/>
      <c r="AL844" s="29"/>
      <c r="AV844" s="30"/>
      <c r="AZ844" s="31"/>
      <c r="BA844" s="129"/>
    </row>
    <row r="845" spans="1:53" ht="15.75" customHeight="1">
      <c r="A845" s="25"/>
      <c r="B845" s="26"/>
      <c r="J845" s="26"/>
      <c r="K845" s="28"/>
      <c r="N845" s="29"/>
      <c r="O845" s="28"/>
      <c r="Q845" s="25"/>
      <c r="AL845" s="29"/>
      <c r="AV845" s="30"/>
      <c r="AZ845" s="31"/>
      <c r="BA845" s="129"/>
    </row>
    <row r="846" spans="1:53" ht="15.75" customHeight="1">
      <c r="A846" s="25"/>
      <c r="B846" s="26"/>
      <c r="J846" s="26"/>
      <c r="K846" s="28"/>
      <c r="N846" s="29"/>
      <c r="O846" s="28"/>
      <c r="Q846" s="25"/>
      <c r="AL846" s="29"/>
      <c r="AV846" s="30"/>
      <c r="AZ846" s="31"/>
      <c r="BA846" s="129"/>
    </row>
    <row r="847" spans="1:53" ht="15.75" customHeight="1">
      <c r="A847" s="25"/>
      <c r="B847" s="26"/>
      <c r="J847" s="26"/>
      <c r="K847" s="28"/>
      <c r="N847" s="29"/>
      <c r="O847" s="28"/>
      <c r="Q847" s="25"/>
      <c r="AL847" s="29"/>
      <c r="AV847" s="30"/>
      <c r="AZ847" s="31"/>
      <c r="BA847" s="129"/>
    </row>
    <row r="848" spans="1:53" ht="15.75" customHeight="1">
      <c r="A848" s="25"/>
      <c r="B848" s="26"/>
      <c r="J848" s="26"/>
      <c r="K848" s="28"/>
      <c r="N848" s="29"/>
      <c r="O848" s="28"/>
      <c r="Q848" s="25"/>
      <c r="AL848" s="29"/>
      <c r="AV848" s="30"/>
      <c r="AZ848" s="31"/>
      <c r="BA848" s="129"/>
    </row>
    <row r="849" spans="1:53" ht="15.75" customHeight="1">
      <c r="A849" s="25"/>
      <c r="B849" s="26"/>
      <c r="J849" s="26"/>
      <c r="K849" s="28"/>
      <c r="N849" s="29"/>
      <c r="O849" s="28"/>
      <c r="Q849" s="25"/>
      <c r="AL849" s="29"/>
      <c r="AV849" s="30"/>
      <c r="AZ849" s="31"/>
      <c r="BA849" s="129"/>
    </row>
    <row r="850" spans="1:53" ht="15.75" customHeight="1">
      <c r="A850" s="25"/>
      <c r="B850" s="26"/>
      <c r="J850" s="26"/>
      <c r="K850" s="28"/>
      <c r="N850" s="29"/>
      <c r="O850" s="28"/>
      <c r="Q850" s="25"/>
      <c r="AL850" s="29"/>
      <c r="AV850" s="30"/>
      <c r="AZ850" s="31"/>
      <c r="BA850" s="129"/>
    </row>
    <row r="851" spans="1:53" ht="15.75" customHeight="1">
      <c r="A851" s="25"/>
      <c r="B851" s="26"/>
      <c r="J851" s="26"/>
      <c r="K851" s="28"/>
      <c r="N851" s="29"/>
      <c r="O851" s="28"/>
      <c r="Q851" s="25"/>
      <c r="AL851" s="29"/>
      <c r="AV851" s="30"/>
      <c r="AZ851" s="31"/>
      <c r="BA851" s="129"/>
    </row>
    <row r="852" spans="1:53" ht="15.75" customHeight="1">
      <c r="A852" s="25"/>
      <c r="B852" s="26"/>
      <c r="J852" s="26"/>
      <c r="K852" s="28"/>
      <c r="N852" s="29"/>
      <c r="O852" s="28"/>
      <c r="Q852" s="25"/>
      <c r="AL852" s="29"/>
      <c r="AV852" s="30"/>
      <c r="AZ852" s="31"/>
      <c r="BA852" s="129"/>
    </row>
    <row r="853" spans="1:53" ht="15.75" customHeight="1">
      <c r="A853" s="25"/>
      <c r="B853" s="26"/>
      <c r="J853" s="26"/>
      <c r="K853" s="28"/>
      <c r="N853" s="29"/>
      <c r="O853" s="28"/>
      <c r="Q853" s="25"/>
      <c r="AL853" s="29"/>
      <c r="AV853" s="30"/>
      <c r="AZ853" s="31"/>
      <c r="BA853" s="129"/>
    </row>
    <row r="854" spans="1:53" ht="15.75" customHeight="1">
      <c r="A854" s="25"/>
      <c r="B854" s="26"/>
      <c r="J854" s="26"/>
      <c r="K854" s="28"/>
      <c r="N854" s="29"/>
      <c r="O854" s="28"/>
      <c r="Q854" s="25"/>
      <c r="AL854" s="29"/>
      <c r="AV854" s="30"/>
      <c r="AZ854" s="31"/>
      <c r="BA854" s="129"/>
    </row>
    <row r="855" spans="1:53" ht="15.75" customHeight="1">
      <c r="A855" s="25"/>
      <c r="B855" s="26"/>
      <c r="J855" s="26"/>
      <c r="K855" s="28"/>
      <c r="N855" s="29"/>
      <c r="O855" s="28"/>
      <c r="Q855" s="25"/>
      <c r="AL855" s="29"/>
      <c r="AV855" s="30"/>
      <c r="AZ855" s="31"/>
      <c r="BA855" s="129"/>
    </row>
    <row r="856" spans="1:53" ht="15.75" customHeight="1">
      <c r="A856" s="25"/>
      <c r="B856" s="26"/>
      <c r="J856" s="26"/>
      <c r="K856" s="28"/>
      <c r="N856" s="29"/>
      <c r="O856" s="28"/>
      <c r="Q856" s="25"/>
      <c r="AL856" s="29"/>
      <c r="AV856" s="30"/>
      <c r="AZ856" s="31"/>
      <c r="BA856" s="129"/>
    </row>
    <row r="857" spans="1:53" ht="15.75" customHeight="1">
      <c r="A857" s="25"/>
      <c r="B857" s="26"/>
      <c r="J857" s="26"/>
      <c r="K857" s="28"/>
      <c r="N857" s="29"/>
      <c r="O857" s="28"/>
      <c r="Q857" s="25"/>
      <c r="AL857" s="29"/>
      <c r="AV857" s="30"/>
      <c r="AZ857" s="31"/>
      <c r="BA857" s="129"/>
    </row>
    <row r="858" spans="1:53" ht="15.75" customHeight="1">
      <c r="A858" s="25"/>
      <c r="B858" s="26"/>
      <c r="J858" s="26"/>
      <c r="K858" s="28"/>
      <c r="N858" s="29"/>
      <c r="O858" s="28"/>
      <c r="Q858" s="25"/>
      <c r="AL858" s="29"/>
      <c r="AV858" s="30"/>
      <c r="AZ858" s="31"/>
      <c r="BA858" s="129"/>
    </row>
    <row r="859" spans="1:53" ht="15.75" customHeight="1">
      <c r="A859" s="25"/>
      <c r="B859" s="26"/>
      <c r="J859" s="26"/>
      <c r="K859" s="28"/>
      <c r="N859" s="29"/>
      <c r="O859" s="28"/>
      <c r="Q859" s="25"/>
      <c r="AL859" s="29"/>
      <c r="AV859" s="30"/>
      <c r="AZ859" s="31"/>
      <c r="BA859" s="129"/>
    </row>
    <row r="860" spans="1:53" ht="15.75" customHeight="1">
      <c r="A860" s="25"/>
      <c r="B860" s="26"/>
      <c r="J860" s="26"/>
      <c r="K860" s="28"/>
      <c r="N860" s="29"/>
      <c r="O860" s="28"/>
      <c r="Q860" s="25"/>
      <c r="AL860" s="29"/>
      <c r="AV860" s="30"/>
      <c r="AZ860" s="31"/>
      <c r="BA860" s="129"/>
    </row>
    <row r="861" spans="1:53" ht="15.75" customHeight="1">
      <c r="A861" s="25"/>
      <c r="B861" s="26"/>
      <c r="J861" s="26"/>
      <c r="K861" s="28"/>
      <c r="N861" s="29"/>
      <c r="O861" s="28"/>
      <c r="Q861" s="25"/>
      <c r="AL861" s="29"/>
      <c r="AV861" s="30"/>
      <c r="AZ861" s="31"/>
      <c r="BA861" s="129"/>
    </row>
    <row r="862" spans="1:53" ht="15.75" customHeight="1">
      <c r="A862" s="25"/>
      <c r="B862" s="26"/>
      <c r="J862" s="26"/>
      <c r="K862" s="28"/>
      <c r="N862" s="29"/>
      <c r="O862" s="28"/>
      <c r="Q862" s="25"/>
      <c r="AL862" s="29"/>
      <c r="AV862" s="30"/>
      <c r="AZ862" s="31"/>
      <c r="BA862" s="129"/>
    </row>
    <row r="863" spans="1:53" ht="15.75" customHeight="1">
      <c r="A863" s="25"/>
      <c r="B863" s="26"/>
      <c r="J863" s="26"/>
      <c r="K863" s="28"/>
      <c r="N863" s="29"/>
      <c r="O863" s="28"/>
      <c r="Q863" s="25"/>
      <c r="AL863" s="29"/>
      <c r="AV863" s="30"/>
      <c r="AZ863" s="31"/>
      <c r="BA863" s="129"/>
    </row>
    <row r="864" spans="1:53" ht="15.75" customHeight="1">
      <c r="A864" s="25"/>
      <c r="B864" s="26"/>
      <c r="J864" s="26"/>
      <c r="K864" s="28"/>
      <c r="N864" s="29"/>
      <c r="O864" s="28"/>
      <c r="Q864" s="25"/>
      <c r="AL864" s="29"/>
      <c r="AV864" s="30"/>
      <c r="AZ864" s="31"/>
      <c r="BA864" s="129"/>
    </row>
    <row r="865" spans="1:53" ht="15.75" customHeight="1">
      <c r="A865" s="25"/>
      <c r="B865" s="26"/>
      <c r="J865" s="26"/>
      <c r="K865" s="28"/>
      <c r="N865" s="29"/>
      <c r="O865" s="28"/>
      <c r="Q865" s="25"/>
      <c r="AL865" s="29"/>
      <c r="AV865" s="30"/>
      <c r="AZ865" s="31"/>
      <c r="BA865" s="129"/>
    </row>
    <row r="866" spans="1:53" ht="15.75" customHeight="1">
      <c r="A866" s="25"/>
      <c r="B866" s="26"/>
      <c r="J866" s="26"/>
      <c r="K866" s="28"/>
      <c r="N866" s="29"/>
      <c r="O866" s="28"/>
      <c r="Q866" s="25"/>
      <c r="AL866" s="29"/>
      <c r="AV866" s="30"/>
      <c r="AZ866" s="31"/>
      <c r="BA866" s="129"/>
    </row>
    <row r="867" spans="1:53" ht="15.75" customHeight="1">
      <c r="A867" s="25"/>
      <c r="B867" s="26"/>
      <c r="J867" s="26"/>
      <c r="K867" s="28"/>
      <c r="N867" s="29"/>
      <c r="O867" s="28"/>
      <c r="Q867" s="25"/>
      <c r="AL867" s="29"/>
      <c r="AV867" s="30"/>
      <c r="AZ867" s="31"/>
      <c r="BA867" s="129"/>
    </row>
    <row r="868" spans="1:53" ht="15.75" customHeight="1">
      <c r="A868" s="25"/>
      <c r="B868" s="26"/>
      <c r="J868" s="26"/>
      <c r="K868" s="28"/>
      <c r="N868" s="29"/>
      <c r="O868" s="28"/>
      <c r="Q868" s="25"/>
      <c r="AL868" s="29"/>
      <c r="AV868" s="30"/>
      <c r="AZ868" s="31"/>
      <c r="BA868" s="129"/>
    </row>
    <row r="869" spans="1:53" ht="15.75" customHeight="1">
      <c r="A869" s="25"/>
      <c r="B869" s="26"/>
      <c r="J869" s="26"/>
      <c r="K869" s="28"/>
      <c r="N869" s="29"/>
      <c r="O869" s="28"/>
      <c r="Q869" s="25"/>
      <c r="AL869" s="29"/>
      <c r="AV869" s="30"/>
      <c r="AZ869" s="31"/>
      <c r="BA869" s="129"/>
    </row>
    <row r="870" spans="1:53" ht="15.75" customHeight="1">
      <c r="A870" s="25"/>
      <c r="B870" s="26"/>
      <c r="J870" s="26"/>
      <c r="K870" s="28"/>
      <c r="N870" s="29"/>
      <c r="O870" s="28"/>
      <c r="Q870" s="25"/>
      <c r="AL870" s="29"/>
      <c r="AV870" s="30"/>
      <c r="AZ870" s="31"/>
      <c r="BA870" s="129"/>
    </row>
    <row r="871" spans="1:53" ht="15.75" customHeight="1">
      <c r="A871" s="25"/>
      <c r="B871" s="26"/>
      <c r="J871" s="26"/>
      <c r="K871" s="28"/>
      <c r="N871" s="29"/>
      <c r="O871" s="28"/>
      <c r="Q871" s="25"/>
      <c r="AL871" s="29"/>
      <c r="AV871" s="30"/>
      <c r="AZ871" s="31"/>
      <c r="BA871" s="129"/>
    </row>
    <row r="872" spans="1:53" ht="15.75" customHeight="1">
      <c r="A872" s="25"/>
      <c r="B872" s="26"/>
      <c r="J872" s="26"/>
      <c r="K872" s="28"/>
      <c r="N872" s="29"/>
      <c r="O872" s="28"/>
      <c r="Q872" s="25"/>
      <c r="AL872" s="29"/>
      <c r="AV872" s="30"/>
      <c r="AZ872" s="31"/>
      <c r="BA872" s="129"/>
    </row>
    <row r="873" spans="1:53" ht="15.75" customHeight="1">
      <c r="A873" s="25"/>
      <c r="B873" s="26"/>
      <c r="J873" s="26"/>
      <c r="K873" s="28"/>
      <c r="N873" s="29"/>
      <c r="O873" s="28"/>
      <c r="Q873" s="25"/>
      <c r="AL873" s="29"/>
      <c r="AV873" s="30"/>
      <c r="AZ873" s="31"/>
      <c r="BA873" s="129"/>
    </row>
    <row r="874" spans="1:53" ht="15.75" customHeight="1">
      <c r="A874" s="25"/>
      <c r="B874" s="26"/>
      <c r="J874" s="26"/>
      <c r="K874" s="28"/>
      <c r="N874" s="29"/>
      <c r="O874" s="28"/>
      <c r="Q874" s="25"/>
      <c r="AL874" s="29"/>
      <c r="AV874" s="30"/>
      <c r="AZ874" s="31"/>
      <c r="BA874" s="129"/>
    </row>
    <row r="875" spans="1:53" ht="15.75" customHeight="1">
      <c r="A875" s="25"/>
      <c r="B875" s="26"/>
      <c r="J875" s="26"/>
      <c r="K875" s="28"/>
      <c r="N875" s="29"/>
      <c r="O875" s="28"/>
      <c r="Q875" s="25"/>
      <c r="AL875" s="29"/>
      <c r="AV875" s="30"/>
      <c r="AZ875" s="31"/>
      <c r="BA875" s="129"/>
    </row>
    <row r="876" spans="1:53" ht="15.75" customHeight="1">
      <c r="A876" s="25"/>
      <c r="B876" s="26"/>
      <c r="J876" s="26"/>
      <c r="K876" s="28"/>
      <c r="N876" s="29"/>
      <c r="O876" s="28"/>
      <c r="Q876" s="25"/>
      <c r="AL876" s="29"/>
      <c r="AV876" s="30"/>
      <c r="AZ876" s="31"/>
      <c r="BA876" s="129"/>
    </row>
    <row r="877" spans="1:53" ht="15.75" customHeight="1">
      <c r="A877" s="25"/>
      <c r="B877" s="26"/>
      <c r="J877" s="26"/>
      <c r="K877" s="28"/>
      <c r="N877" s="29"/>
      <c r="O877" s="28"/>
      <c r="Q877" s="25"/>
      <c r="AL877" s="29"/>
      <c r="AV877" s="30"/>
      <c r="AZ877" s="31"/>
      <c r="BA877" s="129"/>
    </row>
    <row r="878" spans="1:53" ht="15.75" customHeight="1">
      <c r="A878" s="25"/>
      <c r="B878" s="26"/>
      <c r="J878" s="26"/>
      <c r="K878" s="28"/>
      <c r="N878" s="29"/>
      <c r="O878" s="28"/>
      <c r="Q878" s="25"/>
      <c r="AL878" s="29"/>
      <c r="AV878" s="30"/>
      <c r="AZ878" s="31"/>
      <c r="BA878" s="129"/>
    </row>
    <row r="879" spans="1:53" ht="15.75" customHeight="1">
      <c r="A879" s="25"/>
      <c r="B879" s="26"/>
      <c r="J879" s="26"/>
      <c r="K879" s="28"/>
      <c r="N879" s="29"/>
      <c r="O879" s="28"/>
      <c r="Q879" s="25"/>
      <c r="AL879" s="29"/>
      <c r="AV879" s="30"/>
      <c r="AZ879" s="31"/>
      <c r="BA879" s="129"/>
    </row>
    <row r="880" spans="1:53" ht="15.75" customHeight="1">
      <c r="A880" s="25"/>
      <c r="B880" s="26"/>
      <c r="J880" s="26"/>
      <c r="K880" s="28"/>
      <c r="N880" s="29"/>
      <c r="O880" s="28"/>
      <c r="Q880" s="25"/>
      <c r="AL880" s="29"/>
      <c r="AV880" s="30"/>
      <c r="AZ880" s="31"/>
      <c r="BA880" s="129"/>
    </row>
    <row r="881" spans="1:53" ht="15.75" customHeight="1">
      <c r="A881" s="25"/>
      <c r="B881" s="26"/>
      <c r="J881" s="26"/>
      <c r="K881" s="28"/>
      <c r="N881" s="29"/>
      <c r="O881" s="28"/>
      <c r="Q881" s="25"/>
      <c r="AL881" s="29"/>
      <c r="AV881" s="30"/>
      <c r="AZ881" s="31"/>
      <c r="BA881" s="129"/>
    </row>
    <row r="882" spans="1:53" ht="15.75" customHeight="1">
      <c r="A882" s="25"/>
      <c r="B882" s="26"/>
      <c r="J882" s="26"/>
      <c r="K882" s="28"/>
      <c r="N882" s="29"/>
      <c r="O882" s="28"/>
      <c r="Q882" s="25"/>
      <c r="AL882" s="29"/>
      <c r="AV882" s="30"/>
      <c r="AZ882" s="31"/>
      <c r="BA882" s="129"/>
    </row>
    <row r="883" spans="1:53" ht="15.75" customHeight="1">
      <c r="A883" s="25"/>
      <c r="B883" s="26"/>
      <c r="J883" s="26"/>
      <c r="K883" s="28"/>
      <c r="N883" s="29"/>
      <c r="O883" s="28"/>
      <c r="Q883" s="25"/>
      <c r="AL883" s="29"/>
      <c r="AV883" s="30"/>
      <c r="AZ883" s="31"/>
      <c r="BA883" s="129"/>
    </row>
    <row r="884" spans="1:53" ht="15.75" customHeight="1">
      <c r="A884" s="25"/>
      <c r="B884" s="26"/>
      <c r="J884" s="26"/>
      <c r="K884" s="28"/>
      <c r="N884" s="29"/>
      <c r="O884" s="28"/>
      <c r="Q884" s="25"/>
      <c r="AL884" s="29"/>
      <c r="AV884" s="30"/>
      <c r="AZ884" s="31"/>
      <c r="BA884" s="129"/>
    </row>
    <row r="885" spans="1:53" ht="15.75" customHeight="1">
      <c r="A885" s="25"/>
      <c r="B885" s="26"/>
      <c r="J885" s="26"/>
      <c r="K885" s="28"/>
      <c r="N885" s="29"/>
      <c r="O885" s="28"/>
      <c r="Q885" s="25"/>
      <c r="AL885" s="29"/>
      <c r="AV885" s="30"/>
      <c r="AZ885" s="31"/>
      <c r="BA885" s="129"/>
    </row>
    <row r="886" spans="1:53" ht="15.75" customHeight="1">
      <c r="A886" s="25"/>
      <c r="B886" s="26"/>
      <c r="J886" s="26"/>
      <c r="K886" s="28"/>
      <c r="N886" s="29"/>
      <c r="O886" s="28"/>
      <c r="Q886" s="25"/>
      <c r="AL886" s="29"/>
      <c r="AV886" s="30"/>
      <c r="AZ886" s="31"/>
      <c r="BA886" s="129"/>
    </row>
    <row r="887" spans="1:53" ht="15.75" customHeight="1">
      <c r="A887" s="25"/>
      <c r="B887" s="26"/>
      <c r="J887" s="26"/>
      <c r="K887" s="28"/>
      <c r="N887" s="29"/>
      <c r="O887" s="28"/>
      <c r="Q887" s="25"/>
      <c r="AL887" s="29"/>
      <c r="AV887" s="30"/>
      <c r="AZ887" s="31"/>
      <c r="BA887" s="129"/>
    </row>
    <row r="888" spans="1:53" ht="15.75" customHeight="1">
      <c r="A888" s="25"/>
      <c r="B888" s="26"/>
      <c r="J888" s="26"/>
      <c r="K888" s="28"/>
      <c r="N888" s="29"/>
      <c r="O888" s="28"/>
      <c r="Q888" s="25"/>
      <c r="AL888" s="29"/>
      <c r="AV888" s="30"/>
      <c r="AZ888" s="31"/>
      <c r="BA888" s="129"/>
    </row>
    <row r="889" spans="1:53" ht="15.75" customHeight="1">
      <c r="A889" s="25"/>
      <c r="B889" s="26"/>
      <c r="J889" s="26"/>
      <c r="K889" s="28"/>
      <c r="N889" s="29"/>
      <c r="O889" s="28"/>
      <c r="Q889" s="25"/>
      <c r="AL889" s="29"/>
      <c r="AV889" s="30"/>
      <c r="AZ889" s="31"/>
      <c r="BA889" s="129"/>
    </row>
    <row r="890" spans="1:53" ht="15.75" customHeight="1">
      <c r="A890" s="25"/>
      <c r="B890" s="26"/>
      <c r="J890" s="26"/>
      <c r="K890" s="28"/>
      <c r="N890" s="29"/>
      <c r="O890" s="28"/>
      <c r="Q890" s="25"/>
      <c r="AL890" s="29"/>
      <c r="AV890" s="30"/>
      <c r="AZ890" s="31"/>
      <c r="BA890" s="129"/>
    </row>
    <row r="891" spans="1:53" ht="15.75" customHeight="1">
      <c r="A891" s="25"/>
      <c r="B891" s="26"/>
      <c r="J891" s="26"/>
      <c r="K891" s="28"/>
      <c r="N891" s="29"/>
      <c r="O891" s="28"/>
      <c r="Q891" s="25"/>
      <c r="AL891" s="29"/>
      <c r="AV891" s="30"/>
      <c r="AZ891" s="31"/>
      <c r="BA891" s="129"/>
    </row>
    <row r="892" spans="1:53" ht="15.75" customHeight="1">
      <c r="A892" s="25"/>
      <c r="B892" s="26"/>
      <c r="J892" s="26"/>
      <c r="K892" s="28"/>
      <c r="N892" s="29"/>
      <c r="O892" s="28"/>
      <c r="Q892" s="25"/>
      <c r="AL892" s="29"/>
      <c r="AV892" s="30"/>
      <c r="AZ892" s="31"/>
      <c r="BA892" s="129"/>
    </row>
    <row r="893" spans="1:53" ht="15.75" customHeight="1">
      <c r="A893" s="25"/>
      <c r="B893" s="26"/>
      <c r="J893" s="26"/>
      <c r="K893" s="28"/>
      <c r="N893" s="29"/>
      <c r="O893" s="28"/>
      <c r="Q893" s="25"/>
      <c r="AL893" s="29"/>
      <c r="AV893" s="30"/>
      <c r="AZ893" s="31"/>
      <c r="BA893" s="129"/>
    </row>
    <row r="894" spans="1:53" ht="15.75" customHeight="1">
      <c r="A894" s="25"/>
      <c r="B894" s="26"/>
      <c r="J894" s="26"/>
      <c r="K894" s="28"/>
      <c r="N894" s="29"/>
      <c r="O894" s="28"/>
      <c r="Q894" s="25"/>
      <c r="AL894" s="29"/>
      <c r="AV894" s="30"/>
      <c r="AZ894" s="31"/>
      <c r="BA894" s="129"/>
    </row>
    <row r="895" spans="1:53" ht="15.75" customHeight="1">
      <c r="A895" s="25"/>
      <c r="B895" s="26"/>
      <c r="J895" s="26"/>
      <c r="K895" s="28"/>
      <c r="N895" s="29"/>
      <c r="O895" s="28"/>
      <c r="Q895" s="25"/>
      <c r="AL895" s="29"/>
      <c r="AV895" s="30"/>
      <c r="AZ895" s="31"/>
      <c r="BA895" s="129"/>
    </row>
    <row r="896" spans="1:53" ht="15.75" customHeight="1">
      <c r="A896" s="25"/>
      <c r="B896" s="26"/>
      <c r="J896" s="26"/>
      <c r="K896" s="28"/>
      <c r="N896" s="29"/>
      <c r="O896" s="28"/>
      <c r="Q896" s="25"/>
      <c r="AL896" s="29"/>
      <c r="AV896" s="30"/>
      <c r="AZ896" s="31"/>
      <c r="BA896" s="129"/>
    </row>
    <row r="897" spans="1:53" ht="15.75" customHeight="1">
      <c r="A897" s="25"/>
      <c r="B897" s="26"/>
      <c r="J897" s="26"/>
      <c r="K897" s="28"/>
      <c r="N897" s="29"/>
      <c r="O897" s="28"/>
      <c r="Q897" s="25"/>
      <c r="AL897" s="29"/>
      <c r="AV897" s="30"/>
      <c r="AZ897" s="31"/>
      <c r="BA897" s="129"/>
    </row>
    <row r="898" spans="1:53" ht="15.75" customHeight="1">
      <c r="A898" s="25"/>
      <c r="B898" s="26"/>
      <c r="J898" s="26"/>
      <c r="K898" s="28"/>
      <c r="N898" s="29"/>
      <c r="O898" s="28"/>
      <c r="Q898" s="25"/>
      <c r="AL898" s="29"/>
      <c r="AV898" s="30"/>
      <c r="AZ898" s="31"/>
      <c r="BA898" s="129"/>
    </row>
    <row r="899" spans="1:53" ht="15.75" customHeight="1">
      <c r="A899" s="25"/>
      <c r="B899" s="26"/>
      <c r="J899" s="26"/>
      <c r="K899" s="28"/>
      <c r="N899" s="29"/>
      <c r="O899" s="28"/>
      <c r="Q899" s="25"/>
      <c r="AL899" s="29"/>
      <c r="AV899" s="30"/>
      <c r="AZ899" s="31"/>
      <c r="BA899" s="129"/>
    </row>
    <row r="900" spans="1:53" ht="15.75" customHeight="1">
      <c r="A900" s="25"/>
      <c r="B900" s="26"/>
      <c r="J900" s="26"/>
      <c r="K900" s="28"/>
      <c r="N900" s="29"/>
      <c r="O900" s="28"/>
      <c r="Q900" s="25"/>
      <c r="AL900" s="29"/>
      <c r="AV900" s="30"/>
      <c r="AZ900" s="31"/>
      <c r="BA900" s="129"/>
    </row>
    <row r="901" spans="1:53" ht="15.75" customHeight="1">
      <c r="A901" s="25"/>
      <c r="B901" s="26"/>
      <c r="J901" s="26"/>
      <c r="K901" s="28"/>
      <c r="N901" s="29"/>
      <c r="O901" s="28"/>
      <c r="Q901" s="25"/>
      <c r="AL901" s="29"/>
      <c r="AV901" s="30"/>
      <c r="AZ901" s="31"/>
      <c r="BA901" s="129"/>
    </row>
    <row r="902" spans="1:53" ht="15.75" customHeight="1">
      <c r="A902" s="25"/>
      <c r="B902" s="26"/>
      <c r="J902" s="26"/>
      <c r="K902" s="28"/>
      <c r="N902" s="29"/>
      <c r="O902" s="28"/>
      <c r="Q902" s="25"/>
      <c r="AL902" s="29"/>
      <c r="AV902" s="30"/>
      <c r="AZ902" s="31"/>
      <c r="BA902" s="129"/>
    </row>
    <row r="903" spans="1:53" ht="15.75" customHeight="1">
      <c r="A903" s="25"/>
      <c r="B903" s="26"/>
      <c r="J903" s="26"/>
      <c r="K903" s="28"/>
      <c r="N903" s="29"/>
      <c r="O903" s="28"/>
      <c r="Q903" s="25"/>
      <c r="AL903" s="29"/>
      <c r="AV903" s="30"/>
      <c r="AZ903" s="31"/>
      <c r="BA903" s="129"/>
    </row>
    <row r="904" spans="1:53" ht="15.75" customHeight="1">
      <c r="A904" s="25"/>
      <c r="B904" s="26"/>
      <c r="J904" s="26"/>
      <c r="K904" s="28"/>
      <c r="N904" s="29"/>
      <c r="O904" s="28"/>
      <c r="Q904" s="25"/>
      <c r="AL904" s="29"/>
      <c r="AV904" s="30"/>
      <c r="AZ904" s="31"/>
      <c r="BA904" s="129"/>
    </row>
    <row r="905" spans="1:53" ht="15.75" customHeight="1">
      <c r="A905" s="25"/>
      <c r="B905" s="26"/>
      <c r="J905" s="26"/>
      <c r="K905" s="28"/>
      <c r="N905" s="29"/>
      <c r="O905" s="28"/>
      <c r="Q905" s="25"/>
      <c r="AL905" s="29"/>
      <c r="AV905" s="30"/>
      <c r="AZ905" s="31"/>
      <c r="BA905" s="129"/>
    </row>
    <row r="906" spans="1:53" ht="15.75" customHeight="1">
      <c r="A906" s="25"/>
      <c r="B906" s="26"/>
      <c r="J906" s="26"/>
      <c r="K906" s="28"/>
      <c r="N906" s="29"/>
      <c r="O906" s="28"/>
      <c r="Q906" s="25"/>
      <c r="AL906" s="29"/>
      <c r="AV906" s="30"/>
      <c r="AZ906" s="31"/>
      <c r="BA906" s="129"/>
    </row>
    <row r="907" spans="1:53" ht="15.75" customHeight="1">
      <c r="A907" s="25"/>
      <c r="B907" s="26"/>
      <c r="J907" s="26"/>
      <c r="K907" s="28"/>
      <c r="N907" s="29"/>
      <c r="O907" s="28"/>
      <c r="Q907" s="25"/>
      <c r="AL907" s="29"/>
      <c r="AV907" s="30"/>
      <c r="AZ907" s="31"/>
      <c r="BA907" s="129"/>
    </row>
    <row r="908" spans="1:53" ht="15.75" customHeight="1">
      <c r="A908" s="25"/>
      <c r="B908" s="26"/>
      <c r="J908" s="26"/>
      <c r="K908" s="28"/>
      <c r="N908" s="29"/>
      <c r="O908" s="28"/>
      <c r="Q908" s="25"/>
      <c r="AL908" s="29"/>
      <c r="AV908" s="30"/>
      <c r="AZ908" s="31"/>
      <c r="BA908" s="129"/>
    </row>
    <row r="909" spans="1:53" ht="15.75" customHeight="1">
      <c r="A909" s="25"/>
      <c r="B909" s="26"/>
      <c r="J909" s="26"/>
      <c r="K909" s="28"/>
      <c r="N909" s="29"/>
      <c r="O909" s="28"/>
      <c r="Q909" s="25"/>
      <c r="AL909" s="29"/>
      <c r="AV909" s="30"/>
      <c r="AZ909" s="31"/>
      <c r="BA909" s="129"/>
    </row>
    <row r="910" spans="1:53" ht="15.75" customHeight="1">
      <c r="A910" s="25"/>
      <c r="B910" s="26"/>
      <c r="J910" s="26"/>
      <c r="K910" s="28"/>
      <c r="N910" s="29"/>
      <c r="O910" s="28"/>
      <c r="Q910" s="25"/>
      <c r="AL910" s="29"/>
      <c r="AV910" s="30"/>
      <c r="AZ910" s="31"/>
      <c r="BA910" s="129"/>
    </row>
    <row r="911" spans="1:53" ht="15.75" customHeight="1">
      <c r="A911" s="25"/>
      <c r="B911" s="26"/>
      <c r="J911" s="26"/>
      <c r="K911" s="28"/>
      <c r="N911" s="29"/>
      <c r="O911" s="28"/>
      <c r="Q911" s="25"/>
      <c r="AL911" s="29"/>
      <c r="AV911" s="30"/>
      <c r="AZ911" s="31"/>
      <c r="BA911" s="129"/>
    </row>
    <row r="912" spans="1:53" ht="15.75" customHeight="1">
      <c r="A912" s="25"/>
      <c r="B912" s="26"/>
      <c r="J912" s="26"/>
      <c r="K912" s="28"/>
      <c r="N912" s="29"/>
      <c r="O912" s="28"/>
      <c r="Q912" s="25"/>
      <c r="AL912" s="29"/>
      <c r="AV912" s="30"/>
      <c r="AZ912" s="31"/>
      <c r="BA912" s="129"/>
    </row>
    <row r="913" spans="1:53" ht="15.75" customHeight="1">
      <c r="A913" s="25"/>
      <c r="B913" s="26"/>
      <c r="J913" s="26"/>
      <c r="K913" s="28"/>
      <c r="N913" s="29"/>
      <c r="O913" s="28"/>
      <c r="Q913" s="25"/>
      <c r="AL913" s="29"/>
      <c r="AV913" s="30"/>
      <c r="AZ913" s="31"/>
      <c r="BA913" s="129"/>
    </row>
    <row r="914" spans="1:53" ht="15.75" customHeight="1">
      <c r="A914" s="25"/>
      <c r="B914" s="26"/>
      <c r="J914" s="26"/>
      <c r="K914" s="28"/>
      <c r="N914" s="29"/>
      <c r="O914" s="28"/>
      <c r="Q914" s="25"/>
      <c r="AL914" s="29"/>
      <c r="AV914" s="30"/>
      <c r="AZ914" s="31"/>
      <c r="BA914" s="129"/>
    </row>
    <row r="915" spans="1:53" ht="15.75" customHeight="1">
      <c r="A915" s="25"/>
      <c r="B915" s="26"/>
      <c r="J915" s="26"/>
      <c r="K915" s="28"/>
      <c r="N915" s="29"/>
      <c r="O915" s="28"/>
      <c r="Q915" s="25"/>
      <c r="AL915" s="29"/>
      <c r="AV915" s="30"/>
      <c r="AZ915" s="31"/>
      <c r="BA915" s="129"/>
    </row>
    <row r="916" spans="1:53" ht="15.75" customHeight="1">
      <c r="A916" s="25"/>
      <c r="B916" s="26"/>
      <c r="J916" s="26"/>
      <c r="K916" s="28"/>
      <c r="N916" s="29"/>
      <c r="O916" s="28"/>
      <c r="Q916" s="25"/>
      <c r="AL916" s="29"/>
      <c r="AV916" s="30"/>
      <c r="AZ916" s="31"/>
      <c r="BA916" s="129"/>
    </row>
    <row r="917" spans="1:53" ht="15.75" customHeight="1">
      <c r="A917" s="25"/>
      <c r="B917" s="26"/>
      <c r="J917" s="26"/>
      <c r="K917" s="28"/>
      <c r="N917" s="29"/>
      <c r="O917" s="28"/>
      <c r="Q917" s="25"/>
      <c r="AL917" s="29"/>
      <c r="AV917" s="30"/>
      <c r="AZ917" s="31"/>
      <c r="BA917" s="129"/>
    </row>
    <row r="918" spans="1:53" ht="15.75" customHeight="1">
      <c r="A918" s="25"/>
      <c r="B918" s="26"/>
      <c r="J918" s="26"/>
      <c r="K918" s="28"/>
      <c r="N918" s="29"/>
      <c r="O918" s="28"/>
      <c r="Q918" s="25"/>
      <c r="AL918" s="29"/>
      <c r="AV918" s="30"/>
      <c r="AZ918" s="31"/>
      <c r="BA918" s="129"/>
    </row>
    <row r="919" spans="1:53" ht="15.75" customHeight="1">
      <c r="A919" s="25"/>
      <c r="B919" s="26"/>
      <c r="J919" s="26"/>
      <c r="K919" s="28"/>
      <c r="N919" s="29"/>
      <c r="O919" s="28"/>
      <c r="Q919" s="25"/>
      <c r="AL919" s="29"/>
      <c r="AV919" s="30"/>
      <c r="AZ919" s="31"/>
      <c r="BA919" s="129"/>
    </row>
    <row r="920" spans="1:53" ht="15.75" customHeight="1">
      <c r="A920" s="25"/>
      <c r="B920" s="26"/>
      <c r="J920" s="26"/>
      <c r="K920" s="28"/>
      <c r="N920" s="29"/>
      <c r="O920" s="28"/>
      <c r="Q920" s="25"/>
      <c r="AL920" s="29"/>
      <c r="AV920" s="30"/>
      <c r="AZ920" s="31"/>
      <c r="BA920" s="129"/>
    </row>
    <row r="921" spans="1:53" ht="15.75" customHeight="1">
      <c r="A921" s="25"/>
      <c r="B921" s="26"/>
      <c r="J921" s="26"/>
      <c r="K921" s="28"/>
      <c r="N921" s="29"/>
      <c r="O921" s="28"/>
      <c r="Q921" s="25"/>
      <c r="AL921" s="29"/>
      <c r="AV921" s="30"/>
      <c r="AZ921" s="31"/>
      <c r="BA921" s="129"/>
    </row>
    <row r="922" spans="1:53" ht="15.75" customHeight="1">
      <c r="A922" s="25"/>
      <c r="B922" s="26"/>
      <c r="J922" s="26"/>
      <c r="K922" s="28"/>
      <c r="N922" s="29"/>
      <c r="O922" s="28"/>
      <c r="Q922" s="25"/>
      <c r="AL922" s="29"/>
      <c r="AV922" s="30"/>
      <c r="AZ922" s="31"/>
      <c r="BA922" s="129"/>
    </row>
    <row r="923" spans="1:53" ht="15.75" customHeight="1">
      <c r="A923" s="25"/>
      <c r="B923" s="26"/>
      <c r="J923" s="26"/>
      <c r="K923" s="28"/>
      <c r="N923" s="29"/>
      <c r="O923" s="28"/>
      <c r="Q923" s="25"/>
      <c r="AL923" s="29"/>
      <c r="AV923" s="30"/>
      <c r="AZ923" s="31"/>
      <c r="BA923" s="129"/>
    </row>
    <row r="924" spans="1:53" ht="15.75" customHeight="1">
      <c r="A924" s="25"/>
      <c r="B924" s="26"/>
      <c r="J924" s="26"/>
      <c r="K924" s="28"/>
      <c r="N924" s="29"/>
      <c r="O924" s="28"/>
      <c r="Q924" s="25"/>
      <c r="AL924" s="29"/>
      <c r="AV924" s="30"/>
      <c r="AZ924" s="31"/>
      <c r="BA924" s="129"/>
    </row>
    <row r="925" spans="1:53" ht="15.75" customHeight="1">
      <c r="A925" s="25"/>
      <c r="B925" s="26"/>
      <c r="J925" s="26"/>
      <c r="K925" s="28"/>
      <c r="N925" s="29"/>
      <c r="O925" s="28"/>
      <c r="Q925" s="25"/>
      <c r="AL925" s="29"/>
      <c r="AV925" s="30"/>
      <c r="AZ925" s="31"/>
      <c r="BA925" s="129"/>
    </row>
    <row r="926" spans="1:53" ht="15.75" customHeight="1">
      <c r="A926" s="25"/>
      <c r="B926" s="26"/>
      <c r="J926" s="26"/>
      <c r="K926" s="28"/>
      <c r="N926" s="29"/>
      <c r="O926" s="28"/>
      <c r="Q926" s="25"/>
      <c r="AL926" s="29"/>
      <c r="AV926" s="30"/>
      <c r="AZ926" s="31"/>
      <c r="BA926" s="129"/>
    </row>
    <row r="927" spans="1:53" ht="15.75" customHeight="1">
      <c r="A927" s="25"/>
      <c r="B927" s="26"/>
      <c r="J927" s="26"/>
      <c r="K927" s="28"/>
      <c r="N927" s="29"/>
      <c r="O927" s="28"/>
      <c r="Q927" s="25"/>
      <c r="AL927" s="29"/>
      <c r="AV927" s="30"/>
      <c r="AZ927" s="31"/>
      <c r="BA927" s="129"/>
    </row>
    <row r="928" spans="1:53" ht="15.75" customHeight="1">
      <c r="A928" s="25"/>
      <c r="B928" s="26"/>
      <c r="J928" s="26"/>
      <c r="K928" s="28"/>
      <c r="N928" s="29"/>
      <c r="O928" s="28"/>
      <c r="Q928" s="25"/>
      <c r="AL928" s="29"/>
      <c r="AV928" s="30"/>
      <c r="AZ928" s="31"/>
      <c r="BA928" s="129"/>
    </row>
    <row r="929" spans="1:53" ht="15.75" customHeight="1">
      <c r="A929" s="25"/>
      <c r="B929" s="26"/>
      <c r="J929" s="26"/>
      <c r="K929" s="28"/>
      <c r="N929" s="29"/>
      <c r="O929" s="28"/>
      <c r="Q929" s="25"/>
      <c r="AL929" s="29"/>
      <c r="AV929" s="30"/>
      <c r="AZ929" s="31"/>
      <c r="BA929" s="129"/>
    </row>
    <row r="930" spans="1:53" ht="15.75" customHeight="1">
      <c r="A930" s="25"/>
      <c r="B930" s="26"/>
      <c r="J930" s="26"/>
      <c r="K930" s="28"/>
      <c r="N930" s="29"/>
      <c r="O930" s="28"/>
      <c r="Q930" s="25"/>
      <c r="AL930" s="29"/>
      <c r="AV930" s="30"/>
      <c r="AZ930" s="31"/>
      <c r="BA930" s="129"/>
    </row>
    <row r="931" spans="1:53" ht="15.75" customHeight="1">
      <c r="A931" s="25"/>
      <c r="B931" s="26"/>
      <c r="J931" s="26"/>
      <c r="K931" s="28"/>
      <c r="N931" s="29"/>
      <c r="O931" s="28"/>
      <c r="Q931" s="25"/>
      <c r="AL931" s="29"/>
      <c r="AV931" s="30"/>
      <c r="AZ931" s="31"/>
      <c r="BA931" s="129"/>
    </row>
    <row r="932" spans="1:53" ht="15.75" customHeight="1">
      <c r="A932" s="25"/>
      <c r="B932" s="26"/>
      <c r="J932" s="26"/>
      <c r="K932" s="28"/>
      <c r="N932" s="29"/>
      <c r="O932" s="28"/>
      <c r="Q932" s="25"/>
      <c r="AL932" s="29"/>
      <c r="AV932" s="30"/>
      <c r="AZ932" s="31"/>
      <c r="BA932" s="129"/>
    </row>
    <row r="933" spans="1:53" ht="15.75" customHeight="1">
      <c r="A933" s="25"/>
      <c r="B933" s="26"/>
      <c r="J933" s="26"/>
      <c r="K933" s="28"/>
      <c r="N933" s="29"/>
      <c r="O933" s="28"/>
      <c r="Q933" s="25"/>
      <c r="AL933" s="29"/>
      <c r="AV933" s="30"/>
      <c r="AZ933" s="31"/>
      <c r="BA933" s="129"/>
    </row>
    <row r="934" spans="1:53" ht="15.75" customHeight="1">
      <c r="A934" s="25"/>
      <c r="B934" s="26"/>
      <c r="J934" s="26"/>
      <c r="K934" s="28"/>
      <c r="N934" s="29"/>
      <c r="O934" s="28"/>
      <c r="Q934" s="25"/>
      <c r="AL934" s="29"/>
      <c r="AV934" s="30"/>
      <c r="AZ934" s="31"/>
      <c r="BA934" s="129"/>
    </row>
    <row r="935" spans="1:53" ht="15.75" customHeight="1">
      <c r="A935" s="25"/>
      <c r="B935" s="26"/>
      <c r="J935" s="26"/>
      <c r="K935" s="28"/>
      <c r="N935" s="29"/>
      <c r="O935" s="28"/>
      <c r="Q935" s="25"/>
      <c r="AL935" s="29"/>
      <c r="AV935" s="30"/>
      <c r="AZ935" s="31"/>
      <c r="BA935" s="129"/>
    </row>
    <row r="936" spans="1:53" ht="15.75" customHeight="1">
      <c r="A936" s="25"/>
      <c r="B936" s="26"/>
      <c r="J936" s="26"/>
      <c r="K936" s="28"/>
      <c r="N936" s="29"/>
      <c r="O936" s="28"/>
      <c r="Q936" s="25"/>
      <c r="AL936" s="29"/>
      <c r="AV936" s="30"/>
      <c r="AZ936" s="31"/>
      <c r="BA936" s="129"/>
    </row>
    <row r="937" spans="1:53" ht="15.75" customHeight="1">
      <c r="A937" s="25"/>
      <c r="B937" s="26"/>
      <c r="J937" s="26"/>
      <c r="K937" s="28"/>
      <c r="N937" s="29"/>
      <c r="O937" s="28"/>
      <c r="Q937" s="25"/>
      <c r="AL937" s="29"/>
      <c r="AV937" s="30"/>
      <c r="AZ937" s="31"/>
      <c r="BA937" s="129"/>
    </row>
    <row r="938" spans="1:53" ht="15.75" customHeight="1">
      <c r="A938" s="25"/>
      <c r="B938" s="26"/>
      <c r="J938" s="26"/>
      <c r="K938" s="28"/>
      <c r="N938" s="29"/>
      <c r="O938" s="28"/>
      <c r="Q938" s="25"/>
      <c r="AL938" s="29"/>
      <c r="AV938" s="30"/>
      <c r="AZ938" s="31"/>
      <c r="BA938" s="129"/>
    </row>
    <row r="939" spans="1:53" ht="15.75" customHeight="1">
      <c r="A939" s="25"/>
      <c r="B939" s="26"/>
      <c r="J939" s="26"/>
      <c r="K939" s="28"/>
      <c r="N939" s="29"/>
      <c r="O939" s="28"/>
      <c r="Q939" s="25"/>
      <c r="AL939" s="29"/>
      <c r="AV939" s="30"/>
      <c r="AZ939" s="31"/>
      <c r="BA939" s="129"/>
    </row>
    <row r="940" spans="1:53" ht="15.75" customHeight="1">
      <c r="A940" s="25"/>
      <c r="B940" s="26"/>
      <c r="J940" s="26"/>
      <c r="K940" s="28"/>
      <c r="N940" s="29"/>
      <c r="O940" s="28"/>
      <c r="Q940" s="25"/>
      <c r="AL940" s="29"/>
      <c r="AV940" s="30"/>
      <c r="AZ940" s="31"/>
      <c r="BA940" s="129"/>
    </row>
    <row r="941" spans="1:53" ht="15.75" customHeight="1">
      <c r="A941" s="25"/>
      <c r="B941" s="26"/>
      <c r="J941" s="26"/>
      <c r="K941" s="28"/>
      <c r="N941" s="29"/>
      <c r="O941" s="28"/>
      <c r="Q941" s="25"/>
      <c r="AL941" s="29"/>
      <c r="AV941" s="30"/>
      <c r="AZ941" s="31"/>
      <c r="BA941" s="129"/>
    </row>
    <row r="942" spans="1:53" ht="15.75" customHeight="1">
      <c r="A942" s="25"/>
      <c r="B942" s="26"/>
      <c r="J942" s="26"/>
      <c r="K942" s="28"/>
      <c r="N942" s="29"/>
      <c r="O942" s="28"/>
      <c r="Q942" s="25"/>
      <c r="AL942" s="29"/>
      <c r="AV942" s="30"/>
      <c r="AZ942" s="31"/>
      <c r="BA942" s="129"/>
    </row>
    <row r="943" spans="1:53" ht="15.75" customHeight="1">
      <c r="A943" s="25"/>
      <c r="B943" s="26"/>
      <c r="J943" s="26"/>
      <c r="K943" s="28"/>
      <c r="N943" s="29"/>
      <c r="O943" s="28"/>
      <c r="Q943" s="25"/>
      <c r="AL943" s="29"/>
      <c r="AV943" s="30"/>
      <c r="AZ943" s="31"/>
      <c r="BA943" s="129"/>
    </row>
    <row r="944" spans="1:53" ht="15.75" customHeight="1">
      <c r="A944" s="25"/>
      <c r="B944" s="26"/>
      <c r="J944" s="26"/>
      <c r="K944" s="28"/>
      <c r="N944" s="29"/>
      <c r="O944" s="28"/>
      <c r="Q944" s="25"/>
      <c r="AL944" s="29"/>
      <c r="AV944" s="30"/>
      <c r="AZ944" s="31"/>
      <c r="BA944" s="129"/>
    </row>
    <row r="945" spans="1:53" ht="15.75" customHeight="1">
      <c r="A945" s="25"/>
      <c r="B945" s="26"/>
      <c r="J945" s="26"/>
      <c r="K945" s="28"/>
      <c r="N945" s="29"/>
      <c r="O945" s="28"/>
      <c r="Q945" s="25"/>
      <c r="AL945" s="29"/>
      <c r="AV945" s="30"/>
      <c r="AZ945" s="31"/>
      <c r="BA945" s="129"/>
    </row>
    <row r="946" spans="1:53" ht="15.75" customHeight="1">
      <c r="A946" s="25"/>
      <c r="B946" s="26"/>
      <c r="J946" s="26"/>
      <c r="K946" s="28"/>
      <c r="N946" s="29"/>
      <c r="O946" s="28"/>
      <c r="Q946" s="25"/>
      <c r="AL946" s="29"/>
      <c r="AV946" s="30"/>
      <c r="AZ946" s="31"/>
      <c r="BA946" s="129"/>
    </row>
    <row r="947" spans="1:53" ht="15.75" customHeight="1">
      <c r="A947" s="25"/>
      <c r="B947" s="26"/>
      <c r="J947" s="26"/>
      <c r="K947" s="28"/>
      <c r="N947" s="29"/>
      <c r="O947" s="28"/>
      <c r="Q947" s="25"/>
      <c r="AL947" s="29"/>
      <c r="AV947" s="30"/>
      <c r="AZ947" s="31"/>
      <c r="BA947" s="129"/>
    </row>
    <row r="948" spans="1:53" ht="15.75" customHeight="1">
      <c r="A948" s="25"/>
      <c r="B948" s="26"/>
      <c r="J948" s="26"/>
      <c r="K948" s="28"/>
      <c r="N948" s="29"/>
      <c r="O948" s="28"/>
      <c r="Q948" s="25"/>
      <c r="AL948" s="29"/>
      <c r="AV948" s="30"/>
      <c r="AZ948" s="31"/>
      <c r="BA948" s="129"/>
    </row>
    <row r="949" spans="1:53" ht="15.75" customHeight="1">
      <c r="A949" s="25"/>
      <c r="B949" s="26"/>
      <c r="J949" s="26"/>
      <c r="K949" s="28"/>
      <c r="N949" s="29"/>
      <c r="O949" s="28"/>
      <c r="Q949" s="25"/>
      <c r="AL949" s="29"/>
      <c r="AV949" s="30"/>
      <c r="AZ949" s="31"/>
      <c r="BA949" s="129"/>
    </row>
    <row r="950" spans="1:53" ht="15.75" customHeight="1">
      <c r="A950" s="25"/>
      <c r="B950" s="26"/>
      <c r="J950" s="26"/>
      <c r="K950" s="28"/>
      <c r="N950" s="29"/>
      <c r="O950" s="28"/>
      <c r="Q950" s="25"/>
      <c r="AL950" s="29"/>
      <c r="AV950" s="30"/>
      <c r="AZ950" s="31"/>
      <c r="BA950" s="129"/>
    </row>
    <row r="951" spans="1:53" ht="15.75" customHeight="1">
      <c r="A951" s="25"/>
      <c r="B951" s="26"/>
      <c r="J951" s="26"/>
      <c r="K951" s="28"/>
      <c r="N951" s="29"/>
      <c r="O951" s="28"/>
      <c r="Q951" s="25"/>
      <c r="AL951" s="29"/>
      <c r="AV951" s="30"/>
      <c r="AZ951" s="31"/>
      <c r="BA951" s="129"/>
    </row>
    <row r="952" spans="1:53" ht="15.75" customHeight="1">
      <c r="A952" s="25"/>
      <c r="B952" s="26"/>
      <c r="J952" s="26"/>
      <c r="K952" s="28"/>
      <c r="N952" s="29"/>
      <c r="O952" s="28"/>
      <c r="Q952" s="25"/>
      <c r="AL952" s="29"/>
      <c r="AV952" s="30"/>
      <c r="AZ952" s="31"/>
      <c r="BA952" s="129"/>
    </row>
    <row r="953" spans="1:53" ht="15.75" customHeight="1">
      <c r="A953" s="25"/>
      <c r="B953" s="26"/>
      <c r="J953" s="26"/>
      <c r="K953" s="28"/>
      <c r="N953" s="29"/>
      <c r="O953" s="28"/>
      <c r="Q953" s="25"/>
      <c r="AL953" s="29"/>
      <c r="AV953" s="30"/>
      <c r="AZ953" s="31"/>
      <c r="BA953" s="129"/>
    </row>
    <row r="954" spans="1:53" ht="15.75" customHeight="1">
      <c r="A954" s="25"/>
      <c r="B954" s="26"/>
      <c r="J954" s="26"/>
      <c r="K954" s="28"/>
      <c r="N954" s="29"/>
      <c r="O954" s="28"/>
      <c r="Q954" s="25"/>
      <c r="AL954" s="29"/>
      <c r="AV954" s="30"/>
      <c r="AZ954" s="31"/>
      <c r="BA954" s="129"/>
    </row>
    <row r="955" spans="1:53" ht="15.75" customHeight="1">
      <c r="A955" s="25"/>
      <c r="B955" s="26"/>
      <c r="J955" s="26"/>
      <c r="K955" s="28"/>
      <c r="N955" s="29"/>
      <c r="O955" s="28"/>
      <c r="Q955" s="25"/>
      <c r="AL955" s="29"/>
      <c r="AV955" s="30"/>
      <c r="AZ955" s="31"/>
      <c r="BA955" s="129"/>
    </row>
    <row r="956" spans="1:53" ht="15.75" customHeight="1">
      <c r="A956" s="25"/>
      <c r="B956" s="26"/>
      <c r="J956" s="26"/>
      <c r="K956" s="28"/>
      <c r="N956" s="29"/>
      <c r="O956" s="28"/>
      <c r="Q956" s="25"/>
      <c r="AL956" s="29"/>
      <c r="AV956" s="30"/>
      <c r="AZ956" s="31"/>
      <c r="BA956" s="129"/>
    </row>
    <row r="957" spans="1:53" ht="15.75" customHeight="1">
      <c r="A957" s="25"/>
      <c r="B957" s="26"/>
      <c r="J957" s="26"/>
      <c r="K957" s="28"/>
      <c r="N957" s="29"/>
      <c r="O957" s="28"/>
      <c r="Q957" s="25"/>
      <c r="AL957" s="29"/>
      <c r="AV957" s="30"/>
      <c r="AZ957" s="31"/>
      <c r="BA957" s="129"/>
    </row>
    <row r="958" spans="1:53" ht="15.75" customHeight="1">
      <c r="A958" s="25"/>
      <c r="B958" s="26"/>
      <c r="J958" s="26"/>
      <c r="K958" s="28"/>
      <c r="N958" s="29"/>
      <c r="O958" s="28"/>
      <c r="Q958" s="25"/>
      <c r="AL958" s="29"/>
      <c r="AV958" s="30"/>
      <c r="AZ958" s="31"/>
      <c r="BA958" s="129"/>
    </row>
    <row r="959" spans="1:53" ht="15.75" customHeight="1">
      <c r="A959" s="25"/>
      <c r="B959" s="26"/>
      <c r="J959" s="26"/>
      <c r="K959" s="28"/>
      <c r="N959" s="29"/>
      <c r="O959" s="28"/>
      <c r="Q959" s="25"/>
      <c r="AL959" s="29"/>
      <c r="AV959" s="30"/>
      <c r="AZ959" s="31"/>
      <c r="BA959" s="129"/>
    </row>
    <row r="960" spans="1:53" ht="15.75" customHeight="1">
      <c r="A960" s="25"/>
      <c r="B960" s="26"/>
      <c r="J960" s="26"/>
      <c r="K960" s="28"/>
      <c r="N960" s="29"/>
      <c r="O960" s="28"/>
      <c r="Q960" s="25"/>
      <c r="AL960" s="29"/>
      <c r="AV960" s="30"/>
      <c r="AZ960" s="31"/>
      <c r="BA960" s="129"/>
    </row>
    <row r="961" spans="1:53" ht="15.75" customHeight="1">
      <c r="A961" s="25"/>
      <c r="B961" s="26"/>
      <c r="J961" s="26"/>
      <c r="K961" s="28"/>
      <c r="N961" s="29"/>
      <c r="O961" s="28"/>
      <c r="Q961" s="25"/>
      <c r="AL961" s="29"/>
      <c r="AV961" s="30"/>
      <c r="AZ961" s="31"/>
      <c r="BA961" s="129"/>
    </row>
    <row r="962" spans="1:53" ht="15.75" customHeight="1">
      <c r="A962" s="25"/>
      <c r="B962" s="26"/>
      <c r="J962" s="26"/>
      <c r="K962" s="28"/>
      <c r="N962" s="29"/>
      <c r="O962" s="28"/>
      <c r="Q962" s="25"/>
      <c r="AL962" s="29"/>
      <c r="AV962" s="30"/>
      <c r="AZ962" s="31"/>
      <c r="BA962" s="129"/>
    </row>
    <row r="963" spans="1:53" ht="15.75" customHeight="1">
      <c r="A963" s="25"/>
      <c r="B963" s="26"/>
      <c r="J963" s="26"/>
      <c r="K963" s="28"/>
      <c r="N963" s="29"/>
      <c r="O963" s="28"/>
      <c r="Q963" s="25"/>
      <c r="AL963" s="29"/>
      <c r="AV963" s="30"/>
      <c r="AZ963" s="31"/>
      <c r="BA963" s="129"/>
    </row>
    <row r="964" spans="1:53" ht="15.75" customHeight="1">
      <c r="A964" s="25"/>
      <c r="B964" s="26"/>
      <c r="J964" s="26"/>
      <c r="K964" s="28"/>
      <c r="N964" s="29"/>
      <c r="O964" s="28"/>
      <c r="Q964" s="25"/>
      <c r="AL964" s="29"/>
      <c r="AV964" s="30"/>
      <c r="AZ964" s="31"/>
      <c r="BA964" s="129"/>
    </row>
    <row r="965" spans="1:53" ht="15.75" customHeight="1">
      <c r="A965" s="25"/>
      <c r="B965" s="26"/>
      <c r="J965" s="26"/>
      <c r="K965" s="28"/>
      <c r="N965" s="29"/>
      <c r="O965" s="28"/>
      <c r="Q965" s="25"/>
      <c r="AL965" s="29"/>
      <c r="AV965" s="30"/>
      <c r="AZ965" s="31"/>
      <c r="BA965" s="129"/>
    </row>
    <row r="966" spans="1:53" ht="15.75" customHeight="1">
      <c r="A966" s="25"/>
      <c r="B966" s="26"/>
      <c r="J966" s="26"/>
      <c r="K966" s="28"/>
      <c r="N966" s="29"/>
      <c r="O966" s="28"/>
      <c r="Q966" s="25"/>
      <c r="AL966" s="29"/>
      <c r="AV966" s="30"/>
      <c r="AZ966" s="31"/>
      <c r="BA966" s="129"/>
    </row>
    <row r="967" spans="1:53" ht="15.75" customHeight="1">
      <c r="A967" s="25"/>
      <c r="B967" s="26"/>
      <c r="J967" s="26"/>
      <c r="K967" s="28"/>
      <c r="N967" s="29"/>
      <c r="O967" s="28"/>
      <c r="Q967" s="25"/>
      <c r="AL967" s="29"/>
      <c r="AV967" s="30"/>
      <c r="AZ967" s="31"/>
      <c r="BA967" s="129"/>
    </row>
    <row r="968" spans="1:53" ht="15.75" customHeight="1">
      <c r="A968" s="25"/>
      <c r="B968" s="26"/>
      <c r="J968" s="26"/>
      <c r="K968" s="28"/>
      <c r="N968" s="29"/>
      <c r="O968" s="28"/>
      <c r="Q968" s="25"/>
      <c r="AL968" s="29"/>
      <c r="AV968" s="30"/>
      <c r="AZ968" s="31"/>
      <c r="BA968" s="129"/>
    </row>
    <row r="969" spans="1:53" ht="15.75" customHeight="1">
      <c r="A969" s="25"/>
      <c r="B969" s="26"/>
      <c r="J969" s="26"/>
      <c r="K969" s="28"/>
      <c r="N969" s="29"/>
      <c r="O969" s="28"/>
      <c r="Q969" s="25"/>
      <c r="AL969" s="29"/>
      <c r="AV969" s="30"/>
      <c r="AZ969" s="31"/>
      <c r="BA969" s="129"/>
    </row>
    <row r="970" spans="1:53" ht="15.75" customHeight="1">
      <c r="A970" s="25"/>
      <c r="B970" s="26"/>
      <c r="J970" s="26"/>
      <c r="K970" s="28"/>
      <c r="N970" s="29"/>
      <c r="O970" s="28"/>
      <c r="Q970" s="25"/>
      <c r="AL970" s="29"/>
      <c r="AV970" s="30"/>
      <c r="AZ970" s="31"/>
      <c r="BA970" s="129"/>
    </row>
    <row r="971" spans="1:53" ht="15.75" customHeight="1">
      <c r="A971" s="25"/>
      <c r="B971" s="26"/>
      <c r="J971" s="26"/>
      <c r="K971" s="28"/>
      <c r="N971" s="29"/>
      <c r="O971" s="28"/>
      <c r="Q971" s="25"/>
      <c r="AL971" s="29"/>
      <c r="AV971" s="30"/>
      <c r="AZ971" s="31"/>
      <c r="BA971" s="129"/>
    </row>
    <row r="972" spans="1:53" ht="15.75" customHeight="1">
      <c r="A972" s="25"/>
      <c r="B972" s="26"/>
      <c r="J972" s="26"/>
      <c r="K972" s="28"/>
      <c r="N972" s="29"/>
      <c r="O972" s="28"/>
      <c r="Q972" s="25"/>
      <c r="AL972" s="29"/>
      <c r="AV972" s="30"/>
      <c r="AZ972" s="31"/>
      <c r="BA972" s="129"/>
    </row>
    <row r="973" spans="1:53" ht="15.75" customHeight="1">
      <c r="A973" s="25"/>
      <c r="B973" s="26"/>
      <c r="J973" s="26"/>
      <c r="K973" s="28"/>
      <c r="N973" s="29"/>
      <c r="O973" s="28"/>
      <c r="Q973" s="25"/>
      <c r="AL973" s="29"/>
      <c r="AV973" s="30"/>
      <c r="AZ973" s="31"/>
      <c r="BA973" s="129"/>
    </row>
    <row r="974" spans="1:53" ht="15.75" customHeight="1">
      <c r="A974" s="25"/>
      <c r="B974" s="26"/>
      <c r="J974" s="26"/>
      <c r="K974" s="28"/>
      <c r="N974" s="29"/>
      <c r="O974" s="28"/>
      <c r="Q974" s="25"/>
      <c r="AL974" s="29"/>
      <c r="AV974" s="30"/>
      <c r="AZ974" s="31"/>
      <c r="BA974" s="129"/>
    </row>
    <row r="975" spans="1:53" ht="15.75" customHeight="1">
      <c r="A975" s="25"/>
      <c r="B975" s="26"/>
      <c r="J975" s="26"/>
      <c r="K975" s="28"/>
      <c r="N975" s="29"/>
      <c r="O975" s="28"/>
      <c r="Q975" s="25"/>
      <c r="AL975" s="29"/>
      <c r="AV975" s="30"/>
      <c r="AZ975" s="31"/>
      <c r="BA975" s="129"/>
    </row>
    <row r="976" spans="1:53" ht="15.75" customHeight="1">
      <c r="A976" s="25"/>
      <c r="B976" s="26"/>
      <c r="J976" s="26"/>
      <c r="K976" s="28"/>
      <c r="N976" s="29"/>
      <c r="O976" s="28"/>
      <c r="Q976" s="25"/>
      <c r="AL976" s="29"/>
      <c r="AV976" s="30"/>
      <c r="AZ976" s="31"/>
      <c r="BA976" s="129"/>
    </row>
    <row r="977" spans="1:53" ht="15.75" customHeight="1">
      <c r="A977" s="25"/>
      <c r="B977" s="26"/>
      <c r="J977" s="26"/>
      <c r="K977" s="28"/>
      <c r="N977" s="29"/>
      <c r="O977" s="28"/>
      <c r="Q977" s="25"/>
      <c r="AL977" s="29"/>
      <c r="AV977" s="30"/>
      <c r="AZ977" s="31"/>
      <c r="BA977" s="129"/>
    </row>
    <row r="978" spans="1:53" ht="15.75" customHeight="1">
      <c r="A978" s="25"/>
      <c r="B978" s="26"/>
      <c r="J978" s="26"/>
      <c r="K978" s="28"/>
      <c r="N978" s="29"/>
      <c r="O978" s="28"/>
      <c r="Q978" s="25"/>
      <c r="AL978" s="29"/>
      <c r="AV978" s="30"/>
      <c r="AZ978" s="31"/>
      <c r="BA978" s="129"/>
    </row>
    <row r="979" spans="1:53" ht="15.75" customHeight="1">
      <c r="A979" s="25"/>
      <c r="B979" s="26"/>
      <c r="J979" s="26"/>
      <c r="K979" s="28"/>
      <c r="N979" s="29"/>
      <c r="O979" s="28"/>
      <c r="Q979" s="25"/>
      <c r="AL979" s="29"/>
      <c r="AV979" s="30"/>
      <c r="AZ979" s="31"/>
      <c r="BA979" s="129"/>
    </row>
    <row r="980" spans="1:53" ht="15.75" customHeight="1">
      <c r="A980" s="25"/>
      <c r="B980" s="26"/>
      <c r="J980" s="26"/>
      <c r="K980" s="28"/>
      <c r="N980" s="29"/>
      <c r="O980" s="28"/>
      <c r="Q980" s="25"/>
      <c r="AL980" s="29"/>
      <c r="AV980" s="30"/>
      <c r="AZ980" s="31"/>
      <c r="BA980" s="129"/>
    </row>
    <row r="981" spans="1:53" ht="15.75" customHeight="1">
      <c r="A981" s="25"/>
      <c r="B981" s="26"/>
      <c r="J981" s="26"/>
      <c r="K981" s="28"/>
      <c r="N981" s="29"/>
      <c r="O981" s="28"/>
      <c r="Q981" s="25"/>
      <c r="AL981" s="29"/>
      <c r="AV981" s="30"/>
      <c r="AZ981" s="31"/>
      <c r="BA981" s="129"/>
    </row>
    <row r="982" spans="1:53" ht="15.75" customHeight="1">
      <c r="A982" s="25"/>
      <c r="B982" s="26"/>
      <c r="J982" s="26"/>
      <c r="K982" s="28"/>
      <c r="N982" s="29"/>
      <c r="O982" s="28"/>
      <c r="Q982" s="25"/>
      <c r="AL982" s="29"/>
      <c r="AV982" s="30"/>
      <c r="AZ982" s="31"/>
      <c r="BA982" s="129"/>
    </row>
    <row r="983" spans="1:53" ht="15.75" customHeight="1">
      <c r="A983" s="25"/>
      <c r="B983" s="26"/>
      <c r="J983" s="26"/>
      <c r="K983" s="28"/>
      <c r="N983" s="29"/>
      <c r="O983" s="28"/>
      <c r="Q983" s="25"/>
      <c r="AL983" s="29"/>
      <c r="AV983" s="30"/>
      <c r="AZ983" s="31"/>
      <c r="BA983" s="129"/>
    </row>
    <row r="984" spans="1:53" ht="15.75" customHeight="1">
      <c r="A984" s="25"/>
      <c r="B984" s="26"/>
      <c r="J984" s="26"/>
      <c r="K984" s="28"/>
      <c r="N984" s="29"/>
      <c r="O984" s="28"/>
      <c r="Q984" s="25"/>
      <c r="AL984" s="29"/>
      <c r="AV984" s="30"/>
      <c r="AZ984" s="31"/>
      <c r="BA984" s="129"/>
    </row>
    <row r="985" spans="1:53" ht="15.75" customHeight="1">
      <c r="A985" s="25"/>
      <c r="B985" s="26"/>
      <c r="J985" s="26"/>
      <c r="K985" s="28"/>
      <c r="N985" s="29"/>
      <c r="O985" s="28"/>
      <c r="Q985" s="25"/>
      <c r="AL985" s="29"/>
      <c r="AV985" s="30"/>
      <c r="AZ985" s="31"/>
      <c r="BA985" s="129"/>
    </row>
    <row r="986" spans="1:53" ht="15.75" customHeight="1">
      <c r="A986" s="25"/>
      <c r="B986" s="26"/>
      <c r="J986" s="26"/>
      <c r="K986" s="28"/>
      <c r="N986" s="29"/>
      <c r="O986" s="28"/>
      <c r="Q986" s="25"/>
      <c r="AL986" s="29"/>
      <c r="AV986" s="30"/>
      <c r="AZ986" s="31"/>
      <c r="BA986" s="129"/>
    </row>
    <row r="987" spans="1:53" ht="15.75" customHeight="1">
      <c r="A987" s="25"/>
      <c r="B987" s="26"/>
      <c r="J987" s="26"/>
      <c r="K987" s="28"/>
      <c r="N987" s="29"/>
      <c r="O987" s="28"/>
      <c r="Q987" s="25"/>
      <c r="AL987" s="29"/>
      <c r="AV987" s="30"/>
      <c r="AZ987" s="31"/>
      <c r="BA987" s="129"/>
    </row>
    <row r="988" spans="1:53" ht="15.75" customHeight="1">
      <c r="A988" s="25"/>
      <c r="B988" s="26"/>
      <c r="J988" s="26"/>
      <c r="K988" s="28"/>
      <c r="N988" s="29"/>
      <c r="O988" s="28"/>
      <c r="Q988" s="25"/>
      <c r="AL988" s="29"/>
      <c r="AV988" s="30"/>
      <c r="AZ988" s="31"/>
      <c r="BA988" s="129"/>
    </row>
    <row r="989" spans="1:53" ht="15.75" customHeight="1">
      <c r="A989" s="25"/>
      <c r="B989" s="26"/>
      <c r="J989" s="26"/>
      <c r="K989" s="28"/>
      <c r="N989" s="29"/>
      <c r="O989" s="28"/>
      <c r="Q989" s="25"/>
      <c r="AL989" s="29"/>
      <c r="AV989" s="30"/>
      <c r="AZ989" s="31"/>
      <c r="BA989" s="129"/>
    </row>
    <row r="990" spans="1:53" ht="15.75" customHeight="1">
      <c r="A990" s="25"/>
      <c r="B990" s="26"/>
      <c r="J990" s="26"/>
      <c r="K990" s="28"/>
      <c r="N990" s="29"/>
      <c r="O990" s="28"/>
      <c r="Q990" s="25"/>
      <c r="AL990" s="29"/>
      <c r="AV990" s="30"/>
      <c r="AZ990" s="31"/>
      <c r="BA990" s="129"/>
    </row>
    <row r="991" spans="1:53" ht="15.75" customHeight="1">
      <c r="A991" s="25"/>
      <c r="B991" s="26"/>
      <c r="J991" s="26"/>
      <c r="K991" s="28"/>
      <c r="N991" s="29"/>
      <c r="O991" s="28"/>
      <c r="Q991" s="25"/>
      <c r="AL991" s="29"/>
      <c r="AV991" s="30"/>
      <c r="AZ991" s="31"/>
      <c r="BA991" s="129"/>
    </row>
    <row r="992" spans="1:53" ht="15.75" customHeight="1">
      <c r="A992" s="25"/>
      <c r="B992" s="26"/>
      <c r="J992" s="26"/>
      <c r="K992" s="28"/>
      <c r="N992" s="29"/>
      <c r="O992" s="28"/>
      <c r="Q992" s="25"/>
      <c r="AL992" s="29"/>
      <c r="AV992" s="30"/>
      <c r="AZ992" s="31"/>
      <c r="BA992" s="129"/>
    </row>
    <row r="993" spans="1:53" ht="15.75" customHeight="1">
      <c r="A993" s="25"/>
      <c r="B993" s="26"/>
      <c r="J993" s="26"/>
      <c r="K993" s="28"/>
      <c r="N993" s="29"/>
      <c r="O993" s="28"/>
      <c r="Q993" s="25"/>
      <c r="AL993" s="29"/>
      <c r="AV993" s="30"/>
      <c r="AZ993" s="31"/>
      <c r="BA993" s="129"/>
    </row>
    <row r="994" spans="1:53" ht="15.75" customHeight="1">
      <c r="A994" s="25"/>
      <c r="B994" s="26"/>
      <c r="J994" s="26"/>
      <c r="K994" s="28"/>
      <c r="N994" s="29"/>
      <c r="O994" s="28"/>
      <c r="Q994" s="25"/>
      <c r="AL994" s="29"/>
      <c r="AV994" s="30"/>
      <c r="AZ994" s="31"/>
      <c r="BA994" s="129"/>
    </row>
    <row r="995" spans="1:53" ht="15.75" customHeight="1">
      <c r="A995" s="25"/>
      <c r="B995" s="26"/>
      <c r="J995" s="26"/>
      <c r="K995" s="28"/>
      <c r="N995" s="29"/>
      <c r="O995" s="28"/>
      <c r="Q995" s="25"/>
      <c r="AL995" s="29"/>
      <c r="AV995" s="30"/>
      <c r="AZ995" s="31"/>
      <c r="BA995" s="129"/>
    </row>
    <row r="996" spans="1:53" ht="15.75" customHeight="1">
      <c r="A996" s="25"/>
      <c r="B996" s="26"/>
      <c r="J996" s="26"/>
      <c r="K996" s="28"/>
      <c r="N996" s="29"/>
      <c r="O996" s="28"/>
      <c r="Q996" s="25"/>
      <c r="AL996" s="29"/>
      <c r="AV996" s="30"/>
      <c r="AZ996" s="31"/>
      <c r="BA996" s="129"/>
    </row>
    <row r="997" spans="1:53" ht="15.75" customHeight="1">
      <c r="A997" s="25"/>
      <c r="B997" s="26"/>
      <c r="J997" s="26"/>
      <c r="K997" s="28"/>
      <c r="N997" s="29"/>
      <c r="O997" s="28"/>
      <c r="Q997" s="25"/>
      <c r="AL997" s="29"/>
      <c r="AV997" s="30"/>
      <c r="AZ997" s="31"/>
      <c r="BA997" s="129"/>
    </row>
    <row r="998" spans="1:53" ht="15.75" customHeight="1">
      <c r="A998" s="25"/>
      <c r="B998" s="26"/>
      <c r="J998" s="26"/>
      <c r="K998" s="28"/>
      <c r="N998" s="29"/>
      <c r="O998" s="28"/>
      <c r="Q998" s="25"/>
      <c r="AL998" s="29"/>
      <c r="AV998" s="30"/>
      <c r="AZ998" s="31"/>
      <c r="BA998" s="129"/>
    </row>
    <row r="999" spans="1:53" ht="15.75" customHeight="1">
      <c r="A999" s="25"/>
      <c r="B999" s="26"/>
      <c r="J999" s="26"/>
      <c r="K999" s="28"/>
      <c r="N999" s="29"/>
      <c r="O999" s="28"/>
      <c r="Q999" s="25"/>
      <c r="AL999" s="29"/>
      <c r="AV999" s="30"/>
      <c r="AZ999" s="31"/>
      <c r="BA999" s="129"/>
    </row>
    <row r="1000" spans="1:53" ht="15.75" customHeight="1">
      <c r="A1000" s="25"/>
      <c r="B1000" s="26"/>
      <c r="J1000" s="26"/>
      <c r="K1000" s="28"/>
      <c r="N1000" s="29"/>
      <c r="O1000" s="28"/>
      <c r="Q1000" s="25"/>
      <c r="AL1000" s="29"/>
      <c r="AV1000" s="30"/>
      <c r="AZ1000" s="31"/>
      <c r="BA1000" s="129"/>
    </row>
  </sheetData>
  <autoFilter ref="A1:BA307"/>
  <hyperlinks>
    <hyperlink ref="J63" location="'დამატებითი'!B4" display="დამატებითი!B4"/>
    <hyperlink ref="M64" location="'შსს 10'!M50" display="'შსს 10'!M50"/>
    <hyperlink ref="K77" location="'შსს 10'!I56" display="'შსს 10'!I56"/>
    <hyperlink ref="AJ218" r:id="rId1"/>
  </hyperlinks>
  <pageMargins left="0.7" right="0.7" top="0.75" bottom="0.75" header="0" footer="0"/>
  <pageSetup orientation="portrait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/>
  <cols>
    <col min="1" max="1" width="4" customWidth="1"/>
    <col min="2" max="2" width="12.42578125" customWidth="1"/>
    <col min="3" max="3" width="11.85546875" customWidth="1"/>
    <col min="4" max="4" width="10" customWidth="1"/>
    <col min="5" max="5" width="17.28515625" customWidth="1"/>
    <col min="6" max="6" width="13.42578125" customWidth="1"/>
    <col min="7" max="7" width="15.7109375" customWidth="1"/>
    <col min="8" max="8" width="29.85546875" customWidth="1"/>
    <col min="9" max="9" width="12.42578125" customWidth="1"/>
    <col min="10" max="10" width="27.42578125" customWidth="1"/>
    <col min="11" max="26" width="8.7109375" customWidth="1"/>
  </cols>
  <sheetData>
    <row r="1" spans="1:14">
      <c r="A1" s="441" t="s">
        <v>0</v>
      </c>
      <c r="B1" s="514" t="s">
        <v>1324</v>
      </c>
      <c r="C1" s="514" t="s">
        <v>12</v>
      </c>
      <c r="D1" s="441" t="s">
        <v>2</v>
      </c>
      <c r="E1" s="441" t="s">
        <v>3</v>
      </c>
      <c r="F1" s="441" t="s">
        <v>4</v>
      </c>
      <c r="G1" s="515" t="s">
        <v>34</v>
      </c>
      <c r="H1" s="441" t="s">
        <v>1417</v>
      </c>
      <c r="I1" s="27">
        <f>COUNTA(C2:C54)</f>
        <v>49</v>
      </c>
      <c r="J1" s="27">
        <f>COUNTA(C2:C54)</f>
        <v>49</v>
      </c>
      <c r="K1" s="27">
        <f>(J1-L5)</f>
        <v>25</v>
      </c>
    </row>
    <row r="2" spans="1:14">
      <c r="A2" s="441">
        <v>228</v>
      </c>
      <c r="B2" s="514"/>
      <c r="C2" s="514">
        <v>1102</v>
      </c>
      <c r="D2" s="441" t="s">
        <v>166</v>
      </c>
      <c r="E2" s="441" t="s">
        <v>1003</v>
      </c>
      <c r="F2" s="441">
        <v>598080170</v>
      </c>
      <c r="G2" s="516" t="s">
        <v>883</v>
      </c>
      <c r="H2" s="441" t="s">
        <v>1418</v>
      </c>
      <c r="I2" s="27">
        <f>COUNTA(B2:B54)</f>
        <v>24</v>
      </c>
    </row>
    <row r="3" spans="1:14">
      <c r="A3" s="441">
        <v>289</v>
      </c>
      <c r="B3" s="514"/>
      <c r="C3" s="514" t="s">
        <v>1419</v>
      </c>
      <c r="D3" s="441" t="s">
        <v>1209</v>
      </c>
      <c r="E3" s="441" t="s">
        <v>1210</v>
      </c>
      <c r="F3" s="441">
        <v>591988128</v>
      </c>
      <c r="G3" s="516" t="s">
        <v>883</v>
      </c>
      <c r="H3" s="441" t="s">
        <v>1420</v>
      </c>
      <c r="I3" s="27">
        <f>(I1+I2)</f>
        <v>73</v>
      </c>
    </row>
    <row r="4" spans="1:14">
      <c r="A4" s="441">
        <v>9</v>
      </c>
      <c r="B4" s="514"/>
      <c r="C4" s="514" t="s">
        <v>1421</v>
      </c>
      <c r="D4" s="441" t="s">
        <v>105</v>
      </c>
      <c r="E4" s="441" t="s">
        <v>106</v>
      </c>
      <c r="F4" s="441">
        <v>577213660</v>
      </c>
      <c r="G4" s="515" t="s">
        <v>190</v>
      </c>
      <c r="H4" s="441" t="s">
        <v>1422</v>
      </c>
      <c r="I4" s="27">
        <f>(I3-I1)</f>
        <v>24</v>
      </c>
    </row>
    <row r="5" spans="1:14">
      <c r="A5" s="441">
        <v>23</v>
      </c>
      <c r="B5" s="514"/>
      <c r="C5" s="514">
        <v>1226</v>
      </c>
      <c r="D5" s="441" t="s">
        <v>176</v>
      </c>
      <c r="E5" s="441" t="s">
        <v>177</v>
      </c>
      <c r="F5" s="441">
        <v>577711123</v>
      </c>
      <c r="G5" s="515" t="s">
        <v>190</v>
      </c>
      <c r="H5" s="441" t="s">
        <v>1423</v>
      </c>
      <c r="I5" s="27">
        <f>(I1-I4)</f>
        <v>25</v>
      </c>
      <c r="L5" s="27">
        <f>COUNTA(B2:B50)</f>
        <v>24</v>
      </c>
    </row>
    <row r="6" spans="1:14">
      <c r="A6" s="441"/>
      <c r="B6" s="514" t="s">
        <v>1424</v>
      </c>
      <c r="C6" s="514" t="s">
        <v>1425</v>
      </c>
      <c r="D6" s="441"/>
      <c r="E6" s="441"/>
      <c r="F6" s="441"/>
      <c r="G6" s="515" t="s">
        <v>1265</v>
      </c>
      <c r="H6" s="441"/>
    </row>
    <row r="7" spans="1:14">
      <c r="A7" s="441"/>
      <c r="B7" s="514" t="s">
        <v>1426</v>
      </c>
      <c r="C7" s="514" t="s">
        <v>1427</v>
      </c>
      <c r="D7" s="441"/>
      <c r="E7" s="441"/>
      <c r="F7" s="441"/>
      <c r="G7" s="515" t="s">
        <v>1265</v>
      </c>
      <c r="H7" s="441"/>
      <c r="N7" s="27">
        <v>1241</v>
      </c>
    </row>
    <row r="8" spans="1:14">
      <c r="A8" s="441">
        <v>286</v>
      </c>
      <c r="B8" s="514" t="s">
        <v>1428</v>
      </c>
      <c r="C8" s="514" t="s">
        <v>1429</v>
      </c>
      <c r="D8" s="441" t="s">
        <v>166</v>
      </c>
      <c r="E8" s="441" t="s">
        <v>1215</v>
      </c>
      <c r="F8" s="441">
        <v>577556261</v>
      </c>
      <c r="G8" s="516" t="s">
        <v>883</v>
      </c>
      <c r="H8" s="441"/>
      <c r="N8" s="27">
        <v>1244</v>
      </c>
    </row>
    <row r="9" spans="1:14" ht="30">
      <c r="A9" s="441">
        <v>94</v>
      </c>
      <c r="B9" s="514" t="s">
        <v>1430</v>
      </c>
      <c r="C9" s="514" t="s">
        <v>1431</v>
      </c>
      <c r="D9" s="441" t="s">
        <v>316</v>
      </c>
      <c r="E9" s="441" t="s">
        <v>512</v>
      </c>
      <c r="F9" s="490" t="s">
        <v>1432</v>
      </c>
      <c r="G9" s="515" t="s">
        <v>190</v>
      </c>
      <c r="H9" s="441"/>
    </row>
    <row r="10" spans="1:14">
      <c r="A10" s="441">
        <v>238</v>
      </c>
      <c r="B10" s="514" t="s">
        <v>1433</v>
      </c>
      <c r="C10" s="514" t="s">
        <v>1434</v>
      </c>
      <c r="D10" s="441" t="s">
        <v>166</v>
      </c>
      <c r="E10" s="441" t="s">
        <v>1050</v>
      </c>
      <c r="F10" s="441">
        <v>591904272</v>
      </c>
      <c r="G10" s="516" t="s">
        <v>883</v>
      </c>
      <c r="H10" s="441"/>
    </row>
    <row r="11" spans="1:14" ht="18.75">
      <c r="A11" s="441">
        <v>9</v>
      </c>
      <c r="B11" s="514" t="s">
        <v>1435</v>
      </c>
      <c r="C11" s="514" t="s">
        <v>1436</v>
      </c>
      <c r="D11" s="441" t="s">
        <v>105</v>
      </c>
      <c r="E11" s="441" t="s">
        <v>106</v>
      </c>
      <c r="F11" s="441">
        <v>577213660</v>
      </c>
      <c r="G11" s="515" t="s">
        <v>190</v>
      </c>
      <c r="H11" s="517" t="s">
        <v>1437</v>
      </c>
      <c r="I11" s="27">
        <f>COUNTA(C2:C31)</f>
        <v>30</v>
      </c>
    </row>
    <row r="12" spans="1:14" ht="18.75">
      <c r="A12" s="441">
        <v>286</v>
      </c>
      <c r="B12" s="514" t="s">
        <v>1438</v>
      </c>
      <c r="C12" s="514" t="s">
        <v>1439</v>
      </c>
      <c r="D12" s="441" t="s">
        <v>166</v>
      </c>
      <c r="E12" s="441" t="s">
        <v>1215</v>
      </c>
      <c r="F12" s="441">
        <v>577556261</v>
      </c>
      <c r="G12" s="516" t="s">
        <v>883</v>
      </c>
      <c r="H12" s="517">
        <f>(I1-I4)</f>
        <v>25</v>
      </c>
    </row>
    <row r="13" spans="1:14">
      <c r="A13" s="441">
        <v>289</v>
      </c>
      <c r="B13" s="514" t="s">
        <v>1440</v>
      </c>
      <c r="C13" s="514" t="s">
        <v>1441</v>
      </c>
      <c r="D13" s="441" t="s">
        <v>1209</v>
      </c>
      <c r="E13" s="441" t="s">
        <v>1210</v>
      </c>
      <c r="F13" s="441">
        <v>591988128</v>
      </c>
      <c r="G13" s="516" t="s">
        <v>883</v>
      </c>
      <c r="H13" s="441"/>
      <c r="J13" s="27">
        <f>(I11-I14)</f>
        <v>15</v>
      </c>
    </row>
    <row r="14" spans="1:14" ht="18.75">
      <c r="A14" s="441">
        <v>111</v>
      </c>
      <c r="B14" s="514" t="s">
        <v>1442</v>
      </c>
      <c r="C14" s="514" t="s">
        <v>1443</v>
      </c>
      <c r="D14" s="441" t="s">
        <v>105</v>
      </c>
      <c r="E14" s="441" t="s">
        <v>595</v>
      </c>
      <c r="F14" s="441">
        <v>551155533</v>
      </c>
      <c r="G14" s="516" t="s">
        <v>883</v>
      </c>
      <c r="H14" s="518" t="s">
        <v>1444</v>
      </c>
      <c r="I14" s="27">
        <f>COUNTA(B2:B36)</f>
        <v>15</v>
      </c>
    </row>
    <row r="15" spans="1:14" ht="18.75">
      <c r="A15" s="441">
        <v>13</v>
      </c>
      <c r="B15" s="514" t="s">
        <v>1445</v>
      </c>
      <c r="C15" s="514" t="s">
        <v>1446</v>
      </c>
      <c r="D15" s="441" t="s">
        <v>114</v>
      </c>
      <c r="E15" s="441" t="s">
        <v>127</v>
      </c>
      <c r="F15" s="441">
        <v>577253225</v>
      </c>
      <c r="G15" s="515" t="s">
        <v>190</v>
      </c>
      <c r="H15" s="518">
        <f>(I3-I1)</f>
        <v>24</v>
      </c>
    </row>
    <row r="16" spans="1:14" ht="30">
      <c r="A16" s="441"/>
      <c r="B16" s="514"/>
      <c r="C16" s="514" t="s">
        <v>1447</v>
      </c>
      <c r="D16" s="441"/>
      <c r="E16" s="441"/>
      <c r="F16" s="441"/>
      <c r="G16" s="515" t="s">
        <v>522</v>
      </c>
      <c r="H16" s="441"/>
    </row>
    <row r="17" spans="1:12" ht="30">
      <c r="A17" s="441"/>
      <c r="B17" s="514"/>
      <c r="C17" s="514" t="s">
        <v>1448</v>
      </c>
      <c r="D17" s="441"/>
      <c r="E17" s="441"/>
      <c r="F17" s="441"/>
      <c r="G17" s="515" t="s">
        <v>522</v>
      </c>
      <c r="H17" s="519"/>
      <c r="I17" s="520">
        <f>COUNTIFS(B2:G55, "რობაქიძესთან")</f>
        <v>8</v>
      </c>
      <c r="J17" s="520" t="s">
        <v>883</v>
      </c>
      <c r="K17" s="27">
        <v>5</v>
      </c>
      <c r="L17" s="27">
        <v>1</v>
      </c>
    </row>
    <row r="18" spans="1:12" ht="18.75">
      <c r="A18" s="441">
        <v>289</v>
      </c>
      <c r="B18" s="514"/>
      <c r="C18" s="514" t="s">
        <v>1449</v>
      </c>
      <c r="D18" s="441" t="s">
        <v>1209</v>
      </c>
      <c r="E18" s="441" t="s">
        <v>1210</v>
      </c>
      <c r="F18" s="441">
        <v>591988128</v>
      </c>
      <c r="G18" s="516" t="s">
        <v>883</v>
      </c>
      <c r="H18" s="519"/>
      <c r="I18" s="520">
        <f>COUNTIFS(B2:G55, "გახოკიასთან")</f>
        <v>12</v>
      </c>
      <c r="J18" s="520" t="s">
        <v>190</v>
      </c>
    </row>
    <row r="19" spans="1:12" ht="18.75">
      <c r="A19" s="441">
        <v>16</v>
      </c>
      <c r="B19" s="514"/>
      <c r="C19" s="514" t="s">
        <v>1450</v>
      </c>
      <c r="D19" s="441" t="s">
        <v>138</v>
      </c>
      <c r="E19" s="441" t="s">
        <v>54</v>
      </c>
      <c r="F19" s="441">
        <v>555522205</v>
      </c>
      <c r="G19" s="515" t="s">
        <v>190</v>
      </c>
      <c r="H19" s="519"/>
      <c r="I19" s="520">
        <f>COUNTIFS(B2:G55, "გუდაძესთან")</f>
        <v>11</v>
      </c>
      <c r="J19" s="520" t="s">
        <v>894</v>
      </c>
    </row>
    <row r="20" spans="1:12" ht="18.75">
      <c r="A20" s="441">
        <v>7</v>
      </c>
      <c r="B20" s="514"/>
      <c r="C20" s="514" t="s">
        <v>1451</v>
      </c>
      <c r="D20" s="441" t="s">
        <v>83</v>
      </c>
      <c r="E20" s="441" t="s">
        <v>93</v>
      </c>
      <c r="F20" s="441">
        <v>595094495</v>
      </c>
      <c r="G20" s="515" t="s">
        <v>190</v>
      </c>
      <c r="H20" s="519"/>
      <c r="I20" s="520">
        <f>COUNTIFS(B2:G55, "ლალი წერეთელთან")</f>
        <v>5</v>
      </c>
      <c r="J20" s="520" t="s">
        <v>522</v>
      </c>
    </row>
    <row r="21" spans="1:12" ht="15.75" customHeight="1">
      <c r="A21" s="441">
        <v>42</v>
      </c>
      <c r="B21" s="514"/>
      <c r="C21" s="514" t="s">
        <v>1452</v>
      </c>
      <c r="D21" s="441" t="s">
        <v>269</v>
      </c>
      <c r="E21" s="441" t="s">
        <v>1453</v>
      </c>
      <c r="F21" s="441">
        <v>593116412</v>
      </c>
      <c r="G21" s="515" t="s">
        <v>894</v>
      </c>
      <c r="H21" s="519"/>
      <c r="I21" s="520">
        <f>COUNTIFS(B2:G55, "კაკაურიძესთან")</f>
        <v>1</v>
      </c>
      <c r="J21" s="520" t="s">
        <v>622</v>
      </c>
    </row>
    <row r="22" spans="1:12" ht="15.75" customHeight="1">
      <c r="A22" s="441"/>
      <c r="B22" s="514" t="s">
        <v>1454</v>
      </c>
      <c r="C22" s="514" t="s">
        <v>1455</v>
      </c>
      <c r="D22" s="441" t="s">
        <v>83</v>
      </c>
      <c r="E22" s="441" t="s">
        <v>788</v>
      </c>
      <c r="F22" s="441">
        <v>577943510</v>
      </c>
      <c r="G22" s="515" t="s">
        <v>894</v>
      </c>
      <c r="H22" s="519"/>
      <c r="I22" s="520">
        <f>COUNTIFS(B2:G55, "სუჯაშვილთან")</f>
        <v>2</v>
      </c>
      <c r="J22" s="520" t="s">
        <v>896</v>
      </c>
    </row>
    <row r="23" spans="1:12" ht="15.75" customHeight="1">
      <c r="A23" s="441"/>
      <c r="B23" s="514"/>
      <c r="C23" s="514" t="s">
        <v>1456</v>
      </c>
      <c r="D23" s="441" t="s">
        <v>83</v>
      </c>
      <c r="E23" s="441" t="s">
        <v>788</v>
      </c>
      <c r="F23" s="441">
        <v>577943510</v>
      </c>
      <c r="G23" s="515" t="s">
        <v>894</v>
      </c>
      <c r="H23" s="519"/>
      <c r="I23" s="520">
        <f>COUNTIFS(B2:G55,"ნათიძესთან")</f>
        <v>3</v>
      </c>
      <c r="J23" s="520" t="s">
        <v>1316</v>
      </c>
    </row>
    <row r="24" spans="1:12" ht="15.75" customHeight="1">
      <c r="A24" s="441">
        <v>281</v>
      </c>
      <c r="B24" s="514" t="s">
        <v>1457</v>
      </c>
      <c r="C24" s="514" t="s">
        <v>1458</v>
      </c>
      <c r="D24" s="441" t="s">
        <v>183</v>
      </c>
      <c r="E24" s="441" t="s">
        <v>1202</v>
      </c>
      <c r="F24" s="441">
        <v>577509020</v>
      </c>
      <c r="G24" s="515" t="s">
        <v>522</v>
      </c>
      <c r="H24" s="519"/>
      <c r="I24" s="520">
        <f>COUNTIFS(B2:G55,"სამორიგეო")</f>
        <v>4</v>
      </c>
      <c r="J24" s="520" t="s">
        <v>1265</v>
      </c>
    </row>
    <row r="25" spans="1:12" ht="15.75" customHeight="1">
      <c r="A25" s="441"/>
      <c r="B25" s="514"/>
      <c r="C25" s="514" t="s">
        <v>1459</v>
      </c>
      <c r="D25" s="441"/>
      <c r="E25" s="441"/>
      <c r="F25" s="441"/>
      <c r="G25" s="515" t="s">
        <v>1265</v>
      </c>
      <c r="H25" s="519"/>
      <c r="I25" s="441"/>
      <c r="J25" s="441"/>
    </row>
    <row r="26" spans="1:12" ht="15.75" customHeight="1">
      <c r="A26" s="441"/>
      <c r="B26" s="514"/>
      <c r="C26" s="514" t="s">
        <v>1460</v>
      </c>
      <c r="D26" s="441"/>
      <c r="E26" s="441"/>
      <c r="F26" s="441" t="s">
        <v>399</v>
      </c>
      <c r="G26" s="515" t="s">
        <v>1265</v>
      </c>
      <c r="H26" s="441"/>
    </row>
    <row r="27" spans="1:12" ht="15.75" customHeight="1">
      <c r="A27" s="441"/>
      <c r="B27" s="514"/>
      <c r="C27" s="514" t="s">
        <v>1461</v>
      </c>
      <c r="D27" s="441" t="s">
        <v>305</v>
      </c>
      <c r="E27" s="441" t="s">
        <v>1185</v>
      </c>
      <c r="F27" s="441">
        <v>574111990</v>
      </c>
      <c r="G27" s="515" t="s">
        <v>622</v>
      </c>
      <c r="H27" s="441"/>
    </row>
    <row r="28" spans="1:12" ht="15.75" customHeight="1">
      <c r="A28" s="441">
        <v>1</v>
      </c>
      <c r="B28" s="514"/>
      <c r="C28" s="514" t="s">
        <v>1462</v>
      </c>
      <c r="D28" s="441" t="s">
        <v>53</v>
      </c>
      <c r="E28" s="441" t="s">
        <v>54</v>
      </c>
      <c r="F28" s="441">
        <v>595889500</v>
      </c>
      <c r="G28" s="521" t="s">
        <v>896</v>
      </c>
      <c r="H28" s="441"/>
    </row>
    <row r="29" spans="1:12" ht="15.75" customHeight="1">
      <c r="A29" s="441"/>
      <c r="B29" s="514"/>
      <c r="C29" s="514" t="s">
        <v>1463</v>
      </c>
      <c r="D29" s="441" t="s">
        <v>867</v>
      </c>
      <c r="E29" s="441" t="s">
        <v>1155</v>
      </c>
      <c r="F29" s="441">
        <v>577943509</v>
      </c>
      <c r="G29" s="515" t="s">
        <v>522</v>
      </c>
      <c r="H29" s="441"/>
    </row>
    <row r="30" spans="1:12" ht="15.75" customHeight="1">
      <c r="A30" s="441"/>
      <c r="B30" s="514"/>
      <c r="C30" s="514" t="s">
        <v>1464</v>
      </c>
      <c r="D30" s="441" t="s">
        <v>316</v>
      </c>
      <c r="E30" s="441" t="s">
        <v>1091</v>
      </c>
      <c r="F30" s="441">
        <v>599850435</v>
      </c>
      <c r="G30" s="515" t="s">
        <v>522</v>
      </c>
      <c r="H30" s="441"/>
    </row>
    <row r="31" spans="1:12" ht="15.75" customHeight="1">
      <c r="A31" s="441"/>
      <c r="B31" s="514"/>
      <c r="C31" s="514" t="s">
        <v>1465</v>
      </c>
      <c r="D31" s="441" t="s">
        <v>202</v>
      </c>
      <c r="E31" s="441" t="s">
        <v>1143</v>
      </c>
      <c r="F31" s="441">
        <v>577220502</v>
      </c>
      <c r="G31" s="515" t="s">
        <v>894</v>
      </c>
      <c r="H31" s="441"/>
    </row>
    <row r="32" spans="1:12" ht="15.75" customHeight="1">
      <c r="A32" s="441"/>
      <c r="B32" s="514"/>
      <c r="C32" s="514" t="s">
        <v>1466</v>
      </c>
      <c r="D32" s="441" t="s">
        <v>114</v>
      </c>
      <c r="E32" s="441" t="s">
        <v>1195</v>
      </c>
      <c r="F32" s="441">
        <v>577656002</v>
      </c>
      <c r="G32" s="515" t="s">
        <v>894</v>
      </c>
      <c r="H32" s="441"/>
    </row>
    <row r="33" spans="1:8" ht="15.75" customHeight="1">
      <c r="A33" s="441"/>
      <c r="B33" s="514" t="s">
        <v>1467</v>
      </c>
      <c r="C33" s="514" t="s">
        <v>1468</v>
      </c>
      <c r="D33" s="441" t="s">
        <v>114</v>
      </c>
      <c r="E33" s="441" t="s">
        <v>1195</v>
      </c>
      <c r="F33" s="441">
        <v>577656002</v>
      </c>
      <c r="G33" s="515" t="s">
        <v>894</v>
      </c>
      <c r="H33" s="441"/>
    </row>
    <row r="34" spans="1:8" ht="15.75" customHeight="1">
      <c r="A34" s="441"/>
      <c r="B34" s="514" t="s">
        <v>1469</v>
      </c>
      <c r="C34" s="514" t="s">
        <v>1470</v>
      </c>
      <c r="D34" s="441" t="s">
        <v>1471</v>
      </c>
      <c r="E34" s="441" t="s">
        <v>447</v>
      </c>
      <c r="F34" s="441">
        <v>599107374</v>
      </c>
      <c r="G34" s="515" t="s">
        <v>894</v>
      </c>
      <c r="H34" s="441"/>
    </row>
    <row r="35" spans="1:8" ht="15.75" customHeight="1">
      <c r="A35" s="441"/>
      <c r="B35" s="514"/>
      <c r="C35" s="514" t="s">
        <v>1472</v>
      </c>
      <c r="D35" s="441" t="s">
        <v>1471</v>
      </c>
      <c r="E35" s="441" t="s">
        <v>447</v>
      </c>
      <c r="F35" s="441">
        <v>599107374</v>
      </c>
      <c r="G35" s="515" t="s">
        <v>894</v>
      </c>
      <c r="H35" s="441"/>
    </row>
    <row r="36" spans="1:8" ht="15.75" customHeight="1">
      <c r="A36" s="441">
        <v>223</v>
      </c>
      <c r="B36" s="514" t="s">
        <v>1473</v>
      </c>
      <c r="C36" s="514" t="s">
        <v>1474</v>
      </c>
      <c r="D36" s="441" t="s">
        <v>548</v>
      </c>
      <c r="E36" s="441" t="s">
        <v>987</v>
      </c>
      <c r="F36" s="441">
        <v>577530159</v>
      </c>
      <c r="G36" s="515" t="s">
        <v>190</v>
      </c>
      <c r="H36" s="441"/>
    </row>
    <row r="37" spans="1:8" ht="15.75" customHeight="1">
      <c r="A37" s="441">
        <v>83</v>
      </c>
      <c r="B37" s="514" t="s">
        <v>1475</v>
      </c>
      <c r="C37" s="514" t="s">
        <v>1476</v>
      </c>
      <c r="D37" s="441" t="s">
        <v>117</v>
      </c>
      <c r="E37" s="441" t="s">
        <v>478</v>
      </c>
      <c r="F37" s="441">
        <v>599541244</v>
      </c>
      <c r="G37" s="515" t="s">
        <v>190</v>
      </c>
      <c r="H37" s="441"/>
    </row>
    <row r="38" spans="1:8" ht="15.75" customHeight="1">
      <c r="A38" s="441"/>
      <c r="B38" s="514"/>
      <c r="C38" s="514" t="s">
        <v>1477</v>
      </c>
      <c r="D38" s="441" t="s">
        <v>117</v>
      </c>
      <c r="E38" s="441" t="s">
        <v>478</v>
      </c>
      <c r="F38" s="441">
        <v>599541244</v>
      </c>
      <c r="G38" s="515" t="s">
        <v>190</v>
      </c>
      <c r="H38" s="441"/>
    </row>
    <row r="39" spans="1:8" ht="15.75" customHeight="1">
      <c r="A39" s="441"/>
      <c r="B39" s="514"/>
      <c r="C39" s="514" t="s">
        <v>1478</v>
      </c>
      <c r="D39" s="441" t="s">
        <v>1063</v>
      </c>
      <c r="E39" s="441" t="s">
        <v>1064</v>
      </c>
      <c r="F39" s="441">
        <v>599708835</v>
      </c>
      <c r="G39" s="515" t="s">
        <v>1479</v>
      </c>
      <c r="H39" s="441"/>
    </row>
    <row r="40" spans="1:8" ht="15.75" customHeight="1">
      <c r="A40" s="441">
        <v>19</v>
      </c>
      <c r="B40" s="514"/>
      <c r="C40" s="514" t="s">
        <v>1480</v>
      </c>
      <c r="D40" s="441" t="s">
        <v>105</v>
      </c>
      <c r="E40" s="441" t="s">
        <v>162</v>
      </c>
      <c r="F40" s="441">
        <v>577535203</v>
      </c>
      <c r="G40" s="515" t="s">
        <v>190</v>
      </c>
      <c r="H40" s="441"/>
    </row>
    <row r="41" spans="1:8" ht="15.75" customHeight="1">
      <c r="A41" s="441">
        <v>1</v>
      </c>
      <c r="B41" s="514" t="s">
        <v>1481</v>
      </c>
      <c r="C41" s="514" t="s">
        <v>1482</v>
      </c>
      <c r="D41" s="441" t="s">
        <v>53</v>
      </c>
      <c r="E41" s="441" t="s">
        <v>54</v>
      </c>
      <c r="F41" s="441">
        <v>595889500</v>
      </c>
      <c r="G41" s="521" t="s">
        <v>896</v>
      </c>
      <c r="H41" s="441"/>
    </row>
    <row r="42" spans="1:8" ht="15.75" customHeight="1">
      <c r="A42" s="441"/>
      <c r="B42" s="514" t="s">
        <v>1483</v>
      </c>
      <c r="C42" s="514" t="s">
        <v>1484</v>
      </c>
      <c r="D42" s="441" t="s">
        <v>98</v>
      </c>
      <c r="E42" s="441" t="s">
        <v>991</v>
      </c>
      <c r="F42" s="441">
        <v>577190805</v>
      </c>
      <c r="G42" s="515" t="s">
        <v>1316</v>
      </c>
      <c r="H42" s="441"/>
    </row>
    <row r="43" spans="1:8" ht="15.75" customHeight="1">
      <c r="A43" s="441"/>
      <c r="B43" s="514" t="s">
        <v>1485</v>
      </c>
      <c r="C43" s="514" t="s">
        <v>1486</v>
      </c>
      <c r="D43" s="441" t="s">
        <v>565</v>
      </c>
      <c r="E43" s="441" t="s">
        <v>566</v>
      </c>
      <c r="F43" s="441">
        <v>599193181</v>
      </c>
      <c r="G43" s="515" t="s">
        <v>1316</v>
      </c>
      <c r="H43" s="441"/>
    </row>
    <row r="44" spans="1:8" ht="15.75" customHeight="1">
      <c r="A44" s="441">
        <v>253</v>
      </c>
      <c r="B44" s="514" t="s">
        <v>1487</v>
      </c>
      <c r="C44" s="514" t="s">
        <v>1488</v>
      </c>
      <c r="D44" s="441" t="s">
        <v>183</v>
      </c>
      <c r="E44" s="441" t="s">
        <v>1110</v>
      </c>
      <c r="F44" s="441">
        <v>577537000</v>
      </c>
      <c r="G44" s="515" t="s">
        <v>1316</v>
      </c>
      <c r="H44" s="441" t="s">
        <v>1489</v>
      </c>
    </row>
    <row r="45" spans="1:8" ht="15.75" customHeight="1">
      <c r="A45" s="441"/>
      <c r="B45" s="514"/>
      <c r="C45" s="514" t="s">
        <v>1490</v>
      </c>
      <c r="D45" s="441"/>
      <c r="E45" s="441" t="s">
        <v>1491</v>
      </c>
      <c r="F45" s="441"/>
      <c r="G45" s="515" t="s">
        <v>894</v>
      </c>
      <c r="H45" s="441"/>
    </row>
    <row r="46" spans="1:8" ht="15.75" customHeight="1">
      <c r="A46" s="441">
        <v>231</v>
      </c>
      <c r="B46" s="514" t="s">
        <v>1492</v>
      </c>
      <c r="C46" s="514" t="s">
        <v>1493</v>
      </c>
      <c r="D46" s="441" t="s">
        <v>1471</v>
      </c>
      <c r="E46" s="441" t="s">
        <v>1011</v>
      </c>
      <c r="F46" s="441">
        <v>577776160</v>
      </c>
      <c r="G46" s="515" t="s">
        <v>894</v>
      </c>
      <c r="H46" s="441"/>
    </row>
    <row r="47" spans="1:8" ht="15.75" customHeight="1">
      <c r="A47" s="441">
        <v>231</v>
      </c>
      <c r="B47" s="514"/>
      <c r="C47" s="514" t="s">
        <v>1494</v>
      </c>
      <c r="D47" s="441" t="s">
        <v>1471</v>
      </c>
      <c r="E47" s="441" t="s">
        <v>1011</v>
      </c>
      <c r="F47" s="441">
        <v>577776160</v>
      </c>
      <c r="G47" s="515" t="s">
        <v>894</v>
      </c>
      <c r="H47" s="441"/>
    </row>
    <row r="48" spans="1:8" ht="15.75" customHeight="1">
      <c r="A48" s="441"/>
      <c r="B48" s="514" t="s">
        <v>1495</v>
      </c>
      <c r="C48" s="514" t="s">
        <v>1496</v>
      </c>
      <c r="D48" s="441"/>
      <c r="E48" s="441"/>
      <c r="F48" s="441"/>
      <c r="G48" s="515" t="s">
        <v>190</v>
      </c>
      <c r="H48" s="441"/>
    </row>
    <row r="49" spans="1:8" ht="15.75" customHeight="1">
      <c r="A49" s="522">
        <v>167</v>
      </c>
      <c r="B49" s="523" t="s">
        <v>1497</v>
      </c>
      <c r="C49" s="523" t="s">
        <v>1498</v>
      </c>
      <c r="D49" s="522" t="s">
        <v>819</v>
      </c>
      <c r="E49" s="522" t="s">
        <v>820</v>
      </c>
      <c r="F49" s="524">
        <v>577553625</v>
      </c>
      <c r="G49" s="515" t="s">
        <v>1499</v>
      </c>
      <c r="H49" s="462" t="s">
        <v>1500</v>
      </c>
    </row>
    <row r="50" spans="1:8" ht="15.75" customHeight="1">
      <c r="A50" s="441"/>
      <c r="B50" s="514" t="s">
        <v>1501</v>
      </c>
      <c r="C50" s="514" t="s">
        <v>1502</v>
      </c>
      <c r="D50" s="441" t="s">
        <v>114</v>
      </c>
      <c r="E50" s="441" t="s">
        <v>262</v>
      </c>
      <c r="F50" s="441">
        <v>599918144</v>
      </c>
      <c r="G50" s="515" t="s">
        <v>1503</v>
      </c>
      <c r="H50" s="441"/>
    </row>
    <row r="51" spans="1:8" ht="15.75" customHeight="1">
      <c r="A51" s="441"/>
      <c r="B51" s="514"/>
      <c r="C51" s="514"/>
      <c r="D51" s="441" t="s">
        <v>1504</v>
      </c>
      <c r="E51" s="441"/>
      <c r="F51" s="441"/>
      <c r="G51" s="515"/>
      <c r="H51" s="441"/>
    </row>
    <row r="52" spans="1:8" ht="15.75" customHeight="1">
      <c r="A52" s="441"/>
      <c r="B52" s="514"/>
      <c r="C52" s="514"/>
      <c r="D52" s="441"/>
      <c r="E52" s="441"/>
      <c r="F52" s="441"/>
      <c r="G52" s="515"/>
      <c r="H52" s="441"/>
    </row>
    <row r="53" spans="1:8" ht="15.75" customHeight="1">
      <c r="A53" s="441"/>
      <c r="B53" s="514"/>
      <c r="C53" s="514"/>
      <c r="D53" s="441"/>
      <c r="E53" s="441"/>
      <c r="F53" s="525"/>
      <c r="G53" s="515"/>
      <c r="H53" s="441"/>
    </row>
    <row r="54" spans="1:8" ht="15.75" customHeight="1">
      <c r="A54" s="441"/>
      <c r="B54" s="514"/>
      <c r="C54" s="514"/>
      <c r="D54" s="441"/>
      <c r="E54" s="441"/>
      <c r="F54" s="526"/>
      <c r="G54" s="527"/>
      <c r="H54" s="441"/>
    </row>
    <row r="55" spans="1:8" ht="15.75" customHeight="1">
      <c r="A55" s="580"/>
      <c r="B55" s="581"/>
      <c r="C55" s="581"/>
      <c r="D55" s="581"/>
      <c r="E55" s="581"/>
      <c r="F55" s="528" t="s">
        <v>1505</v>
      </c>
      <c r="G55" s="529" t="s">
        <v>1506</v>
      </c>
      <c r="H55" s="526"/>
    </row>
    <row r="56" spans="1:8" ht="15.75" customHeight="1">
      <c r="B56" s="28"/>
      <c r="C56" s="28"/>
      <c r="F56" s="530">
        <v>8</v>
      </c>
      <c r="G56" s="531" t="s">
        <v>883</v>
      </c>
    </row>
    <row r="57" spans="1:8" ht="15.75" customHeight="1">
      <c r="B57" s="532" t="s">
        <v>1330</v>
      </c>
      <c r="C57" s="533" t="s">
        <v>1507</v>
      </c>
      <c r="F57" s="534">
        <f>COUNTIF(B2:G55,"გახოკიასთან")</f>
        <v>12</v>
      </c>
      <c r="G57" s="535" t="s">
        <v>190</v>
      </c>
    </row>
    <row r="58" spans="1:8" ht="15.75" customHeight="1">
      <c r="B58" s="532" t="s">
        <v>12</v>
      </c>
      <c r="C58" s="533" t="s">
        <v>1508</v>
      </c>
      <c r="F58" s="534">
        <v>11</v>
      </c>
      <c r="G58" s="535" t="s">
        <v>894</v>
      </c>
    </row>
    <row r="59" spans="1:8" ht="15.75" customHeight="1">
      <c r="B59" s="582" t="s">
        <v>1509</v>
      </c>
      <c r="C59" s="576"/>
      <c r="D59" s="536" t="s">
        <v>1510</v>
      </c>
      <c r="F59" s="534">
        <f>COUNTIFS(B2:G55, "ლალი წერეთელთან")</f>
        <v>5</v>
      </c>
      <c r="G59" s="535" t="s">
        <v>522</v>
      </c>
    </row>
    <row r="60" spans="1:8" ht="15.75" customHeight="1">
      <c r="B60" s="583" t="s">
        <v>1511</v>
      </c>
      <c r="C60" s="584"/>
      <c r="D60" s="537" t="s">
        <v>1512</v>
      </c>
      <c r="F60" s="534">
        <v>2</v>
      </c>
      <c r="G60" s="535" t="s">
        <v>622</v>
      </c>
    </row>
    <row r="61" spans="1:8" ht="15.75" customHeight="1">
      <c r="B61" s="585"/>
      <c r="C61" s="586"/>
      <c r="F61" s="534">
        <f>COUNTIFS(C2:G55, "სუჯაშვილთან")</f>
        <v>2</v>
      </c>
      <c r="G61" s="535" t="s">
        <v>896</v>
      </c>
    </row>
    <row r="62" spans="1:8" ht="15.75" customHeight="1">
      <c r="B62" s="28"/>
      <c r="C62" s="28"/>
      <c r="F62" s="534">
        <f>COUNTIFS(B2:G55,"ნათიძესთან")</f>
        <v>3</v>
      </c>
      <c r="G62" s="535" t="s">
        <v>1316</v>
      </c>
    </row>
    <row r="63" spans="1:8" ht="15.75" customHeight="1">
      <c r="B63" s="28"/>
      <c r="C63" s="28"/>
      <c r="F63" s="538">
        <f>COUNTIFS(B2:G55,"სამორიგეო")</f>
        <v>4</v>
      </c>
      <c r="G63" s="539" t="s">
        <v>1265</v>
      </c>
    </row>
    <row r="64" spans="1:8" ht="15.75" customHeight="1">
      <c r="B64" s="587"/>
      <c r="C64" s="571"/>
      <c r="D64" s="571"/>
      <c r="E64" s="571"/>
      <c r="F64" s="538">
        <f>COUNTIFS(B2:G55,"იოსებ მაისურაძესთან")</f>
        <v>1</v>
      </c>
      <c r="G64" s="539" t="str">
        <f>+G49</f>
        <v>იოსებ მაისურაძესთან</v>
      </c>
    </row>
    <row r="65" spans="2:7" ht="15.75" customHeight="1">
      <c r="B65" s="28"/>
      <c r="C65" s="28"/>
      <c r="F65" s="540">
        <v>1</v>
      </c>
      <c r="G65" s="541" t="s">
        <v>1503</v>
      </c>
    </row>
    <row r="66" spans="2:7" ht="15.75" customHeight="1">
      <c r="B66" s="28"/>
      <c r="C66" s="28"/>
      <c r="G66" s="129"/>
    </row>
    <row r="67" spans="2:7" ht="15.75" customHeight="1">
      <c r="B67" s="28"/>
      <c r="C67" s="28"/>
      <c r="G67" s="129"/>
    </row>
    <row r="68" spans="2:7" ht="15.75" customHeight="1">
      <c r="B68" s="28"/>
      <c r="C68" s="28"/>
      <c r="G68" s="129"/>
    </row>
    <row r="69" spans="2:7" ht="15.75" customHeight="1">
      <c r="B69" s="28"/>
      <c r="C69" s="28"/>
      <c r="G69" s="129"/>
    </row>
    <row r="70" spans="2:7" ht="15.75" customHeight="1">
      <c r="B70" s="28"/>
      <c r="C70" s="28"/>
      <c r="G70" s="129"/>
    </row>
    <row r="71" spans="2:7" ht="15.75" customHeight="1">
      <c r="B71" s="28"/>
      <c r="C71" s="28"/>
      <c r="G71" s="129"/>
    </row>
    <row r="72" spans="2:7" ht="15.75" customHeight="1">
      <c r="B72" s="28"/>
      <c r="C72" s="28"/>
      <c r="G72" s="129"/>
    </row>
    <row r="73" spans="2:7" ht="15.75" customHeight="1">
      <c r="B73" s="28"/>
      <c r="C73" s="28"/>
      <c r="G73" s="129"/>
    </row>
    <row r="74" spans="2:7" ht="15.75" customHeight="1">
      <c r="B74" s="28"/>
      <c r="C74" s="28"/>
      <c r="G74" s="129"/>
    </row>
    <row r="75" spans="2:7" ht="15.75" customHeight="1">
      <c r="B75" s="28"/>
      <c r="C75" s="28"/>
      <c r="G75" s="129"/>
    </row>
    <row r="76" spans="2:7" ht="15.75" customHeight="1">
      <c r="B76" s="28"/>
      <c r="C76" s="28"/>
      <c r="G76" s="129"/>
    </row>
    <row r="77" spans="2:7" ht="15.75" customHeight="1">
      <c r="B77" s="28"/>
      <c r="C77" s="28"/>
      <c r="G77" s="129"/>
    </row>
    <row r="78" spans="2:7" ht="15.75" customHeight="1">
      <c r="B78" s="28"/>
      <c r="C78" s="28"/>
      <c r="G78" s="129"/>
    </row>
    <row r="79" spans="2:7" ht="15.75" customHeight="1">
      <c r="B79" s="28"/>
      <c r="C79" s="28"/>
      <c r="G79" s="129"/>
    </row>
    <row r="80" spans="2:7" ht="15.75" customHeight="1">
      <c r="B80" s="28"/>
      <c r="C80" s="28"/>
      <c r="G80" s="129"/>
    </row>
    <row r="81" spans="2:7" ht="15.75" customHeight="1">
      <c r="B81" s="28"/>
      <c r="C81" s="28"/>
      <c r="G81" s="129"/>
    </row>
    <row r="82" spans="2:7" ht="15.75" customHeight="1">
      <c r="B82" s="28"/>
      <c r="C82" s="28"/>
      <c r="G82" s="129"/>
    </row>
    <row r="83" spans="2:7" ht="15.75" customHeight="1">
      <c r="B83" s="28"/>
      <c r="C83" s="28"/>
      <c r="G83" s="129"/>
    </row>
    <row r="84" spans="2:7" ht="15.75" customHeight="1">
      <c r="B84" s="28"/>
      <c r="C84" s="28"/>
      <c r="G84" s="129"/>
    </row>
    <row r="85" spans="2:7" ht="15.75" customHeight="1">
      <c r="B85" s="28"/>
      <c r="C85" s="28"/>
      <c r="G85" s="129"/>
    </row>
    <row r="86" spans="2:7" ht="15.75" customHeight="1">
      <c r="B86" s="28"/>
      <c r="C86" s="28"/>
      <c r="G86" s="129"/>
    </row>
    <row r="87" spans="2:7" ht="15.75" customHeight="1">
      <c r="B87" s="28"/>
      <c r="C87" s="28"/>
      <c r="G87" s="129"/>
    </row>
    <row r="88" spans="2:7" ht="15.75" customHeight="1">
      <c r="B88" s="28"/>
      <c r="C88" s="28"/>
      <c r="G88" s="129"/>
    </row>
    <row r="89" spans="2:7" ht="15.75" customHeight="1">
      <c r="B89" s="28"/>
      <c r="C89" s="28"/>
      <c r="G89" s="129"/>
    </row>
    <row r="90" spans="2:7" ht="15.75" customHeight="1">
      <c r="B90" s="28"/>
      <c r="C90" s="28"/>
      <c r="G90" s="129"/>
    </row>
    <row r="91" spans="2:7" ht="15.75" customHeight="1">
      <c r="B91" s="28"/>
      <c r="C91" s="28"/>
      <c r="G91" s="129"/>
    </row>
    <row r="92" spans="2:7" ht="15.75" customHeight="1">
      <c r="B92" s="28"/>
      <c r="C92" s="28"/>
      <c r="G92" s="129"/>
    </row>
    <row r="93" spans="2:7" ht="15.75" customHeight="1">
      <c r="B93" s="28"/>
      <c r="C93" s="28"/>
      <c r="G93" s="129"/>
    </row>
    <row r="94" spans="2:7" ht="15.75" customHeight="1">
      <c r="B94" s="28"/>
      <c r="C94" s="28"/>
      <c r="G94" s="129"/>
    </row>
    <row r="95" spans="2:7" ht="15.75" customHeight="1">
      <c r="B95" s="28"/>
      <c r="C95" s="28"/>
      <c r="G95" s="129"/>
    </row>
    <row r="96" spans="2:7" ht="15.75" customHeight="1">
      <c r="B96" s="28"/>
      <c r="C96" s="28"/>
      <c r="G96" s="129"/>
    </row>
    <row r="97" spans="2:7" ht="15.75" customHeight="1">
      <c r="B97" s="28"/>
      <c r="C97" s="28"/>
      <c r="G97" s="129"/>
    </row>
    <row r="98" spans="2:7" ht="15.75" customHeight="1">
      <c r="B98" s="28"/>
      <c r="C98" s="28"/>
      <c r="G98" s="129"/>
    </row>
    <row r="99" spans="2:7" ht="15.75" customHeight="1">
      <c r="B99" s="28"/>
      <c r="C99" s="28"/>
      <c r="G99" s="129"/>
    </row>
    <row r="100" spans="2:7" ht="15.75" customHeight="1">
      <c r="B100" s="28"/>
      <c r="C100" s="28"/>
      <c r="G100" s="129"/>
    </row>
    <row r="101" spans="2:7" ht="15.75" customHeight="1">
      <c r="B101" s="28"/>
      <c r="C101" s="28"/>
      <c r="G101" s="129"/>
    </row>
    <row r="102" spans="2:7" ht="15.75" customHeight="1">
      <c r="B102" s="28"/>
      <c r="C102" s="28"/>
      <c r="G102" s="129"/>
    </row>
    <row r="103" spans="2:7" ht="15.75" customHeight="1">
      <c r="B103" s="28"/>
      <c r="C103" s="28"/>
      <c r="G103" s="129"/>
    </row>
    <row r="104" spans="2:7" ht="15.75" customHeight="1">
      <c r="B104" s="28"/>
      <c r="C104" s="28"/>
      <c r="G104" s="129"/>
    </row>
    <row r="105" spans="2:7" ht="15.75" customHeight="1">
      <c r="B105" s="28"/>
      <c r="C105" s="28"/>
      <c r="G105" s="129"/>
    </row>
    <row r="106" spans="2:7" ht="15.75" customHeight="1">
      <c r="B106" s="28"/>
      <c r="C106" s="28"/>
      <c r="G106" s="129"/>
    </row>
    <row r="107" spans="2:7" ht="15.75" customHeight="1">
      <c r="B107" s="28"/>
      <c r="C107" s="28"/>
      <c r="G107" s="129"/>
    </row>
    <row r="108" spans="2:7" ht="15.75" customHeight="1">
      <c r="B108" s="28"/>
      <c r="C108" s="28"/>
      <c r="G108" s="129"/>
    </row>
    <row r="109" spans="2:7" ht="15.75" customHeight="1">
      <c r="B109" s="28"/>
      <c r="C109" s="28"/>
      <c r="G109" s="129"/>
    </row>
    <row r="110" spans="2:7" ht="15.75" customHeight="1">
      <c r="B110" s="28"/>
      <c r="C110" s="28"/>
      <c r="G110" s="129"/>
    </row>
    <row r="111" spans="2:7" ht="15.75" customHeight="1">
      <c r="B111" s="28"/>
      <c r="C111" s="28"/>
      <c r="G111" s="129"/>
    </row>
    <row r="112" spans="2:7" ht="15.75" customHeight="1">
      <c r="B112" s="28"/>
      <c r="C112" s="28"/>
      <c r="G112" s="129"/>
    </row>
    <row r="113" spans="2:7" ht="15.75" customHeight="1">
      <c r="B113" s="28"/>
      <c r="C113" s="28"/>
      <c r="G113" s="129"/>
    </row>
    <row r="114" spans="2:7" ht="15.75" customHeight="1">
      <c r="B114" s="28"/>
      <c r="C114" s="28"/>
      <c r="G114" s="129"/>
    </row>
    <row r="115" spans="2:7" ht="15.75" customHeight="1">
      <c r="B115" s="28"/>
      <c r="C115" s="28"/>
      <c r="G115" s="129"/>
    </row>
    <row r="116" spans="2:7" ht="15.75" customHeight="1">
      <c r="B116" s="28"/>
      <c r="C116" s="28"/>
      <c r="G116" s="129"/>
    </row>
    <row r="117" spans="2:7" ht="15.75" customHeight="1">
      <c r="B117" s="28"/>
      <c r="C117" s="28"/>
      <c r="G117" s="129"/>
    </row>
    <row r="118" spans="2:7" ht="15.75" customHeight="1">
      <c r="B118" s="28"/>
      <c r="C118" s="28"/>
      <c r="G118" s="129"/>
    </row>
    <row r="119" spans="2:7" ht="15.75" customHeight="1">
      <c r="B119" s="28"/>
      <c r="C119" s="28"/>
      <c r="G119" s="129"/>
    </row>
    <row r="120" spans="2:7" ht="15.75" customHeight="1">
      <c r="B120" s="28"/>
      <c r="C120" s="28"/>
      <c r="G120" s="129"/>
    </row>
    <row r="121" spans="2:7" ht="15.75" customHeight="1">
      <c r="B121" s="28"/>
      <c r="C121" s="28"/>
      <c r="G121" s="129"/>
    </row>
    <row r="122" spans="2:7" ht="15.75" customHeight="1">
      <c r="B122" s="28"/>
      <c r="C122" s="28"/>
      <c r="G122" s="129"/>
    </row>
    <row r="123" spans="2:7" ht="15.75" customHeight="1">
      <c r="B123" s="28"/>
      <c r="C123" s="28"/>
      <c r="G123" s="129"/>
    </row>
    <row r="124" spans="2:7" ht="15.75" customHeight="1">
      <c r="B124" s="28"/>
      <c r="C124" s="28"/>
      <c r="G124" s="129"/>
    </row>
    <row r="125" spans="2:7" ht="15.75" customHeight="1">
      <c r="B125" s="28"/>
      <c r="C125" s="28"/>
      <c r="G125" s="129"/>
    </row>
    <row r="126" spans="2:7" ht="15.75" customHeight="1">
      <c r="B126" s="28"/>
      <c r="C126" s="28"/>
      <c r="G126" s="129"/>
    </row>
    <row r="127" spans="2:7" ht="15.75" customHeight="1">
      <c r="B127" s="28"/>
      <c r="C127" s="28"/>
      <c r="G127" s="129"/>
    </row>
    <row r="128" spans="2:7" ht="15.75" customHeight="1">
      <c r="B128" s="28"/>
      <c r="C128" s="28"/>
      <c r="G128" s="129"/>
    </row>
    <row r="129" spans="2:7" ht="15.75" customHeight="1">
      <c r="B129" s="28"/>
      <c r="C129" s="28"/>
      <c r="G129" s="129"/>
    </row>
    <row r="130" spans="2:7" ht="15.75" customHeight="1">
      <c r="B130" s="28"/>
      <c r="C130" s="28"/>
      <c r="G130" s="129"/>
    </row>
    <row r="131" spans="2:7" ht="15.75" customHeight="1">
      <c r="B131" s="28"/>
      <c r="C131" s="28"/>
      <c r="G131" s="129"/>
    </row>
    <row r="132" spans="2:7" ht="15.75" customHeight="1">
      <c r="B132" s="28"/>
      <c r="C132" s="28"/>
      <c r="G132" s="129"/>
    </row>
    <row r="133" spans="2:7" ht="15.75" customHeight="1">
      <c r="B133" s="28"/>
      <c r="C133" s="28"/>
      <c r="G133" s="129"/>
    </row>
    <row r="134" spans="2:7" ht="15.75" customHeight="1">
      <c r="B134" s="28"/>
      <c r="C134" s="28"/>
      <c r="G134" s="129"/>
    </row>
    <row r="135" spans="2:7" ht="15.75" customHeight="1">
      <c r="B135" s="28"/>
      <c r="C135" s="28"/>
      <c r="G135" s="129"/>
    </row>
    <row r="136" spans="2:7" ht="15.75" customHeight="1">
      <c r="B136" s="28"/>
      <c r="C136" s="28"/>
      <c r="G136" s="129"/>
    </row>
    <row r="137" spans="2:7" ht="15.75" customHeight="1">
      <c r="B137" s="28"/>
      <c r="C137" s="28"/>
      <c r="G137" s="129"/>
    </row>
    <row r="138" spans="2:7" ht="15.75" customHeight="1">
      <c r="B138" s="28"/>
      <c r="C138" s="28"/>
      <c r="G138" s="129"/>
    </row>
    <row r="139" spans="2:7" ht="15.75" customHeight="1">
      <c r="B139" s="28"/>
      <c r="C139" s="28"/>
      <c r="G139" s="129"/>
    </row>
    <row r="140" spans="2:7" ht="15.75" customHeight="1">
      <c r="B140" s="28"/>
      <c r="C140" s="28"/>
      <c r="G140" s="129"/>
    </row>
    <row r="141" spans="2:7" ht="15.75" customHeight="1">
      <c r="B141" s="28"/>
      <c r="C141" s="28"/>
      <c r="G141" s="129"/>
    </row>
    <row r="142" spans="2:7" ht="15.75" customHeight="1">
      <c r="B142" s="28"/>
      <c r="C142" s="28"/>
      <c r="G142" s="129"/>
    </row>
    <row r="143" spans="2:7" ht="15.75" customHeight="1">
      <c r="B143" s="28"/>
      <c r="C143" s="28"/>
      <c r="G143" s="129"/>
    </row>
    <row r="144" spans="2:7" ht="15.75" customHeight="1">
      <c r="B144" s="28"/>
      <c r="C144" s="28"/>
      <c r="G144" s="129"/>
    </row>
    <row r="145" spans="2:7" ht="15.75" customHeight="1">
      <c r="B145" s="28"/>
      <c r="C145" s="28"/>
      <c r="G145" s="129"/>
    </row>
    <row r="146" spans="2:7" ht="15.75" customHeight="1">
      <c r="B146" s="28"/>
      <c r="C146" s="28"/>
      <c r="G146" s="129"/>
    </row>
    <row r="147" spans="2:7" ht="15.75" customHeight="1">
      <c r="B147" s="28"/>
      <c r="C147" s="28"/>
      <c r="G147" s="129"/>
    </row>
    <row r="148" spans="2:7" ht="15.75" customHeight="1">
      <c r="B148" s="28"/>
      <c r="C148" s="28"/>
      <c r="G148" s="129"/>
    </row>
    <row r="149" spans="2:7" ht="15.75" customHeight="1">
      <c r="B149" s="28"/>
      <c r="C149" s="28"/>
      <c r="G149" s="129"/>
    </row>
    <row r="150" spans="2:7" ht="15.75" customHeight="1">
      <c r="B150" s="28"/>
      <c r="C150" s="28"/>
      <c r="G150" s="129"/>
    </row>
    <row r="151" spans="2:7" ht="15.75" customHeight="1">
      <c r="B151" s="28"/>
      <c r="C151" s="28"/>
      <c r="G151" s="129"/>
    </row>
    <row r="152" spans="2:7" ht="15.75" customHeight="1">
      <c r="B152" s="28"/>
      <c r="C152" s="28"/>
      <c r="G152" s="129"/>
    </row>
    <row r="153" spans="2:7" ht="15.75" customHeight="1">
      <c r="B153" s="28"/>
      <c r="C153" s="28"/>
      <c r="G153" s="129"/>
    </row>
    <row r="154" spans="2:7" ht="15.75" customHeight="1">
      <c r="B154" s="28"/>
      <c r="C154" s="28"/>
      <c r="G154" s="129"/>
    </row>
    <row r="155" spans="2:7" ht="15.75" customHeight="1">
      <c r="B155" s="28"/>
      <c r="C155" s="28"/>
      <c r="G155" s="129"/>
    </row>
    <row r="156" spans="2:7" ht="15.75" customHeight="1">
      <c r="B156" s="28"/>
      <c r="C156" s="28"/>
      <c r="G156" s="129"/>
    </row>
    <row r="157" spans="2:7" ht="15.75" customHeight="1">
      <c r="B157" s="28"/>
      <c r="C157" s="28"/>
      <c r="G157" s="129"/>
    </row>
    <row r="158" spans="2:7" ht="15.75" customHeight="1">
      <c r="B158" s="28"/>
      <c r="C158" s="28"/>
      <c r="G158" s="129"/>
    </row>
    <row r="159" spans="2:7" ht="15.75" customHeight="1">
      <c r="B159" s="28"/>
      <c r="C159" s="28"/>
      <c r="G159" s="129"/>
    </row>
    <row r="160" spans="2:7" ht="15.75" customHeight="1">
      <c r="B160" s="28"/>
      <c r="C160" s="28"/>
      <c r="G160" s="129"/>
    </row>
    <row r="161" spans="2:7" ht="15.75" customHeight="1">
      <c r="B161" s="28"/>
      <c r="C161" s="28"/>
      <c r="G161" s="129"/>
    </row>
    <row r="162" spans="2:7" ht="15.75" customHeight="1">
      <c r="B162" s="28"/>
      <c r="C162" s="28"/>
      <c r="G162" s="129"/>
    </row>
    <row r="163" spans="2:7" ht="15.75" customHeight="1">
      <c r="B163" s="28"/>
      <c r="C163" s="28"/>
      <c r="G163" s="129"/>
    </row>
    <row r="164" spans="2:7" ht="15.75" customHeight="1">
      <c r="B164" s="28"/>
      <c r="C164" s="28"/>
      <c r="G164" s="129"/>
    </row>
    <row r="165" spans="2:7" ht="15.75" customHeight="1">
      <c r="B165" s="28"/>
      <c r="C165" s="28"/>
      <c r="G165" s="129"/>
    </row>
    <row r="166" spans="2:7" ht="15.75" customHeight="1">
      <c r="B166" s="28"/>
      <c r="C166" s="28"/>
      <c r="G166" s="129"/>
    </row>
    <row r="167" spans="2:7" ht="15.75" customHeight="1">
      <c r="B167" s="28"/>
      <c r="C167" s="28"/>
      <c r="G167" s="129"/>
    </row>
    <row r="168" spans="2:7" ht="15.75" customHeight="1">
      <c r="B168" s="28"/>
      <c r="C168" s="28"/>
      <c r="G168" s="129"/>
    </row>
    <row r="169" spans="2:7" ht="15.75" customHeight="1">
      <c r="B169" s="28"/>
      <c r="C169" s="28"/>
      <c r="G169" s="129"/>
    </row>
    <row r="170" spans="2:7" ht="15.75" customHeight="1">
      <c r="B170" s="28"/>
      <c r="C170" s="28"/>
      <c r="G170" s="129"/>
    </row>
    <row r="171" spans="2:7" ht="15.75" customHeight="1">
      <c r="B171" s="28"/>
      <c r="C171" s="28"/>
      <c r="G171" s="129"/>
    </row>
    <row r="172" spans="2:7" ht="15.75" customHeight="1">
      <c r="B172" s="28"/>
      <c r="C172" s="28"/>
      <c r="G172" s="129"/>
    </row>
    <row r="173" spans="2:7" ht="15.75" customHeight="1">
      <c r="B173" s="28"/>
      <c r="C173" s="28"/>
      <c r="G173" s="129"/>
    </row>
    <row r="174" spans="2:7" ht="15.75" customHeight="1">
      <c r="B174" s="28"/>
      <c r="C174" s="28"/>
      <c r="G174" s="129"/>
    </row>
    <row r="175" spans="2:7" ht="15.75" customHeight="1">
      <c r="B175" s="28"/>
      <c r="C175" s="28"/>
      <c r="G175" s="129"/>
    </row>
    <row r="176" spans="2:7" ht="15.75" customHeight="1">
      <c r="B176" s="28"/>
      <c r="C176" s="28"/>
      <c r="G176" s="129"/>
    </row>
    <row r="177" spans="2:7" ht="15.75" customHeight="1">
      <c r="B177" s="28"/>
      <c r="C177" s="28"/>
      <c r="G177" s="129"/>
    </row>
    <row r="178" spans="2:7" ht="15.75" customHeight="1">
      <c r="B178" s="28"/>
      <c r="C178" s="28"/>
      <c r="G178" s="129"/>
    </row>
    <row r="179" spans="2:7" ht="15.75" customHeight="1">
      <c r="B179" s="28"/>
      <c r="C179" s="28"/>
      <c r="G179" s="129"/>
    </row>
    <row r="180" spans="2:7" ht="15.75" customHeight="1">
      <c r="B180" s="28"/>
      <c r="C180" s="28"/>
      <c r="G180" s="129"/>
    </row>
    <row r="181" spans="2:7" ht="15.75" customHeight="1">
      <c r="B181" s="28"/>
      <c r="C181" s="28"/>
      <c r="G181" s="129"/>
    </row>
    <row r="182" spans="2:7" ht="15.75" customHeight="1">
      <c r="B182" s="28"/>
      <c r="C182" s="28"/>
      <c r="G182" s="129"/>
    </row>
    <row r="183" spans="2:7" ht="15.75" customHeight="1">
      <c r="B183" s="28"/>
      <c r="C183" s="28"/>
      <c r="G183" s="129"/>
    </row>
    <row r="184" spans="2:7" ht="15.75" customHeight="1">
      <c r="B184" s="28"/>
      <c r="C184" s="28"/>
      <c r="G184" s="129"/>
    </row>
    <row r="185" spans="2:7" ht="15.75" customHeight="1">
      <c r="B185" s="28"/>
      <c r="C185" s="28"/>
      <c r="G185" s="129"/>
    </row>
    <row r="186" spans="2:7" ht="15.75" customHeight="1">
      <c r="B186" s="28"/>
      <c r="C186" s="28"/>
      <c r="G186" s="129"/>
    </row>
    <row r="187" spans="2:7" ht="15.75" customHeight="1">
      <c r="B187" s="28"/>
      <c r="C187" s="28"/>
      <c r="G187" s="129"/>
    </row>
    <row r="188" spans="2:7" ht="15.75" customHeight="1">
      <c r="B188" s="28"/>
      <c r="C188" s="28"/>
      <c r="G188" s="129"/>
    </row>
    <row r="189" spans="2:7" ht="15.75" customHeight="1">
      <c r="B189" s="28"/>
      <c r="C189" s="28"/>
      <c r="G189" s="129"/>
    </row>
    <row r="190" spans="2:7" ht="15.75" customHeight="1">
      <c r="B190" s="28"/>
      <c r="C190" s="28"/>
      <c r="G190" s="129"/>
    </row>
    <row r="191" spans="2:7" ht="15.75" customHeight="1">
      <c r="B191" s="28"/>
      <c r="C191" s="28"/>
      <c r="G191" s="129"/>
    </row>
    <row r="192" spans="2:7" ht="15.75" customHeight="1">
      <c r="B192" s="28"/>
      <c r="C192" s="28"/>
      <c r="G192" s="129"/>
    </row>
    <row r="193" spans="2:7" ht="15.75" customHeight="1">
      <c r="B193" s="28"/>
      <c r="C193" s="28"/>
      <c r="G193" s="129"/>
    </row>
    <row r="194" spans="2:7" ht="15.75" customHeight="1">
      <c r="B194" s="28"/>
      <c r="C194" s="28"/>
      <c r="G194" s="129"/>
    </row>
    <row r="195" spans="2:7" ht="15.75" customHeight="1">
      <c r="B195" s="28"/>
      <c r="C195" s="28"/>
      <c r="G195" s="129"/>
    </row>
    <row r="196" spans="2:7" ht="15.75" customHeight="1">
      <c r="B196" s="28"/>
      <c r="C196" s="28"/>
      <c r="G196" s="129"/>
    </row>
    <row r="197" spans="2:7" ht="15.75" customHeight="1">
      <c r="B197" s="28"/>
      <c r="C197" s="28"/>
      <c r="G197" s="129"/>
    </row>
    <row r="198" spans="2:7" ht="15.75" customHeight="1">
      <c r="B198" s="28"/>
      <c r="C198" s="28"/>
      <c r="G198" s="129"/>
    </row>
    <row r="199" spans="2:7" ht="15.75" customHeight="1">
      <c r="B199" s="28"/>
      <c r="C199" s="28"/>
      <c r="G199" s="129"/>
    </row>
    <row r="200" spans="2:7" ht="15.75" customHeight="1">
      <c r="B200" s="28"/>
      <c r="C200" s="28"/>
      <c r="G200" s="129"/>
    </row>
    <row r="201" spans="2:7" ht="15.75" customHeight="1">
      <c r="B201" s="28"/>
      <c r="C201" s="28"/>
      <c r="G201" s="129"/>
    </row>
    <row r="202" spans="2:7" ht="15.75" customHeight="1">
      <c r="B202" s="28"/>
      <c r="C202" s="28"/>
      <c r="G202" s="129"/>
    </row>
    <row r="203" spans="2:7" ht="15.75" customHeight="1">
      <c r="B203" s="28"/>
      <c r="C203" s="28"/>
      <c r="G203" s="129"/>
    </row>
    <row r="204" spans="2:7" ht="15.75" customHeight="1">
      <c r="B204" s="28"/>
      <c r="C204" s="28"/>
      <c r="G204" s="129"/>
    </row>
    <row r="205" spans="2:7" ht="15.75" customHeight="1">
      <c r="B205" s="28"/>
      <c r="C205" s="28"/>
      <c r="G205" s="129"/>
    </row>
    <row r="206" spans="2:7" ht="15.75" customHeight="1">
      <c r="B206" s="28"/>
      <c r="C206" s="28"/>
      <c r="G206" s="129"/>
    </row>
    <row r="207" spans="2:7" ht="15.75" customHeight="1">
      <c r="B207" s="28"/>
      <c r="C207" s="28"/>
      <c r="G207" s="129"/>
    </row>
    <row r="208" spans="2:7" ht="15.75" customHeight="1">
      <c r="B208" s="28"/>
      <c r="C208" s="28"/>
      <c r="G208" s="129"/>
    </row>
    <row r="209" spans="2:7" ht="15.75" customHeight="1">
      <c r="B209" s="28"/>
      <c r="C209" s="28"/>
      <c r="G209" s="129"/>
    </row>
    <row r="210" spans="2:7" ht="15.75" customHeight="1">
      <c r="B210" s="28"/>
      <c r="C210" s="28"/>
      <c r="G210" s="129"/>
    </row>
    <row r="211" spans="2:7" ht="15.75" customHeight="1">
      <c r="B211" s="28"/>
      <c r="C211" s="28"/>
      <c r="G211" s="129"/>
    </row>
    <row r="212" spans="2:7" ht="15.75" customHeight="1">
      <c r="B212" s="28"/>
      <c r="C212" s="28"/>
      <c r="G212" s="129"/>
    </row>
    <row r="213" spans="2:7" ht="15.75" customHeight="1">
      <c r="B213" s="28"/>
      <c r="C213" s="28"/>
      <c r="G213" s="129"/>
    </row>
    <row r="214" spans="2:7" ht="15.75" customHeight="1">
      <c r="B214" s="28"/>
      <c r="C214" s="28"/>
      <c r="G214" s="129"/>
    </row>
    <row r="215" spans="2:7" ht="15.75" customHeight="1">
      <c r="B215" s="28"/>
      <c r="C215" s="28"/>
      <c r="G215" s="129"/>
    </row>
    <row r="216" spans="2:7" ht="15.75" customHeight="1">
      <c r="B216" s="28"/>
      <c r="C216" s="28"/>
      <c r="G216" s="129"/>
    </row>
    <row r="217" spans="2:7" ht="15.75" customHeight="1">
      <c r="B217" s="28"/>
      <c r="C217" s="28"/>
      <c r="G217" s="129"/>
    </row>
    <row r="218" spans="2:7" ht="15.75" customHeight="1">
      <c r="B218" s="28"/>
      <c r="C218" s="28"/>
      <c r="G218" s="129"/>
    </row>
    <row r="219" spans="2:7" ht="15.75" customHeight="1">
      <c r="B219" s="28"/>
      <c r="C219" s="28"/>
      <c r="G219" s="129"/>
    </row>
    <row r="220" spans="2:7" ht="15.75" customHeight="1">
      <c r="B220" s="28"/>
      <c r="C220" s="28"/>
      <c r="G220" s="129"/>
    </row>
    <row r="221" spans="2:7" ht="15.75" customHeight="1">
      <c r="B221" s="28"/>
      <c r="C221" s="28"/>
      <c r="G221" s="129"/>
    </row>
    <row r="222" spans="2:7" ht="15.75" customHeight="1">
      <c r="B222" s="28"/>
      <c r="C222" s="28"/>
      <c r="G222" s="129"/>
    </row>
    <row r="223" spans="2:7" ht="15.75" customHeight="1">
      <c r="B223" s="28"/>
      <c r="C223" s="28"/>
      <c r="G223" s="129"/>
    </row>
    <row r="224" spans="2:7" ht="15.75" customHeight="1">
      <c r="B224" s="28"/>
      <c r="C224" s="28"/>
      <c r="G224" s="129"/>
    </row>
    <row r="225" spans="2:7" ht="15.75" customHeight="1">
      <c r="B225" s="28"/>
      <c r="C225" s="28"/>
      <c r="G225" s="129"/>
    </row>
    <row r="226" spans="2:7" ht="15.75" customHeight="1">
      <c r="B226" s="28"/>
      <c r="C226" s="28"/>
      <c r="G226" s="129"/>
    </row>
    <row r="227" spans="2:7" ht="15.75" customHeight="1">
      <c r="B227" s="28"/>
      <c r="C227" s="28"/>
      <c r="G227" s="129"/>
    </row>
    <row r="228" spans="2:7" ht="15.75" customHeight="1">
      <c r="B228" s="28"/>
      <c r="C228" s="28"/>
      <c r="G228" s="129"/>
    </row>
    <row r="229" spans="2:7" ht="15.75" customHeight="1">
      <c r="B229" s="28"/>
      <c r="C229" s="28"/>
      <c r="G229" s="129"/>
    </row>
    <row r="230" spans="2:7" ht="15.75" customHeight="1">
      <c r="B230" s="28"/>
      <c r="C230" s="28"/>
      <c r="G230" s="129"/>
    </row>
    <row r="231" spans="2:7" ht="15.75" customHeight="1">
      <c r="B231" s="28"/>
      <c r="C231" s="28"/>
      <c r="G231" s="129"/>
    </row>
    <row r="232" spans="2:7" ht="15.75" customHeight="1">
      <c r="B232" s="28"/>
      <c r="C232" s="28"/>
      <c r="G232" s="129"/>
    </row>
    <row r="233" spans="2:7" ht="15.75" customHeight="1">
      <c r="B233" s="28"/>
      <c r="C233" s="28"/>
      <c r="G233" s="129"/>
    </row>
    <row r="234" spans="2:7" ht="15.75" customHeight="1">
      <c r="B234" s="28"/>
      <c r="C234" s="28"/>
      <c r="G234" s="129"/>
    </row>
    <row r="235" spans="2:7" ht="15.75" customHeight="1">
      <c r="B235" s="28"/>
      <c r="C235" s="28"/>
      <c r="G235" s="129"/>
    </row>
    <row r="236" spans="2:7" ht="15.75" customHeight="1">
      <c r="B236" s="28"/>
      <c r="C236" s="28"/>
      <c r="G236" s="129"/>
    </row>
    <row r="237" spans="2:7" ht="15.75" customHeight="1">
      <c r="B237" s="28"/>
      <c r="C237" s="28"/>
      <c r="G237" s="129"/>
    </row>
    <row r="238" spans="2:7" ht="15.75" customHeight="1">
      <c r="B238" s="28"/>
      <c r="C238" s="28"/>
      <c r="G238" s="129"/>
    </row>
    <row r="239" spans="2:7" ht="15.75" customHeight="1">
      <c r="B239" s="28"/>
      <c r="C239" s="28"/>
      <c r="G239" s="129"/>
    </row>
    <row r="240" spans="2:7" ht="15.75" customHeight="1">
      <c r="B240" s="28"/>
      <c r="C240" s="28"/>
      <c r="G240" s="129"/>
    </row>
    <row r="241" spans="2:7" ht="15.75" customHeight="1">
      <c r="B241" s="28"/>
      <c r="C241" s="28"/>
      <c r="G241" s="129"/>
    </row>
    <row r="242" spans="2:7" ht="15.75" customHeight="1">
      <c r="B242" s="28"/>
      <c r="C242" s="28"/>
      <c r="G242" s="129"/>
    </row>
    <row r="243" spans="2:7" ht="15.75" customHeight="1">
      <c r="B243" s="28"/>
      <c r="C243" s="28"/>
      <c r="G243" s="129"/>
    </row>
    <row r="244" spans="2:7" ht="15.75" customHeight="1">
      <c r="B244" s="28"/>
      <c r="C244" s="28"/>
      <c r="G244" s="129"/>
    </row>
    <row r="245" spans="2:7" ht="15.75" customHeight="1">
      <c r="B245" s="28"/>
      <c r="C245" s="28"/>
      <c r="G245" s="129"/>
    </row>
    <row r="246" spans="2:7" ht="15.75" customHeight="1">
      <c r="B246" s="28"/>
      <c r="C246" s="28"/>
      <c r="G246" s="129"/>
    </row>
    <row r="247" spans="2:7" ht="15.75" customHeight="1">
      <c r="B247" s="28"/>
      <c r="C247" s="28"/>
      <c r="G247" s="129"/>
    </row>
    <row r="248" spans="2:7" ht="15.75" customHeight="1">
      <c r="B248" s="28"/>
      <c r="C248" s="28"/>
      <c r="G248" s="129"/>
    </row>
    <row r="249" spans="2:7" ht="15.75" customHeight="1">
      <c r="B249" s="28"/>
      <c r="C249" s="28"/>
      <c r="G249" s="129"/>
    </row>
    <row r="250" spans="2:7" ht="15.75" customHeight="1">
      <c r="B250" s="28"/>
      <c r="C250" s="28"/>
      <c r="G250" s="129"/>
    </row>
    <row r="251" spans="2:7" ht="15.75" customHeight="1">
      <c r="B251" s="28"/>
      <c r="C251" s="28"/>
      <c r="G251" s="129"/>
    </row>
    <row r="252" spans="2:7" ht="15.75" customHeight="1">
      <c r="B252" s="28"/>
      <c r="C252" s="28"/>
      <c r="G252" s="129"/>
    </row>
    <row r="253" spans="2:7" ht="15.75" customHeight="1">
      <c r="B253" s="28"/>
      <c r="C253" s="28"/>
      <c r="G253" s="129"/>
    </row>
    <row r="254" spans="2:7" ht="15.75" customHeight="1">
      <c r="B254" s="28"/>
      <c r="C254" s="28"/>
      <c r="G254" s="129"/>
    </row>
    <row r="255" spans="2:7" ht="15.75" customHeight="1">
      <c r="B255" s="28"/>
      <c r="C255" s="28"/>
      <c r="G255" s="129"/>
    </row>
    <row r="256" spans="2:7" ht="15.75" customHeight="1">
      <c r="B256" s="28"/>
      <c r="C256" s="28"/>
      <c r="G256" s="129"/>
    </row>
    <row r="257" spans="2:7" ht="15.75" customHeight="1">
      <c r="B257" s="28"/>
      <c r="C257" s="28"/>
      <c r="G257" s="129"/>
    </row>
    <row r="258" spans="2:7" ht="15.75" customHeight="1">
      <c r="B258" s="28"/>
      <c r="C258" s="28"/>
      <c r="G258" s="129"/>
    </row>
    <row r="259" spans="2:7" ht="15.75" customHeight="1">
      <c r="B259" s="28"/>
      <c r="C259" s="28"/>
      <c r="G259" s="129"/>
    </row>
    <row r="260" spans="2:7" ht="15.75" customHeight="1">
      <c r="B260" s="28"/>
      <c r="C260" s="28"/>
      <c r="G260" s="129"/>
    </row>
    <row r="261" spans="2:7" ht="15.75" customHeight="1">
      <c r="B261" s="28"/>
      <c r="C261" s="28"/>
      <c r="G261" s="129"/>
    </row>
    <row r="262" spans="2:7" ht="15.75" customHeight="1">
      <c r="B262" s="28"/>
      <c r="C262" s="28"/>
      <c r="G262" s="129"/>
    </row>
    <row r="263" spans="2:7" ht="15.75" customHeight="1">
      <c r="B263" s="28"/>
      <c r="C263" s="28"/>
      <c r="G263" s="129"/>
    </row>
    <row r="264" spans="2:7" ht="15.75" customHeight="1">
      <c r="B264" s="28"/>
      <c r="C264" s="28"/>
      <c r="G264" s="129"/>
    </row>
    <row r="265" spans="2:7" ht="15.75" customHeight="1">
      <c r="B265" s="28"/>
      <c r="C265" s="28"/>
      <c r="G265" s="129"/>
    </row>
    <row r="266" spans="2:7" ht="15.75" customHeight="1">
      <c r="B266" s="28"/>
      <c r="C266" s="28"/>
      <c r="G266" s="129"/>
    </row>
    <row r="267" spans="2:7" ht="15.75" customHeight="1">
      <c r="B267" s="28"/>
      <c r="C267" s="28"/>
      <c r="G267" s="129"/>
    </row>
    <row r="268" spans="2:7" ht="15.75" customHeight="1">
      <c r="B268" s="28"/>
      <c r="C268" s="28"/>
      <c r="G268" s="129"/>
    </row>
    <row r="269" spans="2:7" ht="15.75" customHeight="1">
      <c r="B269" s="28"/>
      <c r="C269" s="28"/>
      <c r="G269" s="129"/>
    </row>
    <row r="270" spans="2:7" ht="15.75" customHeight="1">
      <c r="B270" s="28"/>
      <c r="C270" s="28"/>
      <c r="G270" s="129"/>
    </row>
    <row r="271" spans="2:7" ht="15.75" customHeight="1">
      <c r="B271" s="28"/>
      <c r="C271" s="28"/>
      <c r="G271" s="129"/>
    </row>
    <row r="272" spans="2:7" ht="15.75" customHeight="1">
      <c r="B272" s="28"/>
      <c r="C272" s="28"/>
      <c r="G272" s="129"/>
    </row>
    <row r="273" spans="2:7" ht="15.75" customHeight="1">
      <c r="B273" s="28"/>
      <c r="C273" s="28"/>
      <c r="G273" s="129"/>
    </row>
    <row r="274" spans="2:7" ht="15.75" customHeight="1">
      <c r="B274" s="28"/>
      <c r="C274" s="28"/>
      <c r="G274" s="129"/>
    </row>
    <row r="275" spans="2:7" ht="15.75" customHeight="1">
      <c r="B275" s="28"/>
      <c r="C275" s="28"/>
      <c r="G275" s="129"/>
    </row>
    <row r="276" spans="2:7" ht="15.75" customHeight="1">
      <c r="B276" s="28"/>
      <c r="C276" s="28"/>
      <c r="G276" s="129"/>
    </row>
    <row r="277" spans="2:7" ht="15.75" customHeight="1">
      <c r="B277" s="28"/>
      <c r="C277" s="28"/>
      <c r="G277" s="129"/>
    </row>
    <row r="278" spans="2:7" ht="15.75" customHeight="1">
      <c r="B278" s="28"/>
      <c r="C278" s="28"/>
      <c r="G278" s="129"/>
    </row>
    <row r="279" spans="2:7" ht="15.75" customHeight="1">
      <c r="B279" s="28"/>
      <c r="C279" s="28"/>
      <c r="G279" s="129"/>
    </row>
    <row r="280" spans="2:7" ht="15.75" customHeight="1">
      <c r="B280" s="28"/>
      <c r="C280" s="28"/>
      <c r="G280" s="129"/>
    </row>
    <row r="281" spans="2:7" ht="15.75" customHeight="1">
      <c r="B281" s="28"/>
      <c r="C281" s="28"/>
      <c r="G281" s="129"/>
    </row>
    <row r="282" spans="2:7" ht="15.75" customHeight="1">
      <c r="B282" s="28"/>
      <c r="C282" s="28"/>
      <c r="G282" s="129"/>
    </row>
    <row r="283" spans="2:7" ht="15.75" customHeight="1">
      <c r="B283" s="28"/>
      <c r="C283" s="28"/>
      <c r="G283" s="129"/>
    </row>
    <row r="284" spans="2:7" ht="15.75" customHeight="1">
      <c r="B284" s="28"/>
      <c r="C284" s="28"/>
      <c r="G284" s="129"/>
    </row>
    <row r="285" spans="2:7" ht="15.75" customHeight="1">
      <c r="B285" s="28"/>
      <c r="C285" s="28"/>
      <c r="G285" s="129"/>
    </row>
    <row r="286" spans="2:7" ht="15.75" customHeight="1">
      <c r="B286" s="28"/>
      <c r="C286" s="28"/>
      <c r="G286" s="129"/>
    </row>
    <row r="287" spans="2:7" ht="15.75" customHeight="1">
      <c r="B287" s="28"/>
      <c r="C287" s="28"/>
      <c r="G287" s="129"/>
    </row>
    <row r="288" spans="2:7" ht="15.75" customHeight="1">
      <c r="B288" s="28"/>
      <c r="C288" s="28"/>
      <c r="G288" s="129"/>
    </row>
    <row r="289" spans="2:7" ht="15.75" customHeight="1">
      <c r="B289" s="28"/>
      <c r="C289" s="28"/>
      <c r="G289" s="129"/>
    </row>
    <row r="290" spans="2:7" ht="15.75" customHeight="1">
      <c r="B290" s="28"/>
      <c r="C290" s="28"/>
      <c r="G290" s="129"/>
    </row>
    <row r="291" spans="2:7" ht="15.75" customHeight="1">
      <c r="B291" s="28"/>
      <c r="C291" s="28"/>
      <c r="G291" s="129"/>
    </row>
    <row r="292" spans="2:7" ht="15.75" customHeight="1">
      <c r="B292" s="28"/>
      <c r="C292" s="28"/>
      <c r="G292" s="129"/>
    </row>
    <row r="293" spans="2:7" ht="15.75" customHeight="1">
      <c r="B293" s="28"/>
      <c r="C293" s="28"/>
      <c r="G293" s="129"/>
    </row>
    <row r="294" spans="2:7" ht="15.75" customHeight="1">
      <c r="B294" s="28"/>
      <c r="C294" s="28"/>
      <c r="G294" s="129"/>
    </row>
    <row r="295" spans="2:7" ht="15.75" customHeight="1">
      <c r="B295" s="28"/>
      <c r="C295" s="28"/>
      <c r="G295" s="129"/>
    </row>
    <row r="296" spans="2:7" ht="15.75" customHeight="1">
      <c r="B296" s="28"/>
      <c r="C296" s="28"/>
      <c r="G296" s="129"/>
    </row>
    <row r="297" spans="2:7" ht="15.75" customHeight="1">
      <c r="B297" s="28"/>
      <c r="C297" s="28"/>
      <c r="G297" s="129"/>
    </row>
    <row r="298" spans="2:7" ht="15.75" customHeight="1">
      <c r="B298" s="28"/>
      <c r="C298" s="28"/>
      <c r="G298" s="129"/>
    </row>
    <row r="299" spans="2:7" ht="15.75" customHeight="1">
      <c r="B299" s="28"/>
      <c r="C299" s="28"/>
      <c r="G299" s="129"/>
    </row>
    <row r="300" spans="2:7" ht="15.75" customHeight="1">
      <c r="B300" s="28"/>
      <c r="C300" s="28"/>
      <c r="G300" s="129"/>
    </row>
    <row r="301" spans="2:7" ht="15.75" customHeight="1">
      <c r="B301" s="28"/>
      <c r="C301" s="28"/>
      <c r="G301" s="129"/>
    </row>
    <row r="302" spans="2:7" ht="15.75" customHeight="1">
      <c r="B302" s="28"/>
      <c r="C302" s="28"/>
      <c r="G302" s="129"/>
    </row>
    <row r="303" spans="2:7" ht="15.75" customHeight="1">
      <c r="B303" s="28"/>
      <c r="C303" s="28"/>
      <c r="G303" s="129"/>
    </row>
    <row r="304" spans="2:7" ht="15.75" customHeight="1">
      <c r="B304" s="28"/>
      <c r="C304" s="28"/>
      <c r="G304" s="129"/>
    </row>
    <row r="305" spans="2:7" ht="15.75" customHeight="1">
      <c r="B305" s="28"/>
      <c r="C305" s="28"/>
      <c r="G305" s="129"/>
    </row>
    <row r="306" spans="2:7" ht="15.75" customHeight="1">
      <c r="B306" s="28"/>
      <c r="C306" s="28"/>
      <c r="G306" s="129"/>
    </row>
    <row r="307" spans="2:7" ht="15.75" customHeight="1">
      <c r="B307" s="28"/>
      <c r="C307" s="28"/>
      <c r="G307" s="129"/>
    </row>
    <row r="308" spans="2:7" ht="15.75" customHeight="1">
      <c r="B308" s="28"/>
      <c r="C308" s="28"/>
      <c r="G308" s="129"/>
    </row>
    <row r="309" spans="2:7" ht="15.75" customHeight="1">
      <c r="B309" s="28"/>
      <c r="C309" s="28"/>
      <c r="G309" s="129"/>
    </row>
    <row r="310" spans="2:7" ht="15.75" customHeight="1">
      <c r="B310" s="28"/>
      <c r="C310" s="28"/>
      <c r="G310" s="129"/>
    </row>
    <row r="311" spans="2:7" ht="15.75" customHeight="1">
      <c r="B311" s="28"/>
      <c r="C311" s="28"/>
      <c r="G311" s="129"/>
    </row>
    <row r="312" spans="2:7" ht="15.75" customHeight="1">
      <c r="B312" s="28"/>
      <c r="C312" s="28"/>
      <c r="G312" s="129"/>
    </row>
    <row r="313" spans="2:7" ht="15.75" customHeight="1">
      <c r="B313" s="28"/>
      <c r="C313" s="28"/>
      <c r="G313" s="129"/>
    </row>
    <row r="314" spans="2:7" ht="15.75" customHeight="1">
      <c r="B314" s="28"/>
      <c r="C314" s="28"/>
      <c r="G314" s="129"/>
    </row>
    <row r="315" spans="2:7" ht="15.75" customHeight="1">
      <c r="B315" s="28"/>
      <c r="C315" s="28"/>
      <c r="G315" s="129"/>
    </row>
    <row r="316" spans="2:7" ht="15.75" customHeight="1">
      <c r="B316" s="28"/>
      <c r="C316" s="28"/>
      <c r="G316" s="129"/>
    </row>
    <row r="317" spans="2:7" ht="15.75" customHeight="1">
      <c r="B317" s="28"/>
      <c r="C317" s="28"/>
      <c r="G317" s="129"/>
    </row>
    <row r="318" spans="2:7" ht="15.75" customHeight="1">
      <c r="B318" s="28"/>
      <c r="C318" s="28"/>
      <c r="G318" s="129"/>
    </row>
    <row r="319" spans="2:7" ht="15.75" customHeight="1">
      <c r="B319" s="28"/>
      <c r="C319" s="28"/>
      <c r="G319" s="129"/>
    </row>
    <row r="320" spans="2:7" ht="15.75" customHeight="1">
      <c r="B320" s="28"/>
      <c r="C320" s="28"/>
      <c r="G320" s="129"/>
    </row>
    <row r="321" spans="2:7" ht="15.75" customHeight="1">
      <c r="B321" s="28"/>
      <c r="C321" s="28"/>
      <c r="G321" s="129"/>
    </row>
    <row r="322" spans="2:7" ht="15.75" customHeight="1">
      <c r="B322" s="28"/>
      <c r="C322" s="28"/>
      <c r="G322" s="129"/>
    </row>
    <row r="323" spans="2:7" ht="15.75" customHeight="1">
      <c r="B323" s="28"/>
      <c r="C323" s="28"/>
      <c r="G323" s="129"/>
    </row>
    <row r="324" spans="2:7" ht="15.75" customHeight="1">
      <c r="B324" s="28"/>
      <c r="C324" s="28"/>
      <c r="G324" s="129"/>
    </row>
    <row r="325" spans="2:7" ht="15.75" customHeight="1">
      <c r="B325" s="28"/>
      <c r="C325" s="28"/>
      <c r="G325" s="129"/>
    </row>
    <row r="326" spans="2:7" ht="15.75" customHeight="1">
      <c r="B326" s="28"/>
      <c r="C326" s="28"/>
      <c r="G326" s="129"/>
    </row>
    <row r="327" spans="2:7" ht="15.75" customHeight="1">
      <c r="B327" s="28"/>
      <c r="C327" s="28"/>
      <c r="G327" s="129"/>
    </row>
    <row r="328" spans="2:7" ht="15.75" customHeight="1">
      <c r="B328" s="28"/>
      <c r="C328" s="28"/>
      <c r="G328" s="129"/>
    </row>
    <row r="329" spans="2:7" ht="15.75" customHeight="1">
      <c r="B329" s="28"/>
      <c r="C329" s="28"/>
      <c r="G329" s="129"/>
    </row>
    <row r="330" spans="2:7" ht="15.75" customHeight="1">
      <c r="B330" s="28"/>
      <c r="C330" s="28"/>
      <c r="G330" s="129"/>
    </row>
    <row r="331" spans="2:7" ht="15.75" customHeight="1">
      <c r="B331" s="28"/>
      <c r="C331" s="28"/>
      <c r="G331" s="129"/>
    </row>
    <row r="332" spans="2:7" ht="15.75" customHeight="1">
      <c r="B332" s="28"/>
      <c r="C332" s="28"/>
      <c r="G332" s="129"/>
    </row>
    <row r="333" spans="2:7" ht="15.75" customHeight="1">
      <c r="B333" s="28"/>
      <c r="C333" s="28"/>
      <c r="G333" s="129"/>
    </row>
    <row r="334" spans="2:7" ht="15.75" customHeight="1">
      <c r="B334" s="28"/>
      <c r="C334" s="28"/>
      <c r="G334" s="129"/>
    </row>
    <row r="335" spans="2:7" ht="15.75" customHeight="1">
      <c r="B335" s="28"/>
      <c r="C335" s="28"/>
      <c r="G335" s="129"/>
    </row>
    <row r="336" spans="2:7" ht="15.75" customHeight="1">
      <c r="B336" s="28"/>
      <c r="C336" s="28"/>
      <c r="G336" s="129"/>
    </row>
    <row r="337" spans="2:7" ht="15.75" customHeight="1">
      <c r="B337" s="28"/>
      <c r="C337" s="28"/>
      <c r="G337" s="129"/>
    </row>
    <row r="338" spans="2:7" ht="15.75" customHeight="1">
      <c r="B338" s="28"/>
      <c r="C338" s="28"/>
      <c r="G338" s="129"/>
    </row>
    <row r="339" spans="2:7" ht="15.75" customHeight="1">
      <c r="B339" s="28"/>
      <c r="C339" s="28"/>
      <c r="G339" s="129"/>
    </row>
    <row r="340" spans="2:7" ht="15.75" customHeight="1">
      <c r="B340" s="28"/>
      <c r="C340" s="28"/>
      <c r="G340" s="129"/>
    </row>
    <row r="341" spans="2:7" ht="15.75" customHeight="1">
      <c r="B341" s="28"/>
      <c r="C341" s="28"/>
      <c r="G341" s="129"/>
    </row>
    <row r="342" spans="2:7" ht="15.75" customHeight="1">
      <c r="B342" s="28"/>
      <c r="C342" s="28"/>
      <c r="G342" s="129"/>
    </row>
    <row r="343" spans="2:7" ht="15.75" customHeight="1">
      <c r="B343" s="28"/>
      <c r="C343" s="28"/>
      <c r="G343" s="129"/>
    </row>
    <row r="344" spans="2:7" ht="15.75" customHeight="1">
      <c r="B344" s="28"/>
      <c r="C344" s="28"/>
      <c r="G344" s="129"/>
    </row>
    <row r="345" spans="2:7" ht="15.75" customHeight="1">
      <c r="B345" s="28"/>
      <c r="C345" s="28"/>
      <c r="G345" s="129"/>
    </row>
    <row r="346" spans="2:7" ht="15.75" customHeight="1">
      <c r="B346" s="28"/>
      <c r="C346" s="28"/>
      <c r="G346" s="129"/>
    </row>
    <row r="347" spans="2:7" ht="15.75" customHeight="1">
      <c r="B347" s="28"/>
      <c r="C347" s="28"/>
      <c r="G347" s="129"/>
    </row>
    <row r="348" spans="2:7" ht="15.75" customHeight="1">
      <c r="B348" s="28"/>
      <c r="C348" s="28"/>
      <c r="G348" s="129"/>
    </row>
    <row r="349" spans="2:7" ht="15.75" customHeight="1">
      <c r="B349" s="28"/>
      <c r="C349" s="28"/>
      <c r="G349" s="129"/>
    </row>
    <row r="350" spans="2:7" ht="15.75" customHeight="1">
      <c r="B350" s="28"/>
      <c r="C350" s="28"/>
      <c r="G350" s="129"/>
    </row>
    <row r="351" spans="2:7" ht="15.75" customHeight="1">
      <c r="B351" s="28"/>
      <c r="C351" s="28"/>
      <c r="G351" s="129"/>
    </row>
    <row r="352" spans="2:7" ht="15.75" customHeight="1">
      <c r="B352" s="28"/>
      <c r="C352" s="28"/>
      <c r="G352" s="129"/>
    </row>
    <row r="353" spans="2:7" ht="15.75" customHeight="1">
      <c r="B353" s="28"/>
      <c r="C353" s="28"/>
      <c r="G353" s="129"/>
    </row>
    <row r="354" spans="2:7" ht="15.75" customHeight="1">
      <c r="B354" s="28"/>
      <c r="C354" s="28"/>
      <c r="G354" s="129"/>
    </row>
    <row r="355" spans="2:7" ht="15.75" customHeight="1">
      <c r="B355" s="28"/>
      <c r="C355" s="28"/>
      <c r="G355" s="129"/>
    </row>
    <row r="356" spans="2:7" ht="15.75" customHeight="1">
      <c r="B356" s="28"/>
      <c r="C356" s="28"/>
      <c r="G356" s="129"/>
    </row>
    <row r="357" spans="2:7" ht="15.75" customHeight="1">
      <c r="B357" s="28"/>
      <c r="C357" s="28"/>
      <c r="G357" s="129"/>
    </row>
    <row r="358" spans="2:7" ht="15.75" customHeight="1">
      <c r="B358" s="28"/>
      <c r="C358" s="28"/>
      <c r="G358" s="129"/>
    </row>
    <row r="359" spans="2:7" ht="15.75" customHeight="1">
      <c r="B359" s="28"/>
      <c r="C359" s="28"/>
      <c r="G359" s="129"/>
    </row>
    <row r="360" spans="2:7" ht="15.75" customHeight="1">
      <c r="B360" s="28"/>
      <c r="C360" s="28"/>
      <c r="G360" s="129"/>
    </row>
    <row r="361" spans="2:7" ht="15.75" customHeight="1">
      <c r="B361" s="28"/>
      <c r="C361" s="28"/>
      <c r="G361" s="129"/>
    </row>
    <row r="362" spans="2:7" ht="15.75" customHeight="1">
      <c r="B362" s="28"/>
      <c r="C362" s="28"/>
      <c r="G362" s="129"/>
    </row>
    <row r="363" spans="2:7" ht="15.75" customHeight="1">
      <c r="B363" s="28"/>
      <c r="C363" s="28"/>
      <c r="G363" s="129"/>
    </row>
    <row r="364" spans="2:7" ht="15.75" customHeight="1">
      <c r="B364" s="28"/>
      <c r="C364" s="28"/>
      <c r="G364" s="129"/>
    </row>
    <row r="365" spans="2:7" ht="15.75" customHeight="1">
      <c r="B365" s="28"/>
      <c r="C365" s="28"/>
      <c r="G365" s="129"/>
    </row>
    <row r="366" spans="2:7" ht="15.75" customHeight="1">
      <c r="B366" s="28"/>
      <c r="C366" s="28"/>
      <c r="G366" s="129"/>
    </row>
    <row r="367" spans="2:7" ht="15.75" customHeight="1">
      <c r="B367" s="28"/>
      <c r="C367" s="28"/>
      <c r="G367" s="129"/>
    </row>
    <row r="368" spans="2:7" ht="15.75" customHeight="1">
      <c r="B368" s="28"/>
      <c r="C368" s="28"/>
      <c r="G368" s="129"/>
    </row>
    <row r="369" spans="2:7" ht="15.75" customHeight="1">
      <c r="B369" s="28"/>
      <c r="C369" s="28"/>
      <c r="G369" s="129"/>
    </row>
    <row r="370" spans="2:7" ht="15.75" customHeight="1">
      <c r="B370" s="28"/>
      <c r="C370" s="28"/>
      <c r="G370" s="129"/>
    </row>
    <row r="371" spans="2:7" ht="15.75" customHeight="1">
      <c r="B371" s="28"/>
      <c r="C371" s="28"/>
      <c r="G371" s="129"/>
    </row>
    <row r="372" spans="2:7" ht="15.75" customHeight="1">
      <c r="B372" s="28"/>
      <c r="C372" s="28"/>
      <c r="G372" s="129"/>
    </row>
    <row r="373" spans="2:7" ht="15.75" customHeight="1">
      <c r="B373" s="28"/>
      <c r="C373" s="28"/>
      <c r="G373" s="129"/>
    </row>
    <row r="374" spans="2:7" ht="15.75" customHeight="1">
      <c r="B374" s="28"/>
      <c r="C374" s="28"/>
      <c r="G374" s="129"/>
    </row>
    <row r="375" spans="2:7" ht="15.75" customHeight="1">
      <c r="B375" s="28"/>
      <c r="C375" s="28"/>
      <c r="G375" s="129"/>
    </row>
    <row r="376" spans="2:7" ht="15.75" customHeight="1">
      <c r="B376" s="28"/>
      <c r="C376" s="28"/>
      <c r="G376" s="129"/>
    </row>
    <row r="377" spans="2:7" ht="15.75" customHeight="1">
      <c r="B377" s="28"/>
      <c r="C377" s="28"/>
      <c r="G377" s="129"/>
    </row>
    <row r="378" spans="2:7" ht="15.75" customHeight="1">
      <c r="B378" s="28"/>
      <c r="C378" s="28"/>
      <c r="G378" s="129"/>
    </row>
    <row r="379" spans="2:7" ht="15.75" customHeight="1">
      <c r="B379" s="28"/>
      <c r="C379" s="28"/>
      <c r="G379" s="129"/>
    </row>
    <row r="380" spans="2:7" ht="15.75" customHeight="1">
      <c r="B380" s="28"/>
      <c r="C380" s="28"/>
      <c r="G380" s="129"/>
    </row>
    <row r="381" spans="2:7" ht="15.75" customHeight="1">
      <c r="B381" s="28"/>
      <c r="C381" s="28"/>
      <c r="G381" s="129"/>
    </row>
    <row r="382" spans="2:7" ht="15.75" customHeight="1">
      <c r="B382" s="28"/>
      <c r="C382" s="28"/>
      <c r="G382" s="129"/>
    </row>
    <row r="383" spans="2:7" ht="15.75" customHeight="1">
      <c r="B383" s="28"/>
      <c r="C383" s="28"/>
      <c r="G383" s="129"/>
    </row>
    <row r="384" spans="2:7" ht="15.75" customHeight="1">
      <c r="B384" s="28"/>
      <c r="C384" s="28"/>
      <c r="G384" s="129"/>
    </row>
    <row r="385" spans="2:7" ht="15.75" customHeight="1">
      <c r="B385" s="28"/>
      <c r="C385" s="28"/>
      <c r="G385" s="129"/>
    </row>
    <row r="386" spans="2:7" ht="15.75" customHeight="1">
      <c r="B386" s="28"/>
      <c r="C386" s="28"/>
      <c r="G386" s="129"/>
    </row>
    <row r="387" spans="2:7" ht="15.75" customHeight="1">
      <c r="B387" s="28"/>
      <c r="C387" s="28"/>
      <c r="G387" s="129"/>
    </row>
    <row r="388" spans="2:7" ht="15.75" customHeight="1">
      <c r="B388" s="28"/>
      <c r="C388" s="28"/>
      <c r="G388" s="129"/>
    </row>
    <row r="389" spans="2:7" ht="15.75" customHeight="1">
      <c r="B389" s="28"/>
      <c r="C389" s="28"/>
      <c r="G389" s="129"/>
    </row>
    <row r="390" spans="2:7" ht="15.75" customHeight="1">
      <c r="B390" s="28"/>
      <c r="C390" s="28"/>
      <c r="G390" s="129"/>
    </row>
    <row r="391" spans="2:7" ht="15.75" customHeight="1">
      <c r="B391" s="28"/>
      <c r="C391" s="28"/>
      <c r="G391" s="129"/>
    </row>
    <row r="392" spans="2:7" ht="15.75" customHeight="1">
      <c r="B392" s="28"/>
      <c r="C392" s="28"/>
      <c r="G392" s="129"/>
    </row>
    <row r="393" spans="2:7" ht="15.75" customHeight="1">
      <c r="B393" s="28"/>
      <c r="C393" s="28"/>
      <c r="G393" s="129"/>
    </row>
    <row r="394" spans="2:7" ht="15.75" customHeight="1">
      <c r="B394" s="28"/>
      <c r="C394" s="28"/>
      <c r="G394" s="129"/>
    </row>
    <row r="395" spans="2:7" ht="15.75" customHeight="1">
      <c r="B395" s="28"/>
      <c r="C395" s="28"/>
      <c r="G395" s="129"/>
    </row>
    <row r="396" spans="2:7" ht="15.75" customHeight="1">
      <c r="B396" s="28"/>
      <c r="C396" s="28"/>
      <c r="G396" s="129"/>
    </row>
    <row r="397" spans="2:7" ht="15.75" customHeight="1">
      <c r="B397" s="28"/>
      <c r="C397" s="28"/>
      <c r="G397" s="129"/>
    </row>
    <row r="398" spans="2:7" ht="15.75" customHeight="1">
      <c r="B398" s="28"/>
      <c r="C398" s="28"/>
      <c r="G398" s="129"/>
    </row>
    <row r="399" spans="2:7" ht="15.75" customHeight="1">
      <c r="B399" s="28"/>
      <c r="C399" s="28"/>
      <c r="G399" s="129"/>
    </row>
    <row r="400" spans="2:7" ht="15.75" customHeight="1">
      <c r="B400" s="28"/>
      <c r="C400" s="28"/>
      <c r="G400" s="129"/>
    </row>
    <row r="401" spans="2:7" ht="15.75" customHeight="1">
      <c r="B401" s="28"/>
      <c r="C401" s="28"/>
      <c r="G401" s="129"/>
    </row>
    <row r="402" spans="2:7" ht="15.75" customHeight="1">
      <c r="B402" s="28"/>
      <c r="C402" s="28"/>
      <c r="G402" s="129"/>
    </row>
    <row r="403" spans="2:7" ht="15.75" customHeight="1">
      <c r="B403" s="28"/>
      <c r="C403" s="28"/>
      <c r="G403" s="129"/>
    </row>
    <row r="404" spans="2:7" ht="15.75" customHeight="1">
      <c r="B404" s="28"/>
      <c r="C404" s="28"/>
      <c r="G404" s="129"/>
    </row>
    <row r="405" spans="2:7" ht="15.75" customHeight="1">
      <c r="B405" s="28"/>
      <c r="C405" s="28"/>
      <c r="G405" s="129"/>
    </row>
    <row r="406" spans="2:7" ht="15.75" customHeight="1">
      <c r="B406" s="28"/>
      <c r="C406" s="28"/>
      <c r="G406" s="129"/>
    </row>
    <row r="407" spans="2:7" ht="15.75" customHeight="1">
      <c r="B407" s="28"/>
      <c r="C407" s="28"/>
      <c r="G407" s="129"/>
    </row>
    <row r="408" spans="2:7" ht="15.75" customHeight="1">
      <c r="B408" s="28"/>
      <c r="C408" s="28"/>
      <c r="G408" s="129"/>
    </row>
    <row r="409" spans="2:7" ht="15.75" customHeight="1">
      <c r="B409" s="28"/>
      <c r="C409" s="28"/>
      <c r="G409" s="129"/>
    </row>
    <row r="410" spans="2:7" ht="15.75" customHeight="1">
      <c r="B410" s="28"/>
      <c r="C410" s="28"/>
      <c r="G410" s="129"/>
    </row>
    <row r="411" spans="2:7" ht="15.75" customHeight="1">
      <c r="B411" s="28"/>
      <c r="C411" s="28"/>
      <c r="G411" s="129"/>
    </row>
    <row r="412" spans="2:7" ht="15.75" customHeight="1">
      <c r="B412" s="28"/>
      <c r="C412" s="28"/>
      <c r="G412" s="129"/>
    </row>
    <row r="413" spans="2:7" ht="15.75" customHeight="1">
      <c r="B413" s="28"/>
      <c r="C413" s="28"/>
      <c r="G413" s="129"/>
    </row>
    <row r="414" spans="2:7" ht="15.75" customHeight="1">
      <c r="B414" s="28"/>
      <c r="C414" s="28"/>
      <c r="G414" s="129"/>
    </row>
    <row r="415" spans="2:7" ht="15.75" customHeight="1">
      <c r="B415" s="28"/>
      <c r="C415" s="28"/>
      <c r="G415" s="129"/>
    </row>
    <row r="416" spans="2:7" ht="15.75" customHeight="1">
      <c r="B416" s="28"/>
      <c r="C416" s="28"/>
      <c r="G416" s="129"/>
    </row>
    <row r="417" spans="2:7" ht="15.75" customHeight="1">
      <c r="B417" s="28"/>
      <c r="C417" s="28"/>
      <c r="G417" s="129"/>
    </row>
    <row r="418" spans="2:7" ht="15.75" customHeight="1">
      <c r="B418" s="28"/>
      <c r="C418" s="28"/>
      <c r="G418" s="129"/>
    </row>
    <row r="419" spans="2:7" ht="15.75" customHeight="1">
      <c r="B419" s="28"/>
      <c r="C419" s="28"/>
      <c r="G419" s="129"/>
    </row>
    <row r="420" spans="2:7" ht="15.75" customHeight="1">
      <c r="B420" s="28"/>
      <c r="C420" s="28"/>
      <c r="G420" s="129"/>
    </row>
    <row r="421" spans="2:7" ht="15.75" customHeight="1">
      <c r="B421" s="28"/>
      <c r="C421" s="28"/>
      <c r="G421" s="129"/>
    </row>
    <row r="422" spans="2:7" ht="15.75" customHeight="1">
      <c r="B422" s="28"/>
      <c r="C422" s="28"/>
      <c r="G422" s="129"/>
    </row>
    <row r="423" spans="2:7" ht="15.75" customHeight="1">
      <c r="B423" s="28"/>
      <c r="C423" s="28"/>
      <c r="G423" s="129"/>
    </row>
    <row r="424" spans="2:7" ht="15.75" customHeight="1">
      <c r="B424" s="28"/>
      <c r="C424" s="28"/>
      <c r="G424" s="129"/>
    </row>
    <row r="425" spans="2:7" ht="15.75" customHeight="1">
      <c r="B425" s="28"/>
      <c r="C425" s="28"/>
      <c r="G425" s="129"/>
    </row>
    <row r="426" spans="2:7" ht="15.75" customHeight="1">
      <c r="B426" s="28"/>
      <c r="C426" s="28"/>
      <c r="G426" s="129"/>
    </row>
    <row r="427" spans="2:7" ht="15.75" customHeight="1">
      <c r="B427" s="28"/>
      <c r="C427" s="28"/>
      <c r="G427" s="129"/>
    </row>
    <row r="428" spans="2:7" ht="15.75" customHeight="1">
      <c r="B428" s="28"/>
      <c r="C428" s="28"/>
      <c r="G428" s="129"/>
    </row>
    <row r="429" spans="2:7" ht="15.75" customHeight="1">
      <c r="B429" s="28"/>
      <c r="C429" s="28"/>
      <c r="G429" s="129"/>
    </row>
    <row r="430" spans="2:7" ht="15.75" customHeight="1">
      <c r="B430" s="28"/>
      <c r="C430" s="28"/>
      <c r="G430" s="129"/>
    </row>
    <row r="431" spans="2:7" ht="15.75" customHeight="1">
      <c r="B431" s="28"/>
      <c r="C431" s="28"/>
      <c r="G431" s="129"/>
    </row>
    <row r="432" spans="2:7" ht="15.75" customHeight="1">
      <c r="B432" s="28"/>
      <c r="C432" s="28"/>
      <c r="G432" s="129"/>
    </row>
    <row r="433" spans="2:7" ht="15.75" customHeight="1">
      <c r="B433" s="28"/>
      <c r="C433" s="28"/>
      <c r="G433" s="129"/>
    </row>
    <row r="434" spans="2:7" ht="15.75" customHeight="1">
      <c r="B434" s="28"/>
      <c r="C434" s="28"/>
      <c r="G434" s="129"/>
    </row>
    <row r="435" spans="2:7" ht="15.75" customHeight="1">
      <c r="B435" s="28"/>
      <c r="C435" s="28"/>
      <c r="G435" s="129"/>
    </row>
    <row r="436" spans="2:7" ht="15.75" customHeight="1">
      <c r="B436" s="28"/>
      <c r="C436" s="28"/>
      <c r="G436" s="129"/>
    </row>
    <row r="437" spans="2:7" ht="15.75" customHeight="1">
      <c r="B437" s="28"/>
      <c r="C437" s="28"/>
      <c r="G437" s="129"/>
    </row>
    <row r="438" spans="2:7" ht="15.75" customHeight="1">
      <c r="B438" s="28"/>
      <c r="C438" s="28"/>
      <c r="G438" s="129"/>
    </row>
    <row r="439" spans="2:7" ht="15.75" customHeight="1">
      <c r="B439" s="28"/>
      <c r="C439" s="28"/>
      <c r="G439" s="129"/>
    </row>
    <row r="440" spans="2:7" ht="15.75" customHeight="1">
      <c r="B440" s="28"/>
      <c r="C440" s="28"/>
      <c r="G440" s="129"/>
    </row>
    <row r="441" spans="2:7" ht="15.75" customHeight="1">
      <c r="B441" s="28"/>
      <c r="C441" s="28"/>
      <c r="G441" s="129"/>
    </row>
    <row r="442" spans="2:7" ht="15.75" customHeight="1">
      <c r="B442" s="28"/>
      <c r="C442" s="28"/>
      <c r="G442" s="129"/>
    </row>
    <row r="443" spans="2:7" ht="15.75" customHeight="1">
      <c r="B443" s="28"/>
      <c r="C443" s="28"/>
      <c r="G443" s="129"/>
    </row>
    <row r="444" spans="2:7" ht="15.75" customHeight="1">
      <c r="B444" s="28"/>
      <c r="C444" s="28"/>
      <c r="G444" s="129"/>
    </row>
    <row r="445" spans="2:7" ht="15.75" customHeight="1">
      <c r="B445" s="28"/>
      <c r="C445" s="28"/>
      <c r="G445" s="129"/>
    </row>
    <row r="446" spans="2:7" ht="15.75" customHeight="1">
      <c r="B446" s="28"/>
      <c r="C446" s="28"/>
      <c r="G446" s="129"/>
    </row>
    <row r="447" spans="2:7" ht="15.75" customHeight="1">
      <c r="B447" s="28"/>
      <c r="C447" s="28"/>
      <c r="G447" s="129"/>
    </row>
    <row r="448" spans="2:7" ht="15.75" customHeight="1">
      <c r="B448" s="28"/>
      <c r="C448" s="28"/>
      <c r="G448" s="129"/>
    </row>
    <row r="449" spans="2:7" ht="15.75" customHeight="1">
      <c r="B449" s="28"/>
      <c r="C449" s="28"/>
      <c r="G449" s="129"/>
    </row>
    <row r="450" spans="2:7" ht="15.75" customHeight="1">
      <c r="B450" s="28"/>
      <c r="C450" s="28"/>
      <c r="G450" s="129"/>
    </row>
    <row r="451" spans="2:7" ht="15.75" customHeight="1">
      <c r="B451" s="28"/>
      <c r="C451" s="28"/>
      <c r="G451" s="129"/>
    </row>
    <row r="452" spans="2:7" ht="15.75" customHeight="1">
      <c r="B452" s="28"/>
      <c r="C452" s="28"/>
      <c r="G452" s="129"/>
    </row>
    <row r="453" spans="2:7" ht="15.75" customHeight="1">
      <c r="B453" s="28"/>
      <c r="C453" s="28"/>
      <c r="G453" s="129"/>
    </row>
    <row r="454" spans="2:7" ht="15.75" customHeight="1">
      <c r="B454" s="28"/>
      <c r="C454" s="28"/>
      <c r="G454" s="129"/>
    </row>
    <row r="455" spans="2:7" ht="15.75" customHeight="1">
      <c r="B455" s="28"/>
      <c r="C455" s="28"/>
      <c r="G455" s="129"/>
    </row>
    <row r="456" spans="2:7" ht="15.75" customHeight="1">
      <c r="B456" s="28"/>
      <c r="C456" s="28"/>
      <c r="G456" s="129"/>
    </row>
    <row r="457" spans="2:7" ht="15.75" customHeight="1">
      <c r="B457" s="28"/>
      <c r="C457" s="28"/>
      <c r="G457" s="129"/>
    </row>
    <row r="458" spans="2:7" ht="15.75" customHeight="1">
      <c r="B458" s="28"/>
      <c r="C458" s="28"/>
      <c r="G458" s="129"/>
    </row>
    <row r="459" spans="2:7" ht="15.75" customHeight="1">
      <c r="B459" s="28"/>
      <c r="C459" s="28"/>
      <c r="G459" s="129"/>
    </row>
    <row r="460" spans="2:7" ht="15.75" customHeight="1">
      <c r="B460" s="28"/>
      <c r="C460" s="28"/>
      <c r="G460" s="129"/>
    </row>
    <row r="461" spans="2:7" ht="15.75" customHeight="1">
      <c r="B461" s="28"/>
      <c r="C461" s="28"/>
      <c r="G461" s="129"/>
    </row>
    <row r="462" spans="2:7" ht="15.75" customHeight="1">
      <c r="B462" s="28"/>
      <c r="C462" s="28"/>
      <c r="G462" s="129"/>
    </row>
    <row r="463" spans="2:7" ht="15.75" customHeight="1">
      <c r="B463" s="28"/>
      <c r="C463" s="28"/>
      <c r="G463" s="129"/>
    </row>
    <row r="464" spans="2:7" ht="15.75" customHeight="1">
      <c r="B464" s="28"/>
      <c r="C464" s="28"/>
      <c r="G464" s="129"/>
    </row>
    <row r="465" spans="2:7" ht="15.75" customHeight="1">
      <c r="B465" s="28"/>
      <c r="C465" s="28"/>
      <c r="G465" s="129"/>
    </row>
    <row r="466" spans="2:7" ht="15.75" customHeight="1">
      <c r="B466" s="28"/>
      <c r="C466" s="28"/>
      <c r="G466" s="129"/>
    </row>
    <row r="467" spans="2:7" ht="15.75" customHeight="1">
      <c r="B467" s="28"/>
      <c r="C467" s="28"/>
      <c r="G467" s="129"/>
    </row>
    <row r="468" spans="2:7" ht="15.75" customHeight="1">
      <c r="B468" s="28"/>
      <c r="C468" s="28"/>
      <c r="G468" s="129"/>
    </row>
    <row r="469" spans="2:7" ht="15.75" customHeight="1">
      <c r="B469" s="28"/>
      <c r="C469" s="28"/>
      <c r="G469" s="129"/>
    </row>
    <row r="470" spans="2:7" ht="15.75" customHeight="1">
      <c r="B470" s="28"/>
      <c r="C470" s="28"/>
      <c r="G470" s="129"/>
    </row>
    <row r="471" spans="2:7" ht="15.75" customHeight="1">
      <c r="B471" s="28"/>
      <c r="C471" s="28"/>
      <c r="G471" s="129"/>
    </row>
    <row r="472" spans="2:7" ht="15.75" customHeight="1">
      <c r="B472" s="28"/>
      <c r="C472" s="28"/>
      <c r="G472" s="129"/>
    </row>
    <row r="473" spans="2:7" ht="15.75" customHeight="1">
      <c r="B473" s="28"/>
      <c r="C473" s="28"/>
      <c r="G473" s="129"/>
    </row>
    <row r="474" spans="2:7" ht="15.75" customHeight="1">
      <c r="B474" s="28"/>
      <c r="C474" s="28"/>
      <c r="G474" s="129"/>
    </row>
    <row r="475" spans="2:7" ht="15.75" customHeight="1">
      <c r="B475" s="28"/>
      <c r="C475" s="28"/>
      <c r="G475" s="129"/>
    </row>
    <row r="476" spans="2:7" ht="15.75" customHeight="1">
      <c r="B476" s="28"/>
      <c r="C476" s="28"/>
      <c r="G476" s="129"/>
    </row>
    <row r="477" spans="2:7" ht="15.75" customHeight="1">
      <c r="B477" s="28"/>
      <c r="C477" s="28"/>
      <c r="G477" s="129"/>
    </row>
    <row r="478" spans="2:7" ht="15.75" customHeight="1">
      <c r="B478" s="28"/>
      <c r="C478" s="28"/>
      <c r="G478" s="129"/>
    </row>
    <row r="479" spans="2:7" ht="15.75" customHeight="1">
      <c r="B479" s="28"/>
      <c r="C479" s="28"/>
      <c r="G479" s="129"/>
    </row>
    <row r="480" spans="2:7" ht="15.75" customHeight="1">
      <c r="B480" s="28"/>
      <c r="C480" s="28"/>
      <c r="G480" s="129"/>
    </row>
    <row r="481" spans="2:7" ht="15.75" customHeight="1">
      <c r="B481" s="28"/>
      <c r="C481" s="28"/>
      <c r="G481" s="129"/>
    </row>
    <row r="482" spans="2:7" ht="15.75" customHeight="1">
      <c r="B482" s="28"/>
      <c r="C482" s="28"/>
      <c r="G482" s="129"/>
    </row>
    <row r="483" spans="2:7" ht="15.75" customHeight="1">
      <c r="B483" s="28"/>
      <c r="C483" s="28"/>
      <c r="G483" s="129"/>
    </row>
    <row r="484" spans="2:7" ht="15.75" customHeight="1">
      <c r="B484" s="28"/>
      <c r="C484" s="28"/>
      <c r="G484" s="129"/>
    </row>
    <row r="485" spans="2:7" ht="15.75" customHeight="1">
      <c r="B485" s="28"/>
      <c r="C485" s="28"/>
      <c r="G485" s="129"/>
    </row>
    <row r="486" spans="2:7" ht="15.75" customHeight="1">
      <c r="B486" s="28"/>
      <c r="C486" s="28"/>
      <c r="G486" s="129"/>
    </row>
    <row r="487" spans="2:7" ht="15.75" customHeight="1">
      <c r="B487" s="28"/>
      <c r="C487" s="28"/>
      <c r="G487" s="129"/>
    </row>
    <row r="488" spans="2:7" ht="15.75" customHeight="1">
      <c r="B488" s="28"/>
      <c r="C488" s="28"/>
      <c r="G488" s="129"/>
    </row>
    <row r="489" spans="2:7" ht="15.75" customHeight="1">
      <c r="B489" s="28"/>
      <c r="C489" s="28"/>
      <c r="G489" s="129"/>
    </row>
    <row r="490" spans="2:7" ht="15.75" customHeight="1">
      <c r="B490" s="28"/>
      <c r="C490" s="28"/>
      <c r="G490" s="129"/>
    </row>
    <row r="491" spans="2:7" ht="15.75" customHeight="1">
      <c r="B491" s="28"/>
      <c r="C491" s="28"/>
      <c r="G491" s="129"/>
    </row>
    <row r="492" spans="2:7" ht="15.75" customHeight="1">
      <c r="B492" s="28"/>
      <c r="C492" s="28"/>
      <c r="G492" s="129"/>
    </row>
    <row r="493" spans="2:7" ht="15.75" customHeight="1">
      <c r="B493" s="28"/>
      <c r="C493" s="28"/>
      <c r="G493" s="129"/>
    </row>
    <row r="494" spans="2:7" ht="15.75" customHeight="1">
      <c r="B494" s="28"/>
      <c r="C494" s="28"/>
      <c r="G494" s="129"/>
    </row>
    <row r="495" spans="2:7" ht="15.75" customHeight="1">
      <c r="B495" s="28"/>
      <c r="C495" s="28"/>
      <c r="G495" s="129"/>
    </row>
    <row r="496" spans="2:7" ht="15.75" customHeight="1">
      <c r="B496" s="28"/>
      <c r="C496" s="28"/>
      <c r="G496" s="129"/>
    </row>
    <row r="497" spans="2:7" ht="15.75" customHeight="1">
      <c r="B497" s="28"/>
      <c r="C497" s="28"/>
      <c r="G497" s="129"/>
    </row>
    <row r="498" spans="2:7" ht="15.75" customHeight="1">
      <c r="B498" s="28"/>
      <c r="C498" s="28"/>
      <c r="G498" s="129"/>
    </row>
    <row r="499" spans="2:7" ht="15.75" customHeight="1">
      <c r="B499" s="28"/>
      <c r="C499" s="28"/>
      <c r="G499" s="129"/>
    </row>
    <row r="500" spans="2:7" ht="15.75" customHeight="1">
      <c r="B500" s="28"/>
      <c r="C500" s="28"/>
      <c r="G500" s="129"/>
    </row>
    <row r="501" spans="2:7" ht="15.75" customHeight="1">
      <c r="B501" s="28"/>
      <c r="C501" s="28"/>
      <c r="G501" s="129"/>
    </row>
    <row r="502" spans="2:7" ht="15.75" customHeight="1">
      <c r="B502" s="28"/>
      <c r="C502" s="28"/>
      <c r="G502" s="129"/>
    </row>
    <row r="503" spans="2:7" ht="15.75" customHeight="1">
      <c r="B503" s="28"/>
      <c r="C503" s="28"/>
      <c r="G503" s="129"/>
    </row>
    <row r="504" spans="2:7" ht="15.75" customHeight="1">
      <c r="B504" s="28"/>
      <c r="C504" s="28"/>
      <c r="G504" s="129"/>
    </row>
    <row r="505" spans="2:7" ht="15.75" customHeight="1">
      <c r="B505" s="28"/>
      <c r="C505" s="28"/>
      <c r="G505" s="129"/>
    </row>
    <row r="506" spans="2:7" ht="15.75" customHeight="1">
      <c r="B506" s="28"/>
      <c r="C506" s="28"/>
      <c r="G506" s="129"/>
    </row>
    <row r="507" spans="2:7" ht="15.75" customHeight="1">
      <c r="B507" s="28"/>
      <c r="C507" s="28"/>
      <c r="G507" s="129"/>
    </row>
    <row r="508" spans="2:7" ht="15.75" customHeight="1">
      <c r="B508" s="28"/>
      <c r="C508" s="28"/>
      <c r="G508" s="129"/>
    </row>
    <row r="509" spans="2:7" ht="15.75" customHeight="1">
      <c r="B509" s="28"/>
      <c r="C509" s="28"/>
      <c r="G509" s="129"/>
    </row>
    <row r="510" spans="2:7" ht="15.75" customHeight="1">
      <c r="B510" s="28"/>
      <c r="C510" s="28"/>
      <c r="G510" s="129"/>
    </row>
    <row r="511" spans="2:7" ht="15.75" customHeight="1">
      <c r="B511" s="28"/>
      <c r="C511" s="28"/>
      <c r="G511" s="129"/>
    </row>
    <row r="512" spans="2:7" ht="15.75" customHeight="1">
      <c r="B512" s="28"/>
      <c r="C512" s="28"/>
      <c r="G512" s="129"/>
    </row>
    <row r="513" spans="2:7" ht="15.75" customHeight="1">
      <c r="B513" s="28"/>
      <c r="C513" s="28"/>
      <c r="G513" s="129"/>
    </row>
    <row r="514" spans="2:7" ht="15.75" customHeight="1">
      <c r="B514" s="28"/>
      <c r="C514" s="28"/>
      <c r="G514" s="129"/>
    </row>
    <row r="515" spans="2:7" ht="15.75" customHeight="1">
      <c r="B515" s="28"/>
      <c r="C515" s="28"/>
      <c r="G515" s="129"/>
    </row>
    <row r="516" spans="2:7" ht="15.75" customHeight="1">
      <c r="B516" s="28"/>
      <c r="C516" s="28"/>
      <c r="G516" s="129"/>
    </row>
    <row r="517" spans="2:7" ht="15.75" customHeight="1">
      <c r="B517" s="28"/>
      <c r="C517" s="28"/>
      <c r="G517" s="129"/>
    </row>
    <row r="518" spans="2:7" ht="15.75" customHeight="1">
      <c r="B518" s="28"/>
      <c r="C518" s="28"/>
      <c r="G518" s="129"/>
    </row>
    <row r="519" spans="2:7" ht="15.75" customHeight="1">
      <c r="B519" s="28"/>
      <c r="C519" s="28"/>
      <c r="G519" s="129"/>
    </row>
    <row r="520" spans="2:7" ht="15.75" customHeight="1">
      <c r="B520" s="28"/>
      <c r="C520" s="28"/>
      <c r="G520" s="129"/>
    </row>
    <row r="521" spans="2:7" ht="15.75" customHeight="1">
      <c r="B521" s="28"/>
      <c r="C521" s="28"/>
      <c r="G521" s="129"/>
    </row>
    <row r="522" spans="2:7" ht="15.75" customHeight="1">
      <c r="B522" s="28"/>
      <c r="C522" s="28"/>
      <c r="G522" s="129"/>
    </row>
    <row r="523" spans="2:7" ht="15.75" customHeight="1">
      <c r="B523" s="28"/>
      <c r="C523" s="28"/>
      <c r="G523" s="129"/>
    </row>
    <row r="524" spans="2:7" ht="15.75" customHeight="1">
      <c r="B524" s="28"/>
      <c r="C524" s="28"/>
      <c r="G524" s="129"/>
    </row>
    <row r="525" spans="2:7" ht="15.75" customHeight="1">
      <c r="B525" s="28"/>
      <c r="C525" s="28"/>
      <c r="G525" s="129"/>
    </row>
    <row r="526" spans="2:7" ht="15.75" customHeight="1">
      <c r="B526" s="28"/>
      <c r="C526" s="28"/>
      <c r="G526" s="129"/>
    </row>
    <row r="527" spans="2:7" ht="15.75" customHeight="1">
      <c r="B527" s="28"/>
      <c r="C527" s="28"/>
      <c r="G527" s="129"/>
    </row>
    <row r="528" spans="2:7" ht="15.75" customHeight="1">
      <c r="B528" s="28"/>
      <c r="C528" s="28"/>
      <c r="G528" s="129"/>
    </row>
    <row r="529" spans="2:7" ht="15.75" customHeight="1">
      <c r="B529" s="28"/>
      <c r="C529" s="28"/>
      <c r="G529" s="129"/>
    </row>
    <row r="530" spans="2:7" ht="15.75" customHeight="1">
      <c r="B530" s="28"/>
      <c r="C530" s="28"/>
      <c r="G530" s="129"/>
    </row>
    <row r="531" spans="2:7" ht="15.75" customHeight="1">
      <c r="B531" s="28"/>
      <c r="C531" s="28"/>
      <c r="G531" s="129"/>
    </row>
    <row r="532" spans="2:7" ht="15.75" customHeight="1">
      <c r="B532" s="28"/>
      <c r="C532" s="28"/>
      <c r="G532" s="129"/>
    </row>
    <row r="533" spans="2:7" ht="15.75" customHeight="1">
      <c r="B533" s="28"/>
      <c r="C533" s="28"/>
      <c r="G533" s="129"/>
    </row>
    <row r="534" spans="2:7" ht="15.75" customHeight="1">
      <c r="B534" s="28"/>
      <c r="C534" s="28"/>
      <c r="G534" s="129"/>
    </row>
    <row r="535" spans="2:7" ht="15.75" customHeight="1">
      <c r="B535" s="28"/>
      <c r="C535" s="28"/>
      <c r="G535" s="129"/>
    </row>
    <row r="536" spans="2:7" ht="15.75" customHeight="1">
      <c r="B536" s="28"/>
      <c r="C536" s="28"/>
      <c r="G536" s="129"/>
    </row>
    <row r="537" spans="2:7" ht="15.75" customHeight="1">
      <c r="B537" s="28"/>
      <c r="C537" s="28"/>
      <c r="G537" s="129"/>
    </row>
    <row r="538" spans="2:7" ht="15.75" customHeight="1">
      <c r="B538" s="28"/>
      <c r="C538" s="28"/>
      <c r="G538" s="129"/>
    </row>
    <row r="539" spans="2:7" ht="15.75" customHeight="1">
      <c r="B539" s="28"/>
      <c r="C539" s="28"/>
      <c r="G539" s="129"/>
    </row>
    <row r="540" spans="2:7" ht="15.75" customHeight="1">
      <c r="B540" s="28"/>
      <c r="C540" s="28"/>
      <c r="G540" s="129"/>
    </row>
    <row r="541" spans="2:7" ht="15.75" customHeight="1">
      <c r="B541" s="28"/>
      <c r="C541" s="28"/>
      <c r="G541" s="129"/>
    </row>
    <row r="542" spans="2:7" ht="15.75" customHeight="1">
      <c r="B542" s="28"/>
      <c r="C542" s="28"/>
      <c r="G542" s="129"/>
    </row>
    <row r="543" spans="2:7" ht="15.75" customHeight="1">
      <c r="B543" s="28"/>
      <c r="C543" s="28"/>
      <c r="G543" s="129"/>
    </row>
    <row r="544" spans="2:7" ht="15.75" customHeight="1">
      <c r="B544" s="28"/>
      <c r="C544" s="28"/>
      <c r="G544" s="129"/>
    </row>
    <row r="545" spans="2:7" ht="15.75" customHeight="1">
      <c r="B545" s="28"/>
      <c r="C545" s="28"/>
      <c r="G545" s="129"/>
    </row>
    <row r="546" spans="2:7" ht="15.75" customHeight="1">
      <c r="B546" s="28"/>
      <c r="C546" s="28"/>
      <c r="G546" s="129"/>
    </row>
    <row r="547" spans="2:7" ht="15.75" customHeight="1">
      <c r="B547" s="28"/>
      <c r="C547" s="28"/>
      <c r="G547" s="129"/>
    </row>
    <row r="548" spans="2:7" ht="15.75" customHeight="1">
      <c r="B548" s="28"/>
      <c r="C548" s="28"/>
      <c r="G548" s="129"/>
    </row>
    <row r="549" spans="2:7" ht="15.75" customHeight="1">
      <c r="B549" s="28"/>
      <c r="C549" s="28"/>
      <c r="G549" s="129"/>
    </row>
    <row r="550" spans="2:7" ht="15.75" customHeight="1">
      <c r="B550" s="28"/>
      <c r="C550" s="28"/>
      <c r="G550" s="129"/>
    </row>
    <row r="551" spans="2:7" ht="15.75" customHeight="1">
      <c r="B551" s="28"/>
      <c r="C551" s="28"/>
      <c r="G551" s="129"/>
    </row>
    <row r="552" spans="2:7" ht="15.75" customHeight="1">
      <c r="B552" s="28"/>
      <c r="C552" s="28"/>
      <c r="G552" s="129"/>
    </row>
    <row r="553" spans="2:7" ht="15.75" customHeight="1">
      <c r="B553" s="28"/>
      <c r="C553" s="28"/>
      <c r="G553" s="129"/>
    </row>
    <row r="554" spans="2:7" ht="15.75" customHeight="1">
      <c r="B554" s="28"/>
      <c r="C554" s="28"/>
      <c r="G554" s="129"/>
    </row>
    <row r="555" spans="2:7" ht="15.75" customHeight="1">
      <c r="B555" s="28"/>
      <c r="C555" s="28"/>
      <c r="G555" s="129"/>
    </row>
    <row r="556" spans="2:7" ht="15.75" customHeight="1">
      <c r="B556" s="28"/>
      <c r="C556" s="28"/>
      <c r="G556" s="129"/>
    </row>
    <row r="557" spans="2:7" ht="15.75" customHeight="1">
      <c r="B557" s="28"/>
      <c r="C557" s="28"/>
      <c r="G557" s="129"/>
    </row>
    <row r="558" spans="2:7" ht="15.75" customHeight="1">
      <c r="B558" s="28"/>
      <c r="C558" s="28"/>
      <c r="G558" s="129"/>
    </row>
    <row r="559" spans="2:7" ht="15.75" customHeight="1">
      <c r="B559" s="28"/>
      <c r="C559" s="28"/>
      <c r="G559" s="129"/>
    </row>
    <row r="560" spans="2:7" ht="15.75" customHeight="1">
      <c r="B560" s="28"/>
      <c r="C560" s="28"/>
      <c r="G560" s="129"/>
    </row>
    <row r="561" spans="2:7" ht="15.75" customHeight="1">
      <c r="B561" s="28"/>
      <c r="C561" s="28"/>
      <c r="G561" s="129"/>
    </row>
    <row r="562" spans="2:7" ht="15.75" customHeight="1">
      <c r="B562" s="28"/>
      <c r="C562" s="28"/>
      <c r="G562" s="129"/>
    </row>
    <row r="563" spans="2:7" ht="15.75" customHeight="1">
      <c r="B563" s="28"/>
      <c r="C563" s="28"/>
      <c r="G563" s="129"/>
    </row>
    <row r="564" spans="2:7" ht="15.75" customHeight="1">
      <c r="B564" s="28"/>
      <c r="C564" s="28"/>
      <c r="G564" s="129"/>
    </row>
    <row r="565" spans="2:7" ht="15.75" customHeight="1">
      <c r="B565" s="28"/>
      <c r="C565" s="28"/>
      <c r="G565" s="129"/>
    </row>
    <row r="566" spans="2:7" ht="15.75" customHeight="1">
      <c r="B566" s="28"/>
      <c r="C566" s="28"/>
      <c r="G566" s="129"/>
    </row>
    <row r="567" spans="2:7" ht="15.75" customHeight="1">
      <c r="B567" s="28"/>
      <c r="C567" s="28"/>
      <c r="G567" s="129"/>
    </row>
    <row r="568" spans="2:7" ht="15.75" customHeight="1">
      <c r="B568" s="28"/>
      <c r="C568" s="28"/>
      <c r="G568" s="129"/>
    </row>
    <row r="569" spans="2:7" ht="15.75" customHeight="1">
      <c r="B569" s="28"/>
      <c r="C569" s="28"/>
      <c r="G569" s="129"/>
    </row>
    <row r="570" spans="2:7" ht="15.75" customHeight="1">
      <c r="B570" s="28"/>
      <c r="C570" s="28"/>
      <c r="G570" s="129"/>
    </row>
    <row r="571" spans="2:7" ht="15.75" customHeight="1">
      <c r="B571" s="28"/>
      <c r="C571" s="28"/>
      <c r="G571" s="129"/>
    </row>
    <row r="572" spans="2:7" ht="15.75" customHeight="1">
      <c r="B572" s="28"/>
      <c r="C572" s="28"/>
      <c r="G572" s="129"/>
    </row>
    <row r="573" spans="2:7" ht="15.75" customHeight="1">
      <c r="B573" s="28"/>
      <c r="C573" s="28"/>
      <c r="G573" s="129"/>
    </row>
    <row r="574" spans="2:7" ht="15.75" customHeight="1">
      <c r="B574" s="28"/>
      <c r="C574" s="28"/>
      <c r="G574" s="129"/>
    </row>
    <row r="575" spans="2:7" ht="15.75" customHeight="1">
      <c r="B575" s="28"/>
      <c r="C575" s="28"/>
      <c r="G575" s="129"/>
    </row>
    <row r="576" spans="2:7" ht="15.75" customHeight="1">
      <c r="B576" s="28"/>
      <c r="C576" s="28"/>
      <c r="G576" s="129"/>
    </row>
    <row r="577" spans="2:7" ht="15.75" customHeight="1">
      <c r="B577" s="28"/>
      <c r="C577" s="28"/>
      <c r="G577" s="129"/>
    </row>
    <row r="578" spans="2:7" ht="15.75" customHeight="1">
      <c r="B578" s="28"/>
      <c r="C578" s="28"/>
      <c r="G578" s="129"/>
    </row>
    <row r="579" spans="2:7" ht="15.75" customHeight="1">
      <c r="B579" s="28"/>
      <c r="C579" s="28"/>
      <c r="G579" s="129"/>
    </row>
    <row r="580" spans="2:7" ht="15.75" customHeight="1">
      <c r="B580" s="28"/>
      <c r="C580" s="28"/>
      <c r="G580" s="129"/>
    </row>
    <row r="581" spans="2:7" ht="15.75" customHeight="1">
      <c r="B581" s="28"/>
      <c r="C581" s="28"/>
      <c r="G581" s="129"/>
    </row>
    <row r="582" spans="2:7" ht="15.75" customHeight="1">
      <c r="B582" s="28"/>
      <c r="C582" s="28"/>
      <c r="G582" s="129"/>
    </row>
    <row r="583" spans="2:7" ht="15.75" customHeight="1">
      <c r="B583" s="28"/>
      <c r="C583" s="28"/>
      <c r="G583" s="129"/>
    </row>
    <row r="584" spans="2:7" ht="15.75" customHeight="1">
      <c r="B584" s="28"/>
      <c r="C584" s="28"/>
      <c r="G584" s="129"/>
    </row>
    <row r="585" spans="2:7" ht="15.75" customHeight="1">
      <c r="B585" s="28"/>
      <c r="C585" s="28"/>
      <c r="G585" s="129"/>
    </row>
    <row r="586" spans="2:7" ht="15.75" customHeight="1">
      <c r="B586" s="28"/>
      <c r="C586" s="28"/>
      <c r="G586" s="129"/>
    </row>
    <row r="587" spans="2:7" ht="15.75" customHeight="1">
      <c r="B587" s="28"/>
      <c r="C587" s="28"/>
      <c r="G587" s="129"/>
    </row>
    <row r="588" spans="2:7" ht="15.75" customHeight="1">
      <c r="B588" s="28"/>
      <c r="C588" s="28"/>
      <c r="G588" s="129"/>
    </row>
    <row r="589" spans="2:7" ht="15.75" customHeight="1">
      <c r="B589" s="28"/>
      <c r="C589" s="28"/>
      <c r="G589" s="129"/>
    </row>
    <row r="590" spans="2:7" ht="15.75" customHeight="1">
      <c r="B590" s="28"/>
      <c r="C590" s="28"/>
      <c r="G590" s="129"/>
    </row>
    <row r="591" spans="2:7" ht="15.75" customHeight="1">
      <c r="B591" s="28"/>
      <c r="C591" s="28"/>
      <c r="G591" s="129"/>
    </row>
    <row r="592" spans="2:7" ht="15.75" customHeight="1">
      <c r="B592" s="28"/>
      <c r="C592" s="28"/>
      <c r="G592" s="129"/>
    </row>
    <row r="593" spans="2:7" ht="15.75" customHeight="1">
      <c r="B593" s="28"/>
      <c r="C593" s="28"/>
      <c r="G593" s="129"/>
    </row>
    <row r="594" spans="2:7" ht="15.75" customHeight="1">
      <c r="B594" s="28"/>
      <c r="C594" s="28"/>
      <c r="G594" s="129"/>
    </row>
    <row r="595" spans="2:7" ht="15.75" customHeight="1">
      <c r="B595" s="28"/>
      <c r="C595" s="28"/>
      <c r="G595" s="129"/>
    </row>
    <row r="596" spans="2:7" ht="15.75" customHeight="1">
      <c r="B596" s="28"/>
      <c r="C596" s="28"/>
      <c r="G596" s="129"/>
    </row>
    <row r="597" spans="2:7" ht="15.75" customHeight="1">
      <c r="B597" s="28"/>
      <c r="C597" s="28"/>
      <c r="G597" s="129"/>
    </row>
    <row r="598" spans="2:7" ht="15.75" customHeight="1">
      <c r="B598" s="28"/>
      <c r="C598" s="28"/>
      <c r="G598" s="129"/>
    </row>
    <row r="599" spans="2:7" ht="15.75" customHeight="1">
      <c r="B599" s="28"/>
      <c r="C599" s="28"/>
      <c r="G599" s="129"/>
    </row>
    <row r="600" spans="2:7" ht="15.75" customHeight="1">
      <c r="B600" s="28"/>
      <c r="C600" s="28"/>
      <c r="G600" s="129"/>
    </row>
    <row r="601" spans="2:7" ht="15.75" customHeight="1">
      <c r="B601" s="28"/>
      <c r="C601" s="28"/>
      <c r="G601" s="129"/>
    </row>
    <row r="602" spans="2:7" ht="15.75" customHeight="1">
      <c r="B602" s="28"/>
      <c r="C602" s="28"/>
      <c r="G602" s="129"/>
    </row>
    <row r="603" spans="2:7" ht="15.75" customHeight="1">
      <c r="B603" s="28"/>
      <c r="C603" s="28"/>
      <c r="G603" s="129"/>
    </row>
    <row r="604" spans="2:7" ht="15.75" customHeight="1">
      <c r="B604" s="28"/>
      <c r="C604" s="28"/>
      <c r="G604" s="129"/>
    </row>
    <row r="605" spans="2:7" ht="15.75" customHeight="1">
      <c r="B605" s="28"/>
      <c r="C605" s="28"/>
      <c r="G605" s="129"/>
    </row>
    <row r="606" spans="2:7" ht="15.75" customHeight="1">
      <c r="B606" s="28"/>
      <c r="C606" s="28"/>
      <c r="G606" s="129"/>
    </row>
    <row r="607" spans="2:7" ht="15.75" customHeight="1">
      <c r="B607" s="28"/>
      <c r="C607" s="28"/>
      <c r="G607" s="129"/>
    </row>
    <row r="608" spans="2:7" ht="15.75" customHeight="1">
      <c r="B608" s="28"/>
      <c r="C608" s="28"/>
      <c r="G608" s="129"/>
    </row>
    <row r="609" spans="2:7" ht="15.75" customHeight="1">
      <c r="B609" s="28"/>
      <c r="C609" s="28"/>
      <c r="G609" s="129"/>
    </row>
    <row r="610" spans="2:7" ht="15.75" customHeight="1">
      <c r="B610" s="28"/>
      <c r="C610" s="28"/>
      <c r="G610" s="129"/>
    </row>
    <row r="611" spans="2:7" ht="15.75" customHeight="1">
      <c r="B611" s="28"/>
      <c r="C611" s="28"/>
      <c r="G611" s="129"/>
    </row>
    <row r="612" spans="2:7" ht="15.75" customHeight="1">
      <c r="B612" s="28"/>
      <c r="C612" s="28"/>
      <c r="G612" s="129"/>
    </row>
    <row r="613" spans="2:7" ht="15.75" customHeight="1">
      <c r="B613" s="28"/>
      <c r="C613" s="28"/>
      <c r="G613" s="129"/>
    </row>
    <row r="614" spans="2:7" ht="15.75" customHeight="1">
      <c r="B614" s="28"/>
      <c r="C614" s="28"/>
      <c r="G614" s="129"/>
    </row>
    <row r="615" spans="2:7" ht="15.75" customHeight="1">
      <c r="B615" s="28"/>
      <c r="C615" s="28"/>
      <c r="G615" s="129"/>
    </row>
    <row r="616" spans="2:7" ht="15.75" customHeight="1">
      <c r="B616" s="28"/>
      <c r="C616" s="28"/>
      <c r="G616" s="129"/>
    </row>
    <row r="617" spans="2:7" ht="15.75" customHeight="1">
      <c r="B617" s="28"/>
      <c r="C617" s="28"/>
      <c r="G617" s="129"/>
    </row>
    <row r="618" spans="2:7" ht="15.75" customHeight="1">
      <c r="B618" s="28"/>
      <c r="C618" s="28"/>
      <c r="G618" s="129"/>
    </row>
    <row r="619" spans="2:7" ht="15.75" customHeight="1">
      <c r="B619" s="28"/>
      <c r="C619" s="28"/>
      <c r="G619" s="129"/>
    </row>
    <row r="620" spans="2:7" ht="15.75" customHeight="1">
      <c r="B620" s="28"/>
      <c r="C620" s="28"/>
      <c r="G620" s="129"/>
    </row>
    <row r="621" spans="2:7" ht="15.75" customHeight="1">
      <c r="B621" s="28"/>
      <c r="C621" s="28"/>
      <c r="G621" s="129"/>
    </row>
    <row r="622" spans="2:7" ht="15.75" customHeight="1">
      <c r="B622" s="28"/>
      <c r="C622" s="28"/>
      <c r="G622" s="129"/>
    </row>
    <row r="623" spans="2:7" ht="15.75" customHeight="1">
      <c r="B623" s="28"/>
      <c r="C623" s="28"/>
      <c r="G623" s="129"/>
    </row>
    <row r="624" spans="2:7" ht="15.75" customHeight="1">
      <c r="B624" s="28"/>
      <c r="C624" s="28"/>
      <c r="G624" s="129"/>
    </row>
    <row r="625" spans="2:7" ht="15.75" customHeight="1">
      <c r="B625" s="28"/>
      <c r="C625" s="28"/>
      <c r="G625" s="129"/>
    </row>
    <row r="626" spans="2:7" ht="15.75" customHeight="1">
      <c r="B626" s="28"/>
      <c r="C626" s="28"/>
      <c r="G626" s="129"/>
    </row>
    <row r="627" spans="2:7" ht="15.75" customHeight="1">
      <c r="B627" s="28"/>
      <c r="C627" s="28"/>
      <c r="G627" s="129"/>
    </row>
    <row r="628" spans="2:7" ht="15.75" customHeight="1">
      <c r="B628" s="28"/>
      <c r="C628" s="28"/>
      <c r="G628" s="129"/>
    </row>
    <row r="629" spans="2:7" ht="15.75" customHeight="1">
      <c r="B629" s="28"/>
      <c r="C629" s="28"/>
      <c r="G629" s="129"/>
    </row>
    <row r="630" spans="2:7" ht="15.75" customHeight="1">
      <c r="B630" s="28"/>
      <c r="C630" s="28"/>
      <c r="G630" s="129"/>
    </row>
    <row r="631" spans="2:7" ht="15.75" customHeight="1">
      <c r="B631" s="28"/>
      <c r="C631" s="28"/>
      <c r="G631" s="129"/>
    </row>
    <row r="632" spans="2:7" ht="15.75" customHeight="1">
      <c r="B632" s="28"/>
      <c r="C632" s="28"/>
      <c r="G632" s="129"/>
    </row>
    <row r="633" spans="2:7" ht="15.75" customHeight="1">
      <c r="B633" s="28"/>
      <c r="C633" s="28"/>
      <c r="G633" s="129"/>
    </row>
    <row r="634" spans="2:7" ht="15.75" customHeight="1">
      <c r="B634" s="28"/>
      <c r="C634" s="28"/>
      <c r="G634" s="129"/>
    </row>
    <row r="635" spans="2:7" ht="15.75" customHeight="1">
      <c r="B635" s="28"/>
      <c r="C635" s="28"/>
      <c r="G635" s="129"/>
    </row>
    <row r="636" spans="2:7" ht="15.75" customHeight="1">
      <c r="B636" s="28"/>
      <c r="C636" s="28"/>
      <c r="G636" s="129"/>
    </row>
    <row r="637" spans="2:7" ht="15.75" customHeight="1">
      <c r="B637" s="28"/>
      <c r="C637" s="28"/>
      <c r="G637" s="129"/>
    </row>
    <row r="638" spans="2:7" ht="15.75" customHeight="1">
      <c r="B638" s="28"/>
      <c r="C638" s="28"/>
      <c r="G638" s="129"/>
    </row>
    <row r="639" spans="2:7" ht="15.75" customHeight="1">
      <c r="B639" s="28"/>
      <c r="C639" s="28"/>
      <c r="G639" s="129"/>
    </row>
    <row r="640" spans="2:7" ht="15.75" customHeight="1">
      <c r="B640" s="28"/>
      <c r="C640" s="28"/>
      <c r="G640" s="129"/>
    </row>
    <row r="641" spans="2:7" ht="15.75" customHeight="1">
      <c r="B641" s="28"/>
      <c r="C641" s="28"/>
      <c r="G641" s="129"/>
    </row>
    <row r="642" spans="2:7" ht="15.75" customHeight="1">
      <c r="B642" s="28"/>
      <c r="C642" s="28"/>
      <c r="G642" s="129"/>
    </row>
    <row r="643" spans="2:7" ht="15.75" customHeight="1">
      <c r="B643" s="28"/>
      <c r="C643" s="28"/>
      <c r="G643" s="129"/>
    </row>
    <row r="644" spans="2:7" ht="15.75" customHeight="1">
      <c r="B644" s="28"/>
      <c r="C644" s="28"/>
      <c r="G644" s="129"/>
    </row>
    <row r="645" spans="2:7" ht="15.75" customHeight="1">
      <c r="B645" s="28"/>
      <c r="C645" s="28"/>
      <c r="G645" s="129"/>
    </row>
    <row r="646" spans="2:7" ht="15.75" customHeight="1">
      <c r="B646" s="28"/>
      <c r="C646" s="28"/>
      <c r="G646" s="129"/>
    </row>
    <row r="647" spans="2:7" ht="15.75" customHeight="1">
      <c r="B647" s="28"/>
      <c r="C647" s="28"/>
      <c r="G647" s="129"/>
    </row>
    <row r="648" spans="2:7" ht="15.75" customHeight="1">
      <c r="B648" s="28"/>
      <c r="C648" s="28"/>
      <c r="G648" s="129"/>
    </row>
    <row r="649" spans="2:7" ht="15.75" customHeight="1">
      <c r="B649" s="28"/>
      <c r="C649" s="28"/>
      <c r="G649" s="129"/>
    </row>
    <row r="650" spans="2:7" ht="15.75" customHeight="1">
      <c r="B650" s="28"/>
      <c r="C650" s="28"/>
      <c r="G650" s="129"/>
    </row>
    <row r="651" spans="2:7" ht="15.75" customHeight="1">
      <c r="B651" s="28"/>
      <c r="C651" s="28"/>
      <c r="G651" s="129"/>
    </row>
    <row r="652" spans="2:7" ht="15.75" customHeight="1">
      <c r="B652" s="28"/>
      <c r="C652" s="28"/>
      <c r="G652" s="129"/>
    </row>
    <row r="653" spans="2:7" ht="15.75" customHeight="1">
      <c r="B653" s="28"/>
      <c r="C653" s="28"/>
      <c r="G653" s="129"/>
    </row>
    <row r="654" spans="2:7" ht="15.75" customHeight="1">
      <c r="B654" s="28"/>
      <c r="C654" s="28"/>
      <c r="G654" s="129"/>
    </row>
    <row r="655" spans="2:7" ht="15.75" customHeight="1">
      <c r="B655" s="28"/>
      <c r="C655" s="28"/>
      <c r="G655" s="129"/>
    </row>
    <row r="656" spans="2:7" ht="15.75" customHeight="1">
      <c r="B656" s="28"/>
      <c r="C656" s="28"/>
      <c r="G656" s="129"/>
    </row>
    <row r="657" spans="2:7" ht="15.75" customHeight="1">
      <c r="B657" s="28"/>
      <c r="C657" s="28"/>
      <c r="G657" s="129"/>
    </row>
    <row r="658" spans="2:7" ht="15.75" customHeight="1">
      <c r="B658" s="28"/>
      <c r="C658" s="28"/>
      <c r="G658" s="129"/>
    </row>
    <row r="659" spans="2:7" ht="15.75" customHeight="1">
      <c r="B659" s="28"/>
      <c r="C659" s="28"/>
      <c r="G659" s="129"/>
    </row>
    <row r="660" spans="2:7" ht="15.75" customHeight="1">
      <c r="B660" s="28"/>
      <c r="C660" s="28"/>
      <c r="G660" s="129"/>
    </row>
    <row r="661" spans="2:7" ht="15.75" customHeight="1">
      <c r="B661" s="28"/>
      <c r="C661" s="28"/>
      <c r="G661" s="129"/>
    </row>
    <row r="662" spans="2:7" ht="15.75" customHeight="1">
      <c r="B662" s="28"/>
      <c r="C662" s="28"/>
      <c r="G662" s="129"/>
    </row>
    <row r="663" spans="2:7" ht="15.75" customHeight="1">
      <c r="B663" s="28"/>
      <c r="C663" s="28"/>
      <c r="G663" s="129"/>
    </row>
    <row r="664" spans="2:7" ht="15.75" customHeight="1">
      <c r="B664" s="28"/>
      <c r="C664" s="28"/>
      <c r="G664" s="129"/>
    </row>
    <row r="665" spans="2:7" ht="15.75" customHeight="1">
      <c r="B665" s="28"/>
      <c r="C665" s="28"/>
      <c r="G665" s="129"/>
    </row>
    <row r="666" spans="2:7" ht="15.75" customHeight="1">
      <c r="B666" s="28"/>
      <c r="C666" s="28"/>
      <c r="G666" s="129"/>
    </row>
    <row r="667" spans="2:7" ht="15.75" customHeight="1">
      <c r="B667" s="28"/>
      <c r="C667" s="28"/>
      <c r="G667" s="129"/>
    </row>
    <row r="668" spans="2:7" ht="15.75" customHeight="1">
      <c r="B668" s="28"/>
      <c r="C668" s="28"/>
      <c r="G668" s="129"/>
    </row>
    <row r="669" spans="2:7" ht="15.75" customHeight="1">
      <c r="B669" s="28"/>
      <c r="C669" s="28"/>
      <c r="G669" s="129"/>
    </row>
    <row r="670" spans="2:7" ht="15.75" customHeight="1">
      <c r="B670" s="28"/>
      <c r="C670" s="28"/>
      <c r="G670" s="129"/>
    </row>
    <row r="671" spans="2:7" ht="15.75" customHeight="1">
      <c r="B671" s="28"/>
      <c r="C671" s="28"/>
      <c r="G671" s="129"/>
    </row>
    <row r="672" spans="2:7" ht="15.75" customHeight="1">
      <c r="B672" s="28"/>
      <c r="C672" s="28"/>
      <c r="G672" s="129"/>
    </row>
    <row r="673" spans="2:7" ht="15.75" customHeight="1">
      <c r="B673" s="28"/>
      <c r="C673" s="28"/>
      <c r="G673" s="129"/>
    </row>
    <row r="674" spans="2:7" ht="15.75" customHeight="1">
      <c r="B674" s="28"/>
      <c r="C674" s="28"/>
      <c r="G674" s="129"/>
    </row>
    <row r="675" spans="2:7" ht="15.75" customHeight="1">
      <c r="B675" s="28"/>
      <c r="C675" s="28"/>
      <c r="G675" s="129"/>
    </row>
    <row r="676" spans="2:7" ht="15.75" customHeight="1">
      <c r="B676" s="28"/>
      <c r="C676" s="28"/>
      <c r="G676" s="129"/>
    </row>
    <row r="677" spans="2:7" ht="15.75" customHeight="1">
      <c r="B677" s="28"/>
      <c r="C677" s="28"/>
      <c r="G677" s="129"/>
    </row>
    <row r="678" spans="2:7" ht="15.75" customHeight="1">
      <c r="B678" s="28"/>
      <c r="C678" s="28"/>
      <c r="G678" s="129"/>
    </row>
    <row r="679" spans="2:7" ht="15.75" customHeight="1">
      <c r="B679" s="28"/>
      <c r="C679" s="28"/>
      <c r="G679" s="129"/>
    </row>
    <row r="680" spans="2:7" ht="15.75" customHeight="1">
      <c r="B680" s="28"/>
      <c r="C680" s="28"/>
      <c r="G680" s="129"/>
    </row>
    <row r="681" spans="2:7" ht="15.75" customHeight="1">
      <c r="B681" s="28"/>
      <c r="C681" s="28"/>
      <c r="G681" s="129"/>
    </row>
    <row r="682" spans="2:7" ht="15.75" customHeight="1">
      <c r="B682" s="28"/>
      <c r="C682" s="28"/>
      <c r="G682" s="129"/>
    </row>
    <row r="683" spans="2:7" ht="15.75" customHeight="1">
      <c r="B683" s="28"/>
      <c r="C683" s="28"/>
      <c r="G683" s="129"/>
    </row>
    <row r="684" spans="2:7" ht="15.75" customHeight="1">
      <c r="B684" s="28"/>
      <c r="C684" s="28"/>
      <c r="G684" s="129"/>
    </row>
    <row r="685" spans="2:7" ht="15.75" customHeight="1">
      <c r="B685" s="28"/>
      <c r="C685" s="28"/>
      <c r="G685" s="129"/>
    </row>
    <row r="686" spans="2:7" ht="15.75" customHeight="1">
      <c r="B686" s="28"/>
      <c r="C686" s="28"/>
      <c r="G686" s="129"/>
    </row>
    <row r="687" spans="2:7" ht="15.75" customHeight="1">
      <c r="B687" s="28"/>
      <c r="C687" s="28"/>
      <c r="G687" s="129"/>
    </row>
    <row r="688" spans="2:7" ht="15.75" customHeight="1">
      <c r="B688" s="28"/>
      <c r="C688" s="28"/>
      <c r="G688" s="129"/>
    </row>
    <row r="689" spans="2:7" ht="15.75" customHeight="1">
      <c r="B689" s="28"/>
      <c r="C689" s="28"/>
      <c r="G689" s="129"/>
    </row>
    <row r="690" spans="2:7" ht="15.75" customHeight="1">
      <c r="B690" s="28"/>
      <c r="C690" s="28"/>
      <c r="G690" s="129"/>
    </row>
    <row r="691" spans="2:7" ht="15.75" customHeight="1">
      <c r="B691" s="28"/>
      <c r="C691" s="28"/>
      <c r="G691" s="129"/>
    </row>
    <row r="692" spans="2:7" ht="15.75" customHeight="1">
      <c r="B692" s="28"/>
      <c r="C692" s="28"/>
      <c r="G692" s="129"/>
    </row>
    <row r="693" spans="2:7" ht="15.75" customHeight="1">
      <c r="B693" s="28"/>
      <c r="C693" s="28"/>
      <c r="G693" s="129"/>
    </row>
    <row r="694" spans="2:7" ht="15.75" customHeight="1">
      <c r="B694" s="28"/>
      <c r="C694" s="28"/>
      <c r="G694" s="129"/>
    </row>
    <row r="695" spans="2:7" ht="15.75" customHeight="1">
      <c r="B695" s="28"/>
      <c r="C695" s="28"/>
      <c r="G695" s="129"/>
    </row>
    <row r="696" spans="2:7" ht="15.75" customHeight="1">
      <c r="B696" s="28"/>
      <c r="C696" s="28"/>
      <c r="G696" s="129"/>
    </row>
    <row r="697" spans="2:7" ht="15.75" customHeight="1">
      <c r="B697" s="28"/>
      <c r="C697" s="28"/>
      <c r="G697" s="129"/>
    </row>
    <row r="698" spans="2:7" ht="15.75" customHeight="1">
      <c r="B698" s="28"/>
      <c r="C698" s="28"/>
      <c r="G698" s="129"/>
    </row>
    <row r="699" spans="2:7" ht="15.75" customHeight="1">
      <c r="B699" s="28"/>
      <c r="C699" s="28"/>
      <c r="G699" s="129"/>
    </row>
    <row r="700" spans="2:7" ht="15.75" customHeight="1">
      <c r="B700" s="28"/>
      <c r="C700" s="28"/>
      <c r="G700" s="129"/>
    </row>
    <row r="701" spans="2:7" ht="15.75" customHeight="1">
      <c r="B701" s="28"/>
      <c r="C701" s="28"/>
      <c r="G701" s="129"/>
    </row>
    <row r="702" spans="2:7" ht="15.75" customHeight="1">
      <c r="B702" s="28"/>
      <c r="C702" s="28"/>
      <c r="G702" s="129"/>
    </row>
    <row r="703" spans="2:7" ht="15.75" customHeight="1">
      <c r="B703" s="28"/>
      <c r="C703" s="28"/>
      <c r="G703" s="129"/>
    </row>
    <row r="704" spans="2:7" ht="15.75" customHeight="1">
      <c r="B704" s="28"/>
      <c r="C704" s="28"/>
      <c r="G704" s="129"/>
    </row>
    <row r="705" spans="2:7" ht="15.75" customHeight="1">
      <c r="B705" s="28"/>
      <c r="C705" s="28"/>
      <c r="G705" s="129"/>
    </row>
    <row r="706" spans="2:7" ht="15.75" customHeight="1">
      <c r="B706" s="28"/>
      <c r="C706" s="28"/>
      <c r="G706" s="129"/>
    </row>
    <row r="707" spans="2:7" ht="15.75" customHeight="1">
      <c r="B707" s="28"/>
      <c r="C707" s="28"/>
      <c r="G707" s="129"/>
    </row>
    <row r="708" spans="2:7" ht="15.75" customHeight="1">
      <c r="B708" s="28"/>
      <c r="C708" s="28"/>
      <c r="G708" s="129"/>
    </row>
    <row r="709" spans="2:7" ht="15.75" customHeight="1">
      <c r="B709" s="28"/>
      <c r="C709" s="28"/>
      <c r="G709" s="129"/>
    </row>
    <row r="710" spans="2:7" ht="15.75" customHeight="1">
      <c r="B710" s="28"/>
      <c r="C710" s="28"/>
      <c r="G710" s="129"/>
    </row>
    <row r="711" spans="2:7" ht="15.75" customHeight="1">
      <c r="B711" s="28"/>
      <c r="C711" s="28"/>
      <c r="G711" s="129"/>
    </row>
    <row r="712" spans="2:7" ht="15.75" customHeight="1">
      <c r="B712" s="28"/>
      <c r="C712" s="28"/>
      <c r="G712" s="129"/>
    </row>
    <row r="713" spans="2:7" ht="15.75" customHeight="1">
      <c r="B713" s="28"/>
      <c r="C713" s="28"/>
      <c r="G713" s="129"/>
    </row>
    <row r="714" spans="2:7" ht="15.75" customHeight="1">
      <c r="B714" s="28"/>
      <c r="C714" s="28"/>
      <c r="G714" s="129"/>
    </row>
    <row r="715" spans="2:7" ht="15.75" customHeight="1">
      <c r="B715" s="28"/>
      <c r="C715" s="28"/>
      <c r="G715" s="129"/>
    </row>
    <row r="716" spans="2:7" ht="15.75" customHeight="1">
      <c r="B716" s="28"/>
      <c r="C716" s="28"/>
      <c r="G716" s="129"/>
    </row>
    <row r="717" spans="2:7" ht="15.75" customHeight="1">
      <c r="B717" s="28"/>
      <c r="C717" s="28"/>
      <c r="G717" s="129"/>
    </row>
    <row r="718" spans="2:7" ht="15.75" customHeight="1">
      <c r="B718" s="28"/>
      <c r="C718" s="28"/>
      <c r="G718" s="129"/>
    </row>
    <row r="719" spans="2:7" ht="15.75" customHeight="1">
      <c r="B719" s="28"/>
      <c r="C719" s="28"/>
      <c r="G719" s="129"/>
    </row>
    <row r="720" spans="2:7" ht="15.75" customHeight="1">
      <c r="B720" s="28"/>
      <c r="C720" s="28"/>
      <c r="G720" s="129"/>
    </row>
    <row r="721" spans="2:7" ht="15.75" customHeight="1">
      <c r="B721" s="28"/>
      <c r="C721" s="28"/>
      <c r="G721" s="129"/>
    </row>
    <row r="722" spans="2:7" ht="15.75" customHeight="1">
      <c r="B722" s="28"/>
      <c r="C722" s="28"/>
      <c r="G722" s="129"/>
    </row>
    <row r="723" spans="2:7" ht="15.75" customHeight="1">
      <c r="B723" s="28"/>
      <c r="C723" s="28"/>
      <c r="G723" s="129"/>
    </row>
    <row r="724" spans="2:7" ht="15.75" customHeight="1">
      <c r="B724" s="28"/>
      <c r="C724" s="28"/>
      <c r="G724" s="129"/>
    </row>
    <row r="725" spans="2:7" ht="15.75" customHeight="1">
      <c r="B725" s="28"/>
      <c r="C725" s="28"/>
      <c r="G725" s="129"/>
    </row>
    <row r="726" spans="2:7" ht="15.75" customHeight="1">
      <c r="B726" s="28"/>
      <c r="C726" s="28"/>
      <c r="G726" s="129"/>
    </row>
    <row r="727" spans="2:7" ht="15.75" customHeight="1">
      <c r="B727" s="28"/>
      <c r="C727" s="28"/>
      <c r="G727" s="129"/>
    </row>
    <row r="728" spans="2:7" ht="15.75" customHeight="1">
      <c r="B728" s="28"/>
      <c r="C728" s="28"/>
      <c r="G728" s="129"/>
    </row>
    <row r="729" spans="2:7" ht="15.75" customHeight="1">
      <c r="B729" s="28"/>
      <c r="C729" s="28"/>
      <c r="G729" s="129"/>
    </row>
    <row r="730" spans="2:7" ht="15.75" customHeight="1">
      <c r="B730" s="28"/>
      <c r="C730" s="28"/>
      <c r="G730" s="129"/>
    </row>
    <row r="731" spans="2:7" ht="15.75" customHeight="1">
      <c r="B731" s="28"/>
      <c r="C731" s="28"/>
      <c r="G731" s="129"/>
    </row>
    <row r="732" spans="2:7" ht="15.75" customHeight="1">
      <c r="B732" s="28"/>
      <c r="C732" s="28"/>
      <c r="G732" s="129"/>
    </row>
    <row r="733" spans="2:7" ht="15.75" customHeight="1">
      <c r="B733" s="28"/>
      <c r="C733" s="28"/>
      <c r="G733" s="129"/>
    </row>
    <row r="734" spans="2:7" ht="15.75" customHeight="1">
      <c r="B734" s="28"/>
      <c r="C734" s="28"/>
      <c r="G734" s="129"/>
    </row>
    <row r="735" spans="2:7" ht="15.75" customHeight="1">
      <c r="B735" s="28"/>
      <c r="C735" s="28"/>
      <c r="G735" s="129"/>
    </row>
    <row r="736" spans="2:7" ht="15.75" customHeight="1">
      <c r="B736" s="28"/>
      <c r="C736" s="28"/>
      <c r="G736" s="129"/>
    </row>
    <row r="737" spans="2:7" ht="15.75" customHeight="1">
      <c r="B737" s="28"/>
      <c r="C737" s="28"/>
      <c r="G737" s="129"/>
    </row>
    <row r="738" spans="2:7" ht="15.75" customHeight="1">
      <c r="B738" s="28"/>
      <c r="C738" s="28"/>
      <c r="G738" s="129"/>
    </row>
    <row r="739" spans="2:7" ht="15.75" customHeight="1">
      <c r="B739" s="28"/>
      <c r="C739" s="28"/>
      <c r="G739" s="129"/>
    </row>
    <row r="740" spans="2:7" ht="15.75" customHeight="1">
      <c r="B740" s="28"/>
      <c r="C740" s="28"/>
      <c r="G740" s="129"/>
    </row>
    <row r="741" spans="2:7" ht="15.75" customHeight="1">
      <c r="B741" s="28"/>
      <c r="C741" s="28"/>
      <c r="G741" s="129"/>
    </row>
    <row r="742" spans="2:7" ht="15.75" customHeight="1">
      <c r="B742" s="28"/>
      <c r="C742" s="28"/>
      <c r="G742" s="129"/>
    </row>
    <row r="743" spans="2:7" ht="15.75" customHeight="1">
      <c r="B743" s="28"/>
      <c r="C743" s="28"/>
      <c r="G743" s="129"/>
    </row>
    <row r="744" spans="2:7" ht="15.75" customHeight="1">
      <c r="B744" s="28"/>
      <c r="C744" s="28"/>
      <c r="G744" s="129"/>
    </row>
    <row r="745" spans="2:7" ht="15.75" customHeight="1">
      <c r="B745" s="28"/>
      <c r="C745" s="28"/>
      <c r="G745" s="129"/>
    </row>
    <row r="746" spans="2:7" ht="15.75" customHeight="1">
      <c r="B746" s="28"/>
      <c r="C746" s="28"/>
      <c r="G746" s="129"/>
    </row>
    <row r="747" spans="2:7" ht="15.75" customHeight="1">
      <c r="B747" s="28"/>
      <c r="C747" s="28"/>
      <c r="G747" s="129"/>
    </row>
    <row r="748" spans="2:7" ht="15.75" customHeight="1">
      <c r="B748" s="28"/>
      <c r="C748" s="28"/>
      <c r="G748" s="129"/>
    </row>
    <row r="749" spans="2:7" ht="15.75" customHeight="1">
      <c r="B749" s="28"/>
      <c r="C749" s="28"/>
      <c r="G749" s="129"/>
    </row>
    <row r="750" spans="2:7" ht="15.75" customHeight="1">
      <c r="B750" s="28"/>
      <c r="C750" s="28"/>
      <c r="G750" s="129"/>
    </row>
    <row r="751" spans="2:7" ht="15.75" customHeight="1">
      <c r="B751" s="28"/>
      <c r="C751" s="28"/>
      <c r="G751" s="129"/>
    </row>
    <row r="752" spans="2:7" ht="15.75" customHeight="1">
      <c r="B752" s="28"/>
      <c r="C752" s="28"/>
      <c r="G752" s="129"/>
    </row>
    <row r="753" spans="2:7" ht="15.75" customHeight="1">
      <c r="B753" s="28"/>
      <c r="C753" s="28"/>
      <c r="G753" s="129"/>
    </row>
    <row r="754" spans="2:7" ht="15.75" customHeight="1">
      <c r="B754" s="28"/>
      <c r="C754" s="28"/>
      <c r="G754" s="129"/>
    </row>
    <row r="755" spans="2:7" ht="15.75" customHeight="1">
      <c r="B755" s="28"/>
      <c r="C755" s="28"/>
      <c r="G755" s="129"/>
    </row>
    <row r="756" spans="2:7" ht="15.75" customHeight="1">
      <c r="B756" s="28"/>
      <c r="C756" s="28"/>
      <c r="G756" s="129"/>
    </row>
    <row r="757" spans="2:7" ht="15.75" customHeight="1">
      <c r="B757" s="28"/>
      <c r="C757" s="28"/>
      <c r="G757" s="129"/>
    </row>
    <row r="758" spans="2:7" ht="15.75" customHeight="1">
      <c r="B758" s="28"/>
      <c r="C758" s="28"/>
      <c r="G758" s="129"/>
    </row>
    <row r="759" spans="2:7" ht="15.75" customHeight="1">
      <c r="B759" s="28"/>
      <c r="C759" s="28"/>
      <c r="G759" s="129"/>
    </row>
    <row r="760" spans="2:7" ht="15.75" customHeight="1">
      <c r="B760" s="28"/>
      <c r="C760" s="28"/>
      <c r="G760" s="129"/>
    </row>
    <row r="761" spans="2:7" ht="15.75" customHeight="1">
      <c r="B761" s="28"/>
      <c r="C761" s="28"/>
      <c r="G761" s="129"/>
    </row>
    <row r="762" spans="2:7" ht="15.75" customHeight="1">
      <c r="B762" s="28"/>
      <c r="C762" s="28"/>
      <c r="G762" s="129"/>
    </row>
    <row r="763" spans="2:7" ht="15.75" customHeight="1">
      <c r="B763" s="28"/>
      <c r="C763" s="28"/>
      <c r="G763" s="129"/>
    </row>
    <row r="764" spans="2:7" ht="15.75" customHeight="1">
      <c r="B764" s="28"/>
      <c r="C764" s="28"/>
      <c r="G764" s="129"/>
    </row>
    <row r="765" spans="2:7" ht="15.75" customHeight="1">
      <c r="B765" s="28"/>
      <c r="C765" s="28"/>
      <c r="G765" s="129"/>
    </row>
    <row r="766" spans="2:7" ht="15.75" customHeight="1">
      <c r="B766" s="28"/>
      <c r="C766" s="28"/>
      <c r="G766" s="129"/>
    </row>
    <row r="767" spans="2:7" ht="15.75" customHeight="1">
      <c r="B767" s="28"/>
      <c r="C767" s="28"/>
      <c r="G767" s="129"/>
    </row>
    <row r="768" spans="2:7" ht="15.75" customHeight="1">
      <c r="B768" s="28"/>
      <c r="C768" s="28"/>
      <c r="G768" s="129"/>
    </row>
    <row r="769" spans="2:7" ht="15.75" customHeight="1">
      <c r="B769" s="28"/>
      <c r="C769" s="28"/>
      <c r="G769" s="129"/>
    </row>
    <row r="770" spans="2:7" ht="15.75" customHeight="1">
      <c r="B770" s="28"/>
      <c r="C770" s="28"/>
      <c r="G770" s="129"/>
    </row>
    <row r="771" spans="2:7" ht="15.75" customHeight="1">
      <c r="B771" s="28"/>
      <c r="C771" s="28"/>
      <c r="G771" s="129"/>
    </row>
    <row r="772" spans="2:7" ht="15.75" customHeight="1">
      <c r="B772" s="28"/>
      <c r="C772" s="28"/>
      <c r="G772" s="129"/>
    </row>
    <row r="773" spans="2:7" ht="15.75" customHeight="1">
      <c r="B773" s="28"/>
      <c r="C773" s="28"/>
      <c r="G773" s="129"/>
    </row>
    <row r="774" spans="2:7" ht="15.75" customHeight="1">
      <c r="B774" s="28"/>
      <c r="C774" s="28"/>
      <c r="G774" s="129"/>
    </row>
    <row r="775" spans="2:7" ht="15.75" customHeight="1">
      <c r="B775" s="28"/>
      <c r="C775" s="28"/>
      <c r="G775" s="129"/>
    </row>
    <row r="776" spans="2:7" ht="15.75" customHeight="1">
      <c r="B776" s="28"/>
      <c r="C776" s="28"/>
      <c r="G776" s="129"/>
    </row>
    <row r="777" spans="2:7" ht="15.75" customHeight="1">
      <c r="B777" s="28"/>
      <c r="C777" s="28"/>
      <c r="G777" s="129"/>
    </row>
    <row r="778" spans="2:7" ht="15.75" customHeight="1">
      <c r="B778" s="28"/>
      <c r="C778" s="28"/>
      <c r="G778" s="129"/>
    </row>
    <row r="779" spans="2:7" ht="15.75" customHeight="1">
      <c r="B779" s="28"/>
      <c r="C779" s="28"/>
      <c r="G779" s="129"/>
    </row>
    <row r="780" spans="2:7" ht="15.75" customHeight="1">
      <c r="B780" s="28"/>
      <c r="C780" s="28"/>
      <c r="G780" s="129"/>
    </row>
    <row r="781" spans="2:7" ht="15.75" customHeight="1">
      <c r="B781" s="28"/>
      <c r="C781" s="28"/>
      <c r="G781" s="129"/>
    </row>
    <row r="782" spans="2:7" ht="15.75" customHeight="1">
      <c r="B782" s="28"/>
      <c r="C782" s="28"/>
      <c r="G782" s="129"/>
    </row>
    <row r="783" spans="2:7" ht="15.75" customHeight="1">
      <c r="B783" s="28"/>
      <c r="C783" s="28"/>
      <c r="G783" s="129"/>
    </row>
    <row r="784" spans="2:7" ht="15.75" customHeight="1">
      <c r="B784" s="28"/>
      <c r="C784" s="28"/>
      <c r="G784" s="129"/>
    </row>
    <row r="785" spans="2:7" ht="15.75" customHeight="1">
      <c r="B785" s="28"/>
      <c r="C785" s="28"/>
      <c r="G785" s="129"/>
    </row>
    <row r="786" spans="2:7" ht="15.75" customHeight="1">
      <c r="B786" s="28"/>
      <c r="C786" s="28"/>
      <c r="G786" s="129"/>
    </row>
    <row r="787" spans="2:7" ht="15.75" customHeight="1">
      <c r="B787" s="28"/>
      <c r="C787" s="28"/>
      <c r="G787" s="129"/>
    </row>
    <row r="788" spans="2:7" ht="15.75" customHeight="1">
      <c r="B788" s="28"/>
      <c r="C788" s="28"/>
      <c r="G788" s="129"/>
    </row>
    <row r="789" spans="2:7" ht="15.75" customHeight="1">
      <c r="B789" s="28"/>
      <c r="C789" s="28"/>
      <c r="G789" s="129"/>
    </row>
    <row r="790" spans="2:7" ht="15.75" customHeight="1">
      <c r="B790" s="28"/>
      <c r="C790" s="28"/>
      <c r="G790" s="129"/>
    </row>
    <row r="791" spans="2:7" ht="15.75" customHeight="1">
      <c r="B791" s="28"/>
      <c r="C791" s="28"/>
      <c r="G791" s="129"/>
    </row>
    <row r="792" spans="2:7" ht="15.75" customHeight="1">
      <c r="B792" s="28"/>
      <c r="C792" s="28"/>
      <c r="G792" s="129"/>
    </row>
    <row r="793" spans="2:7" ht="15.75" customHeight="1">
      <c r="B793" s="28"/>
      <c r="C793" s="28"/>
      <c r="G793" s="129"/>
    </row>
    <row r="794" spans="2:7" ht="15.75" customHeight="1">
      <c r="B794" s="28"/>
      <c r="C794" s="28"/>
      <c r="G794" s="129"/>
    </row>
    <row r="795" spans="2:7" ht="15.75" customHeight="1">
      <c r="B795" s="28"/>
      <c r="C795" s="28"/>
      <c r="G795" s="129"/>
    </row>
    <row r="796" spans="2:7" ht="15.75" customHeight="1">
      <c r="B796" s="28"/>
      <c r="C796" s="28"/>
      <c r="G796" s="129"/>
    </row>
    <row r="797" spans="2:7" ht="15.75" customHeight="1">
      <c r="B797" s="28"/>
      <c r="C797" s="28"/>
      <c r="G797" s="129"/>
    </row>
    <row r="798" spans="2:7" ht="15.75" customHeight="1">
      <c r="B798" s="28"/>
      <c r="C798" s="28"/>
      <c r="G798" s="129"/>
    </row>
    <row r="799" spans="2:7" ht="15.75" customHeight="1">
      <c r="B799" s="28"/>
      <c r="C799" s="28"/>
      <c r="G799" s="129"/>
    </row>
    <row r="800" spans="2:7" ht="15.75" customHeight="1">
      <c r="B800" s="28"/>
      <c r="C800" s="28"/>
      <c r="G800" s="129"/>
    </row>
    <row r="801" spans="2:7" ht="15.75" customHeight="1">
      <c r="B801" s="28"/>
      <c r="C801" s="28"/>
      <c r="G801" s="129"/>
    </row>
    <row r="802" spans="2:7" ht="15.75" customHeight="1">
      <c r="B802" s="28"/>
      <c r="C802" s="28"/>
      <c r="G802" s="129"/>
    </row>
    <row r="803" spans="2:7" ht="15.75" customHeight="1">
      <c r="B803" s="28"/>
      <c r="C803" s="28"/>
      <c r="G803" s="129"/>
    </row>
    <row r="804" spans="2:7" ht="15.75" customHeight="1">
      <c r="B804" s="28"/>
      <c r="C804" s="28"/>
      <c r="G804" s="129"/>
    </row>
    <row r="805" spans="2:7" ht="15.75" customHeight="1">
      <c r="B805" s="28"/>
      <c r="C805" s="28"/>
      <c r="G805" s="129"/>
    </row>
    <row r="806" spans="2:7" ht="15.75" customHeight="1">
      <c r="B806" s="28"/>
      <c r="C806" s="28"/>
      <c r="G806" s="129"/>
    </row>
    <row r="807" spans="2:7" ht="15.75" customHeight="1">
      <c r="B807" s="28"/>
      <c r="C807" s="28"/>
      <c r="G807" s="129"/>
    </row>
    <row r="808" spans="2:7" ht="15.75" customHeight="1">
      <c r="B808" s="28"/>
      <c r="C808" s="28"/>
      <c r="G808" s="129"/>
    </row>
    <row r="809" spans="2:7" ht="15.75" customHeight="1">
      <c r="B809" s="28"/>
      <c r="C809" s="28"/>
      <c r="G809" s="129"/>
    </row>
    <row r="810" spans="2:7" ht="15.75" customHeight="1">
      <c r="B810" s="28"/>
      <c r="C810" s="28"/>
      <c r="G810" s="129"/>
    </row>
    <row r="811" spans="2:7" ht="15.75" customHeight="1">
      <c r="B811" s="28"/>
      <c r="C811" s="28"/>
      <c r="G811" s="129"/>
    </row>
    <row r="812" spans="2:7" ht="15.75" customHeight="1">
      <c r="B812" s="28"/>
      <c r="C812" s="28"/>
      <c r="G812" s="129"/>
    </row>
    <row r="813" spans="2:7" ht="15.75" customHeight="1">
      <c r="B813" s="28"/>
      <c r="C813" s="28"/>
      <c r="G813" s="129"/>
    </row>
    <row r="814" spans="2:7" ht="15.75" customHeight="1">
      <c r="B814" s="28"/>
      <c r="C814" s="28"/>
      <c r="G814" s="129"/>
    </row>
    <row r="815" spans="2:7" ht="15.75" customHeight="1">
      <c r="B815" s="28"/>
      <c r="C815" s="28"/>
      <c r="G815" s="129"/>
    </row>
    <row r="816" spans="2:7" ht="15.75" customHeight="1">
      <c r="B816" s="28"/>
      <c r="C816" s="28"/>
      <c r="G816" s="129"/>
    </row>
    <row r="817" spans="2:7" ht="15.75" customHeight="1">
      <c r="B817" s="28"/>
      <c r="C817" s="28"/>
      <c r="G817" s="129"/>
    </row>
    <row r="818" spans="2:7" ht="15.75" customHeight="1">
      <c r="B818" s="28"/>
      <c r="C818" s="28"/>
      <c r="G818" s="129"/>
    </row>
    <row r="819" spans="2:7" ht="15.75" customHeight="1">
      <c r="B819" s="28"/>
      <c r="C819" s="28"/>
      <c r="G819" s="129"/>
    </row>
    <row r="820" spans="2:7" ht="15.75" customHeight="1">
      <c r="B820" s="28"/>
      <c r="C820" s="28"/>
      <c r="G820" s="129"/>
    </row>
    <row r="821" spans="2:7" ht="15.75" customHeight="1">
      <c r="B821" s="28"/>
      <c r="C821" s="28"/>
      <c r="G821" s="129"/>
    </row>
    <row r="822" spans="2:7" ht="15.75" customHeight="1">
      <c r="B822" s="28"/>
      <c r="C822" s="28"/>
      <c r="G822" s="129"/>
    </row>
    <row r="823" spans="2:7" ht="15.75" customHeight="1">
      <c r="B823" s="28"/>
      <c r="C823" s="28"/>
      <c r="G823" s="129"/>
    </row>
    <row r="824" spans="2:7" ht="15.75" customHeight="1">
      <c r="B824" s="28"/>
      <c r="C824" s="28"/>
      <c r="G824" s="129"/>
    </row>
    <row r="825" spans="2:7" ht="15.75" customHeight="1">
      <c r="B825" s="28"/>
      <c r="C825" s="28"/>
      <c r="G825" s="129"/>
    </row>
    <row r="826" spans="2:7" ht="15.75" customHeight="1">
      <c r="B826" s="28"/>
      <c r="C826" s="28"/>
      <c r="G826" s="129"/>
    </row>
    <row r="827" spans="2:7" ht="15.75" customHeight="1">
      <c r="B827" s="28"/>
      <c r="C827" s="28"/>
      <c r="G827" s="129"/>
    </row>
    <row r="828" spans="2:7" ht="15.75" customHeight="1">
      <c r="B828" s="28"/>
      <c r="C828" s="28"/>
      <c r="G828" s="129"/>
    </row>
    <row r="829" spans="2:7" ht="15.75" customHeight="1">
      <c r="B829" s="28"/>
      <c r="C829" s="28"/>
      <c r="G829" s="129"/>
    </row>
    <row r="830" spans="2:7" ht="15.75" customHeight="1">
      <c r="B830" s="28"/>
      <c r="C830" s="28"/>
      <c r="G830" s="129"/>
    </row>
    <row r="831" spans="2:7" ht="15.75" customHeight="1">
      <c r="B831" s="28"/>
      <c r="C831" s="28"/>
      <c r="G831" s="129"/>
    </row>
    <row r="832" spans="2:7" ht="15.75" customHeight="1">
      <c r="B832" s="28"/>
      <c r="C832" s="28"/>
      <c r="G832" s="129"/>
    </row>
    <row r="833" spans="2:7" ht="15.75" customHeight="1">
      <c r="B833" s="28"/>
      <c r="C833" s="28"/>
      <c r="G833" s="129"/>
    </row>
    <row r="834" spans="2:7" ht="15.75" customHeight="1">
      <c r="B834" s="28"/>
      <c r="C834" s="28"/>
      <c r="G834" s="129"/>
    </row>
    <row r="835" spans="2:7" ht="15.75" customHeight="1">
      <c r="B835" s="28"/>
      <c r="C835" s="28"/>
      <c r="G835" s="129"/>
    </row>
    <row r="836" spans="2:7" ht="15.75" customHeight="1">
      <c r="B836" s="28"/>
      <c r="C836" s="28"/>
      <c r="G836" s="129"/>
    </row>
    <row r="837" spans="2:7" ht="15.75" customHeight="1">
      <c r="B837" s="28"/>
      <c r="C837" s="28"/>
      <c r="G837" s="129"/>
    </row>
    <row r="838" spans="2:7" ht="15.75" customHeight="1">
      <c r="B838" s="28"/>
      <c r="C838" s="28"/>
      <c r="G838" s="129"/>
    </row>
    <row r="839" spans="2:7" ht="15.75" customHeight="1">
      <c r="B839" s="28"/>
      <c r="C839" s="28"/>
      <c r="G839" s="129"/>
    </row>
    <row r="840" spans="2:7" ht="15.75" customHeight="1">
      <c r="B840" s="28"/>
      <c r="C840" s="28"/>
      <c r="G840" s="129"/>
    </row>
    <row r="841" spans="2:7" ht="15.75" customHeight="1">
      <c r="B841" s="28"/>
      <c r="C841" s="28"/>
      <c r="G841" s="129"/>
    </row>
    <row r="842" spans="2:7" ht="15.75" customHeight="1">
      <c r="B842" s="28"/>
      <c r="C842" s="28"/>
      <c r="G842" s="129"/>
    </row>
    <row r="843" spans="2:7" ht="15.75" customHeight="1">
      <c r="B843" s="28"/>
      <c r="C843" s="28"/>
      <c r="G843" s="129"/>
    </row>
    <row r="844" spans="2:7" ht="15.75" customHeight="1">
      <c r="B844" s="28"/>
      <c r="C844" s="28"/>
      <c r="G844" s="129"/>
    </row>
    <row r="845" spans="2:7" ht="15.75" customHeight="1">
      <c r="B845" s="28"/>
      <c r="C845" s="28"/>
      <c r="G845" s="129"/>
    </row>
    <row r="846" spans="2:7" ht="15.75" customHeight="1">
      <c r="B846" s="28"/>
      <c r="C846" s="28"/>
      <c r="G846" s="129"/>
    </row>
    <row r="847" spans="2:7" ht="15.75" customHeight="1">
      <c r="B847" s="28"/>
      <c r="C847" s="28"/>
      <c r="G847" s="129"/>
    </row>
    <row r="848" spans="2:7" ht="15.75" customHeight="1">
      <c r="B848" s="28"/>
      <c r="C848" s="28"/>
      <c r="G848" s="129"/>
    </row>
    <row r="849" spans="2:7" ht="15.75" customHeight="1">
      <c r="B849" s="28"/>
      <c r="C849" s="28"/>
      <c r="G849" s="129"/>
    </row>
    <row r="850" spans="2:7" ht="15.75" customHeight="1">
      <c r="B850" s="28"/>
      <c r="C850" s="28"/>
      <c r="G850" s="129"/>
    </row>
    <row r="851" spans="2:7" ht="15.75" customHeight="1">
      <c r="B851" s="28"/>
      <c r="C851" s="28"/>
      <c r="G851" s="129"/>
    </row>
    <row r="852" spans="2:7" ht="15.75" customHeight="1">
      <c r="B852" s="28"/>
      <c r="C852" s="28"/>
      <c r="G852" s="129"/>
    </row>
    <row r="853" spans="2:7" ht="15.75" customHeight="1">
      <c r="B853" s="28"/>
      <c r="C853" s="28"/>
      <c r="G853" s="129"/>
    </row>
    <row r="854" spans="2:7" ht="15.75" customHeight="1">
      <c r="B854" s="28"/>
      <c r="C854" s="28"/>
      <c r="G854" s="129"/>
    </row>
    <row r="855" spans="2:7" ht="15.75" customHeight="1">
      <c r="B855" s="28"/>
      <c r="C855" s="28"/>
      <c r="G855" s="129"/>
    </row>
    <row r="856" spans="2:7" ht="15.75" customHeight="1">
      <c r="B856" s="28"/>
      <c r="C856" s="28"/>
      <c r="G856" s="129"/>
    </row>
    <row r="857" spans="2:7" ht="15.75" customHeight="1">
      <c r="B857" s="28"/>
      <c r="C857" s="28"/>
      <c r="G857" s="129"/>
    </row>
    <row r="858" spans="2:7" ht="15.75" customHeight="1">
      <c r="B858" s="28"/>
      <c r="C858" s="28"/>
      <c r="G858" s="129"/>
    </row>
    <row r="859" spans="2:7" ht="15.75" customHeight="1">
      <c r="B859" s="28"/>
      <c r="C859" s="28"/>
      <c r="G859" s="129"/>
    </row>
    <row r="860" spans="2:7" ht="15.75" customHeight="1">
      <c r="B860" s="28"/>
      <c r="C860" s="28"/>
      <c r="G860" s="129"/>
    </row>
    <row r="861" spans="2:7" ht="15.75" customHeight="1">
      <c r="B861" s="28"/>
      <c r="C861" s="28"/>
      <c r="G861" s="129"/>
    </row>
    <row r="862" spans="2:7" ht="15.75" customHeight="1">
      <c r="B862" s="28"/>
      <c r="C862" s="28"/>
      <c r="G862" s="129"/>
    </row>
    <row r="863" spans="2:7" ht="15.75" customHeight="1">
      <c r="B863" s="28"/>
      <c r="C863" s="28"/>
      <c r="G863" s="129"/>
    </row>
    <row r="864" spans="2:7" ht="15.75" customHeight="1">
      <c r="B864" s="28"/>
      <c r="C864" s="28"/>
      <c r="G864" s="129"/>
    </row>
    <row r="865" spans="2:7" ht="15.75" customHeight="1">
      <c r="B865" s="28"/>
      <c r="C865" s="28"/>
      <c r="G865" s="129"/>
    </row>
    <row r="866" spans="2:7" ht="15.75" customHeight="1">
      <c r="B866" s="28"/>
      <c r="C866" s="28"/>
      <c r="G866" s="129"/>
    </row>
    <row r="867" spans="2:7" ht="15.75" customHeight="1">
      <c r="B867" s="28"/>
      <c r="C867" s="28"/>
      <c r="G867" s="129"/>
    </row>
    <row r="868" spans="2:7" ht="15.75" customHeight="1">
      <c r="B868" s="28"/>
      <c r="C868" s="28"/>
      <c r="G868" s="129"/>
    </row>
    <row r="869" spans="2:7" ht="15.75" customHeight="1">
      <c r="B869" s="28"/>
      <c r="C869" s="28"/>
      <c r="G869" s="129"/>
    </row>
    <row r="870" spans="2:7" ht="15.75" customHeight="1">
      <c r="B870" s="28"/>
      <c r="C870" s="28"/>
      <c r="G870" s="129"/>
    </row>
    <row r="871" spans="2:7" ht="15.75" customHeight="1">
      <c r="B871" s="28"/>
      <c r="C871" s="28"/>
      <c r="G871" s="129"/>
    </row>
    <row r="872" spans="2:7" ht="15.75" customHeight="1">
      <c r="B872" s="28"/>
      <c r="C872" s="28"/>
      <c r="G872" s="129"/>
    </row>
    <row r="873" spans="2:7" ht="15.75" customHeight="1">
      <c r="B873" s="28"/>
      <c r="C873" s="28"/>
      <c r="G873" s="129"/>
    </row>
    <row r="874" spans="2:7" ht="15.75" customHeight="1">
      <c r="B874" s="28"/>
      <c r="C874" s="28"/>
      <c r="G874" s="129"/>
    </row>
    <row r="875" spans="2:7" ht="15.75" customHeight="1">
      <c r="B875" s="28"/>
      <c r="C875" s="28"/>
      <c r="G875" s="129"/>
    </row>
    <row r="876" spans="2:7" ht="15.75" customHeight="1">
      <c r="B876" s="28"/>
      <c r="C876" s="28"/>
      <c r="G876" s="129"/>
    </row>
    <row r="877" spans="2:7" ht="15.75" customHeight="1">
      <c r="B877" s="28"/>
      <c r="C877" s="28"/>
      <c r="G877" s="129"/>
    </row>
    <row r="878" spans="2:7" ht="15.75" customHeight="1">
      <c r="B878" s="28"/>
      <c r="C878" s="28"/>
      <c r="G878" s="129"/>
    </row>
    <row r="879" spans="2:7" ht="15.75" customHeight="1">
      <c r="B879" s="28"/>
      <c r="C879" s="28"/>
      <c r="G879" s="129"/>
    </row>
    <row r="880" spans="2:7" ht="15.75" customHeight="1">
      <c r="B880" s="28"/>
      <c r="C880" s="28"/>
      <c r="G880" s="129"/>
    </row>
    <row r="881" spans="2:7" ht="15.75" customHeight="1">
      <c r="B881" s="28"/>
      <c r="C881" s="28"/>
      <c r="G881" s="129"/>
    </row>
    <row r="882" spans="2:7" ht="15.75" customHeight="1">
      <c r="B882" s="28"/>
      <c r="C882" s="28"/>
      <c r="G882" s="129"/>
    </row>
    <row r="883" spans="2:7" ht="15.75" customHeight="1">
      <c r="B883" s="28"/>
      <c r="C883" s="28"/>
      <c r="G883" s="129"/>
    </row>
    <row r="884" spans="2:7" ht="15.75" customHeight="1">
      <c r="B884" s="28"/>
      <c r="C884" s="28"/>
      <c r="G884" s="129"/>
    </row>
    <row r="885" spans="2:7" ht="15.75" customHeight="1">
      <c r="B885" s="28"/>
      <c r="C885" s="28"/>
      <c r="G885" s="129"/>
    </row>
    <row r="886" spans="2:7" ht="15.75" customHeight="1">
      <c r="B886" s="28"/>
      <c r="C886" s="28"/>
      <c r="G886" s="129"/>
    </row>
    <row r="887" spans="2:7" ht="15.75" customHeight="1">
      <c r="B887" s="28"/>
      <c r="C887" s="28"/>
      <c r="G887" s="129"/>
    </row>
    <row r="888" spans="2:7" ht="15.75" customHeight="1">
      <c r="B888" s="28"/>
      <c r="C888" s="28"/>
      <c r="G888" s="129"/>
    </row>
    <row r="889" spans="2:7" ht="15.75" customHeight="1">
      <c r="B889" s="28"/>
      <c r="C889" s="28"/>
      <c r="G889" s="129"/>
    </row>
    <row r="890" spans="2:7" ht="15.75" customHeight="1">
      <c r="B890" s="28"/>
      <c r="C890" s="28"/>
      <c r="G890" s="129"/>
    </row>
    <row r="891" spans="2:7" ht="15.75" customHeight="1">
      <c r="B891" s="28"/>
      <c r="C891" s="28"/>
      <c r="G891" s="129"/>
    </row>
    <row r="892" spans="2:7" ht="15.75" customHeight="1">
      <c r="B892" s="28"/>
      <c r="C892" s="28"/>
      <c r="G892" s="129"/>
    </row>
    <row r="893" spans="2:7" ht="15.75" customHeight="1">
      <c r="B893" s="28"/>
      <c r="C893" s="28"/>
      <c r="G893" s="129"/>
    </row>
    <row r="894" spans="2:7" ht="15.75" customHeight="1">
      <c r="B894" s="28"/>
      <c r="C894" s="28"/>
      <c r="G894" s="129"/>
    </row>
    <row r="895" spans="2:7" ht="15.75" customHeight="1">
      <c r="B895" s="28"/>
      <c r="C895" s="28"/>
      <c r="G895" s="129"/>
    </row>
    <row r="896" spans="2:7" ht="15.75" customHeight="1">
      <c r="B896" s="28"/>
      <c r="C896" s="28"/>
      <c r="G896" s="129"/>
    </row>
    <row r="897" spans="2:7" ht="15.75" customHeight="1">
      <c r="B897" s="28"/>
      <c r="C897" s="28"/>
      <c r="G897" s="129"/>
    </row>
    <row r="898" spans="2:7" ht="15.75" customHeight="1">
      <c r="B898" s="28"/>
      <c r="C898" s="28"/>
      <c r="G898" s="129"/>
    </row>
    <row r="899" spans="2:7" ht="15.75" customHeight="1">
      <c r="B899" s="28"/>
      <c r="C899" s="28"/>
      <c r="G899" s="129"/>
    </row>
    <row r="900" spans="2:7" ht="15.75" customHeight="1">
      <c r="B900" s="28"/>
      <c r="C900" s="28"/>
      <c r="G900" s="129"/>
    </row>
    <row r="901" spans="2:7" ht="15.75" customHeight="1">
      <c r="B901" s="28"/>
      <c r="C901" s="28"/>
      <c r="G901" s="129"/>
    </row>
    <row r="902" spans="2:7" ht="15.75" customHeight="1">
      <c r="B902" s="28"/>
      <c r="C902" s="28"/>
      <c r="G902" s="129"/>
    </row>
    <row r="903" spans="2:7" ht="15.75" customHeight="1">
      <c r="B903" s="28"/>
      <c r="C903" s="28"/>
      <c r="G903" s="129"/>
    </row>
    <row r="904" spans="2:7" ht="15.75" customHeight="1">
      <c r="B904" s="28"/>
      <c r="C904" s="28"/>
      <c r="G904" s="129"/>
    </row>
    <row r="905" spans="2:7" ht="15.75" customHeight="1">
      <c r="B905" s="28"/>
      <c r="C905" s="28"/>
      <c r="G905" s="129"/>
    </row>
    <row r="906" spans="2:7" ht="15.75" customHeight="1">
      <c r="B906" s="28"/>
      <c r="C906" s="28"/>
      <c r="G906" s="129"/>
    </row>
    <row r="907" spans="2:7" ht="15.75" customHeight="1">
      <c r="B907" s="28"/>
      <c r="C907" s="28"/>
      <c r="G907" s="129"/>
    </row>
    <row r="908" spans="2:7" ht="15.75" customHeight="1">
      <c r="B908" s="28"/>
      <c r="C908" s="28"/>
      <c r="G908" s="129"/>
    </row>
    <row r="909" spans="2:7" ht="15.75" customHeight="1">
      <c r="B909" s="28"/>
      <c r="C909" s="28"/>
      <c r="G909" s="129"/>
    </row>
    <row r="910" spans="2:7" ht="15.75" customHeight="1">
      <c r="B910" s="28"/>
      <c r="C910" s="28"/>
      <c r="G910" s="129"/>
    </row>
    <row r="911" spans="2:7" ht="15.75" customHeight="1">
      <c r="B911" s="28"/>
      <c r="C911" s="28"/>
      <c r="G911" s="129"/>
    </row>
    <row r="912" spans="2:7" ht="15.75" customHeight="1">
      <c r="B912" s="28"/>
      <c r="C912" s="28"/>
      <c r="G912" s="129"/>
    </row>
    <row r="913" spans="2:7" ht="15.75" customHeight="1">
      <c r="B913" s="28"/>
      <c r="C913" s="28"/>
      <c r="G913" s="129"/>
    </row>
    <row r="914" spans="2:7" ht="15.75" customHeight="1">
      <c r="B914" s="28"/>
      <c r="C914" s="28"/>
      <c r="G914" s="129"/>
    </row>
    <row r="915" spans="2:7" ht="15.75" customHeight="1">
      <c r="B915" s="28"/>
      <c r="C915" s="28"/>
      <c r="G915" s="129"/>
    </row>
    <row r="916" spans="2:7" ht="15.75" customHeight="1">
      <c r="B916" s="28"/>
      <c r="C916" s="28"/>
      <c r="G916" s="129"/>
    </row>
    <row r="917" spans="2:7" ht="15.75" customHeight="1">
      <c r="B917" s="28"/>
      <c r="C917" s="28"/>
      <c r="G917" s="129"/>
    </row>
    <row r="918" spans="2:7" ht="15.75" customHeight="1">
      <c r="B918" s="28"/>
      <c r="C918" s="28"/>
      <c r="G918" s="129"/>
    </row>
    <row r="919" spans="2:7" ht="15.75" customHeight="1">
      <c r="B919" s="28"/>
      <c r="C919" s="28"/>
      <c r="G919" s="129"/>
    </row>
    <row r="920" spans="2:7" ht="15.75" customHeight="1">
      <c r="B920" s="28"/>
      <c r="C920" s="28"/>
      <c r="G920" s="129"/>
    </row>
    <row r="921" spans="2:7" ht="15.75" customHeight="1">
      <c r="B921" s="28"/>
      <c r="C921" s="28"/>
      <c r="G921" s="129"/>
    </row>
    <row r="922" spans="2:7" ht="15.75" customHeight="1">
      <c r="B922" s="28"/>
      <c r="C922" s="28"/>
      <c r="G922" s="129"/>
    </row>
    <row r="923" spans="2:7" ht="15.75" customHeight="1">
      <c r="B923" s="28"/>
      <c r="C923" s="28"/>
      <c r="G923" s="129"/>
    </row>
    <row r="924" spans="2:7" ht="15.75" customHeight="1">
      <c r="B924" s="28"/>
      <c r="C924" s="28"/>
      <c r="G924" s="129"/>
    </row>
    <row r="925" spans="2:7" ht="15.75" customHeight="1">
      <c r="B925" s="28"/>
      <c r="C925" s="28"/>
      <c r="G925" s="129"/>
    </row>
    <row r="926" spans="2:7" ht="15.75" customHeight="1">
      <c r="B926" s="28"/>
      <c r="C926" s="28"/>
      <c r="G926" s="129"/>
    </row>
    <row r="927" spans="2:7" ht="15.75" customHeight="1">
      <c r="B927" s="28"/>
      <c r="C927" s="28"/>
      <c r="G927" s="129"/>
    </row>
    <row r="928" spans="2:7" ht="15.75" customHeight="1">
      <c r="B928" s="28"/>
      <c r="C928" s="28"/>
      <c r="G928" s="129"/>
    </row>
    <row r="929" spans="2:7" ht="15.75" customHeight="1">
      <c r="B929" s="28"/>
      <c r="C929" s="28"/>
      <c r="G929" s="129"/>
    </row>
    <row r="930" spans="2:7" ht="15.75" customHeight="1">
      <c r="B930" s="28"/>
      <c r="C930" s="28"/>
      <c r="G930" s="129"/>
    </row>
    <row r="931" spans="2:7" ht="15.75" customHeight="1">
      <c r="B931" s="28"/>
      <c r="C931" s="28"/>
      <c r="G931" s="129"/>
    </row>
    <row r="932" spans="2:7" ht="15.75" customHeight="1">
      <c r="B932" s="28"/>
      <c r="C932" s="28"/>
      <c r="G932" s="129"/>
    </row>
    <row r="933" spans="2:7" ht="15.75" customHeight="1">
      <c r="B933" s="28"/>
      <c r="C933" s="28"/>
      <c r="G933" s="129"/>
    </row>
    <row r="934" spans="2:7" ht="15.75" customHeight="1">
      <c r="B934" s="28"/>
      <c r="C934" s="28"/>
      <c r="G934" s="129"/>
    </row>
    <row r="935" spans="2:7" ht="15.75" customHeight="1">
      <c r="B935" s="28"/>
      <c r="C935" s="28"/>
      <c r="G935" s="129"/>
    </row>
    <row r="936" spans="2:7" ht="15.75" customHeight="1">
      <c r="B936" s="28"/>
      <c r="C936" s="28"/>
      <c r="G936" s="129"/>
    </row>
    <row r="937" spans="2:7" ht="15.75" customHeight="1">
      <c r="B937" s="28"/>
      <c r="C937" s="28"/>
      <c r="G937" s="129"/>
    </row>
    <row r="938" spans="2:7" ht="15.75" customHeight="1">
      <c r="B938" s="28"/>
      <c r="C938" s="28"/>
      <c r="G938" s="129"/>
    </row>
    <row r="939" spans="2:7" ht="15.75" customHeight="1">
      <c r="B939" s="28"/>
      <c r="C939" s="28"/>
      <c r="G939" s="129"/>
    </row>
    <row r="940" spans="2:7" ht="15.75" customHeight="1">
      <c r="B940" s="28"/>
      <c r="C940" s="28"/>
      <c r="G940" s="129"/>
    </row>
    <row r="941" spans="2:7" ht="15.75" customHeight="1">
      <c r="B941" s="28"/>
      <c r="C941" s="28"/>
      <c r="G941" s="129"/>
    </row>
    <row r="942" spans="2:7" ht="15.75" customHeight="1">
      <c r="B942" s="28"/>
      <c r="C942" s="28"/>
      <c r="G942" s="129"/>
    </row>
    <row r="943" spans="2:7" ht="15.75" customHeight="1">
      <c r="B943" s="28"/>
      <c r="C943" s="28"/>
      <c r="G943" s="129"/>
    </row>
    <row r="944" spans="2:7" ht="15.75" customHeight="1">
      <c r="B944" s="28"/>
      <c r="C944" s="28"/>
      <c r="G944" s="129"/>
    </row>
    <row r="945" spans="2:7" ht="15.75" customHeight="1">
      <c r="B945" s="28"/>
      <c r="C945" s="28"/>
      <c r="G945" s="129"/>
    </row>
    <row r="946" spans="2:7" ht="15.75" customHeight="1">
      <c r="B946" s="28"/>
      <c r="C946" s="28"/>
      <c r="G946" s="129"/>
    </row>
    <row r="947" spans="2:7" ht="15.75" customHeight="1">
      <c r="B947" s="28"/>
      <c r="C947" s="28"/>
      <c r="G947" s="129"/>
    </row>
    <row r="948" spans="2:7" ht="15.75" customHeight="1">
      <c r="B948" s="28"/>
      <c r="C948" s="28"/>
      <c r="G948" s="129"/>
    </row>
    <row r="949" spans="2:7" ht="15.75" customHeight="1">
      <c r="B949" s="28"/>
      <c r="C949" s="28"/>
      <c r="G949" s="129"/>
    </row>
    <row r="950" spans="2:7" ht="15.75" customHeight="1">
      <c r="B950" s="28"/>
      <c r="C950" s="28"/>
      <c r="G950" s="129"/>
    </row>
    <row r="951" spans="2:7" ht="15.75" customHeight="1">
      <c r="B951" s="28"/>
      <c r="C951" s="28"/>
      <c r="G951" s="129"/>
    </row>
    <row r="952" spans="2:7" ht="15.75" customHeight="1">
      <c r="B952" s="28"/>
      <c r="C952" s="28"/>
      <c r="G952" s="129"/>
    </row>
    <row r="953" spans="2:7" ht="15.75" customHeight="1">
      <c r="B953" s="28"/>
      <c r="C953" s="28"/>
      <c r="G953" s="129"/>
    </row>
    <row r="954" spans="2:7" ht="15.75" customHeight="1">
      <c r="B954" s="28"/>
      <c r="C954" s="28"/>
      <c r="G954" s="129"/>
    </row>
    <row r="955" spans="2:7" ht="15.75" customHeight="1">
      <c r="B955" s="28"/>
      <c r="C955" s="28"/>
      <c r="G955" s="129"/>
    </row>
    <row r="956" spans="2:7" ht="15.75" customHeight="1">
      <c r="B956" s="28"/>
      <c r="C956" s="28"/>
      <c r="G956" s="129"/>
    </row>
    <row r="957" spans="2:7" ht="15.75" customHeight="1">
      <c r="B957" s="28"/>
      <c r="C957" s="28"/>
      <c r="G957" s="129"/>
    </row>
    <row r="958" spans="2:7" ht="15.75" customHeight="1">
      <c r="B958" s="28"/>
      <c r="C958" s="28"/>
      <c r="G958" s="129"/>
    </row>
    <row r="959" spans="2:7" ht="15.75" customHeight="1">
      <c r="B959" s="28"/>
      <c r="C959" s="28"/>
      <c r="G959" s="129"/>
    </row>
    <row r="960" spans="2:7" ht="15.75" customHeight="1">
      <c r="B960" s="28"/>
      <c r="C960" s="28"/>
      <c r="G960" s="129"/>
    </row>
    <row r="961" spans="2:7" ht="15.75" customHeight="1">
      <c r="B961" s="28"/>
      <c r="C961" s="28"/>
      <c r="G961" s="129"/>
    </row>
    <row r="962" spans="2:7" ht="15.75" customHeight="1">
      <c r="B962" s="28"/>
      <c r="C962" s="28"/>
      <c r="G962" s="129"/>
    </row>
    <row r="963" spans="2:7" ht="15.75" customHeight="1">
      <c r="B963" s="28"/>
      <c r="C963" s="28"/>
      <c r="G963" s="129"/>
    </row>
    <row r="964" spans="2:7" ht="15.75" customHeight="1">
      <c r="B964" s="28"/>
      <c r="C964" s="28"/>
      <c r="G964" s="129"/>
    </row>
    <row r="965" spans="2:7" ht="15.75" customHeight="1">
      <c r="B965" s="28"/>
      <c r="C965" s="28"/>
      <c r="G965" s="129"/>
    </row>
    <row r="966" spans="2:7" ht="15.75" customHeight="1">
      <c r="B966" s="28"/>
      <c r="C966" s="28"/>
      <c r="G966" s="129"/>
    </row>
    <row r="967" spans="2:7" ht="15.75" customHeight="1">
      <c r="B967" s="28"/>
      <c r="C967" s="28"/>
      <c r="G967" s="129"/>
    </row>
    <row r="968" spans="2:7" ht="15.75" customHeight="1">
      <c r="B968" s="28"/>
      <c r="C968" s="28"/>
      <c r="G968" s="129"/>
    </row>
    <row r="969" spans="2:7" ht="15.75" customHeight="1">
      <c r="B969" s="28"/>
      <c r="C969" s="28"/>
      <c r="G969" s="129"/>
    </row>
    <row r="970" spans="2:7" ht="15.75" customHeight="1">
      <c r="B970" s="28"/>
      <c r="C970" s="28"/>
      <c r="G970" s="129"/>
    </row>
    <row r="971" spans="2:7" ht="15.75" customHeight="1">
      <c r="B971" s="28"/>
      <c r="C971" s="28"/>
      <c r="G971" s="129"/>
    </row>
    <row r="972" spans="2:7" ht="15.75" customHeight="1">
      <c r="B972" s="28"/>
      <c r="C972" s="28"/>
      <c r="G972" s="129"/>
    </row>
    <row r="973" spans="2:7" ht="15.75" customHeight="1">
      <c r="B973" s="28"/>
      <c r="C973" s="28"/>
      <c r="G973" s="129"/>
    </row>
    <row r="974" spans="2:7" ht="15.75" customHeight="1">
      <c r="B974" s="28"/>
      <c r="C974" s="28"/>
      <c r="G974" s="129"/>
    </row>
    <row r="975" spans="2:7" ht="15.75" customHeight="1">
      <c r="B975" s="28"/>
      <c r="C975" s="28"/>
      <c r="G975" s="129"/>
    </row>
    <row r="976" spans="2:7" ht="15.75" customHeight="1">
      <c r="B976" s="28"/>
      <c r="C976" s="28"/>
      <c r="G976" s="129"/>
    </row>
    <row r="977" spans="2:7" ht="15.75" customHeight="1">
      <c r="B977" s="28"/>
      <c r="C977" s="28"/>
      <c r="G977" s="129"/>
    </row>
    <row r="978" spans="2:7" ht="15.75" customHeight="1">
      <c r="B978" s="28"/>
      <c r="C978" s="28"/>
      <c r="G978" s="129"/>
    </row>
    <row r="979" spans="2:7" ht="15.75" customHeight="1">
      <c r="B979" s="28"/>
      <c r="C979" s="28"/>
      <c r="G979" s="129"/>
    </row>
    <row r="980" spans="2:7" ht="15.75" customHeight="1">
      <c r="B980" s="28"/>
      <c r="C980" s="28"/>
      <c r="G980" s="129"/>
    </row>
    <row r="981" spans="2:7" ht="15.75" customHeight="1">
      <c r="B981" s="28"/>
      <c r="C981" s="28"/>
      <c r="G981" s="129"/>
    </row>
    <row r="982" spans="2:7" ht="15.75" customHeight="1">
      <c r="B982" s="28"/>
      <c r="C982" s="28"/>
      <c r="G982" s="129"/>
    </row>
    <row r="983" spans="2:7" ht="15.75" customHeight="1">
      <c r="B983" s="28"/>
      <c r="C983" s="28"/>
      <c r="G983" s="129"/>
    </row>
    <row r="984" spans="2:7" ht="15.75" customHeight="1">
      <c r="B984" s="28"/>
      <c r="C984" s="28"/>
      <c r="G984" s="129"/>
    </row>
    <row r="985" spans="2:7" ht="15.75" customHeight="1">
      <c r="B985" s="28"/>
      <c r="C985" s="28"/>
      <c r="G985" s="129"/>
    </row>
    <row r="986" spans="2:7" ht="15.75" customHeight="1">
      <c r="B986" s="28"/>
      <c r="C986" s="28"/>
      <c r="G986" s="129"/>
    </row>
    <row r="987" spans="2:7" ht="15.75" customHeight="1">
      <c r="B987" s="28"/>
      <c r="C987" s="28"/>
      <c r="G987" s="129"/>
    </row>
    <row r="988" spans="2:7" ht="15.75" customHeight="1">
      <c r="B988" s="28"/>
      <c r="C988" s="28"/>
      <c r="G988" s="129"/>
    </row>
    <row r="989" spans="2:7" ht="15.75" customHeight="1">
      <c r="B989" s="28"/>
      <c r="C989" s="28"/>
      <c r="G989" s="129"/>
    </row>
    <row r="990" spans="2:7" ht="15.75" customHeight="1">
      <c r="B990" s="28"/>
      <c r="C990" s="28"/>
      <c r="G990" s="129"/>
    </row>
    <row r="991" spans="2:7" ht="15.75" customHeight="1">
      <c r="B991" s="28"/>
      <c r="C991" s="28"/>
      <c r="G991" s="129"/>
    </row>
    <row r="992" spans="2:7" ht="15.75" customHeight="1">
      <c r="B992" s="28"/>
      <c r="C992" s="28"/>
      <c r="G992" s="129"/>
    </row>
    <row r="993" spans="2:7" ht="15.75" customHeight="1">
      <c r="B993" s="28"/>
      <c r="C993" s="28"/>
      <c r="G993" s="129"/>
    </row>
    <row r="994" spans="2:7" ht="15.75" customHeight="1">
      <c r="B994" s="28"/>
      <c r="C994" s="28"/>
      <c r="G994" s="129"/>
    </row>
    <row r="995" spans="2:7" ht="15.75" customHeight="1">
      <c r="B995" s="28"/>
      <c r="C995" s="28"/>
      <c r="G995" s="129"/>
    </row>
    <row r="996" spans="2:7" ht="15.75" customHeight="1">
      <c r="B996" s="28"/>
      <c r="C996" s="28"/>
      <c r="G996" s="129"/>
    </row>
    <row r="997" spans="2:7" ht="15.75" customHeight="1">
      <c r="B997" s="28"/>
      <c r="C997" s="28"/>
      <c r="G997" s="129"/>
    </row>
    <row r="998" spans="2:7" ht="15.75" customHeight="1">
      <c r="B998" s="28"/>
      <c r="C998" s="28"/>
      <c r="G998" s="129"/>
    </row>
    <row r="999" spans="2:7" ht="15.75" customHeight="1">
      <c r="B999" s="28"/>
      <c r="C999" s="28"/>
      <c r="G999" s="129"/>
    </row>
    <row r="1000" spans="2:7" ht="15.75" customHeight="1">
      <c r="B1000" s="28"/>
      <c r="C1000" s="28"/>
      <c r="G1000" s="129"/>
    </row>
  </sheetData>
  <mergeCells count="5">
    <mergeCell ref="A55:E55"/>
    <mergeCell ref="B59:C59"/>
    <mergeCell ref="B60:C60"/>
    <mergeCell ref="B61:C61"/>
    <mergeCell ref="B64:E64"/>
  </mergeCell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4.42578125" defaultRowHeight="15" customHeight="1"/>
  <cols>
    <col min="1" max="1" width="4.7109375" customWidth="1"/>
    <col min="2" max="2" width="13" customWidth="1"/>
    <col min="3" max="3" width="14.140625" customWidth="1"/>
    <col min="4" max="4" width="12.28515625" customWidth="1"/>
    <col min="5" max="5" width="17.28515625" customWidth="1"/>
    <col min="6" max="6" width="15.7109375" customWidth="1"/>
    <col min="7" max="7" width="16.7109375" customWidth="1"/>
    <col min="8" max="26" width="8.7109375" customWidth="1"/>
  </cols>
  <sheetData>
    <row r="1" spans="1:7">
      <c r="A1" s="441" t="s">
        <v>0</v>
      </c>
      <c r="B1" s="514" t="s">
        <v>1324</v>
      </c>
      <c r="C1" s="514" t="s">
        <v>12</v>
      </c>
      <c r="D1" s="441" t="s">
        <v>2</v>
      </c>
      <c r="E1" s="441" t="s">
        <v>3</v>
      </c>
      <c r="F1" s="441" t="s">
        <v>4</v>
      </c>
      <c r="G1" s="515" t="s">
        <v>34</v>
      </c>
    </row>
    <row r="2" spans="1:7">
      <c r="A2" s="441">
        <v>159</v>
      </c>
      <c r="B2" s="514"/>
      <c r="C2" s="514" t="s">
        <v>1513</v>
      </c>
      <c r="D2" s="441" t="s">
        <v>83</v>
      </c>
      <c r="E2" s="441" t="s">
        <v>788</v>
      </c>
      <c r="F2" s="441">
        <v>577943510</v>
      </c>
      <c r="G2" s="515" t="s">
        <v>894</v>
      </c>
    </row>
    <row r="3" spans="1:7">
      <c r="A3" s="441">
        <v>9</v>
      </c>
      <c r="B3" s="514"/>
      <c r="C3" s="514" t="s">
        <v>1514</v>
      </c>
      <c r="D3" s="441" t="s">
        <v>105</v>
      </c>
      <c r="E3" s="441" t="s">
        <v>106</v>
      </c>
      <c r="F3" s="441">
        <v>577213660</v>
      </c>
      <c r="G3" s="515" t="s">
        <v>190</v>
      </c>
    </row>
    <row r="4" spans="1:7">
      <c r="A4" s="441">
        <v>268</v>
      </c>
      <c r="B4" s="514"/>
      <c r="C4" s="514" t="s">
        <v>1515</v>
      </c>
      <c r="D4" s="441" t="s">
        <v>202</v>
      </c>
      <c r="E4" s="441" t="s">
        <v>1143</v>
      </c>
      <c r="F4" s="441">
        <v>577220502</v>
      </c>
      <c r="G4" s="515" t="s">
        <v>894</v>
      </c>
    </row>
    <row r="5" spans="1:7">
      <c r="A5" s="441">
        <v>77</v>
      </c>
      <c r="B5" s="514"/>
      <c r="C5" s="514" t="s">
        <v>1516</v>
      </c>
      <c r="D5" s="441" t="s">
        <v>1471</v>
      </c>
      <c r="E5" s="441" t="s">
        <v>447</v>
      </c>
      <c r="F5" s="441">
        <v>599107374</v>
      </c>
      <c r="G5" s="515" t="s">
        <v>894</v>
      </c>
    </row>
    <row r="6" spans="1:7" ht="30">
      <c r="A6" s="441">
        <v>271</v>
      </c>
      <c r="B6" s="514"/>
      <c r="C6" s="514" t="s">
        <v>1517</v>
      </c>
      <c r="D6" s="441" t="s">
        <v>867</v>
      </c>
      <c r="E6" s="441" t="s">
        <v>1155</v>
      </c>
      <c r="F6" s="441">
        <v>577943509</v>
      </c>
      <c r="G6" s="515" t="s">
        <v>522</v>
      </c>
    </row>
    <row r="7" spans="1:7" ht="30">
      <c r="A7" s="441">
        <v>249</v>
      </c>
      <c r="B7" s="514"/>
      <c r="C7" s="514" t="s">
        <v>1518</v>
      </c>
      <c r="D7" s="441" t="s">
        <v>316</v>
      </c>
      <c r="E7" s="441" t="s">
        <v>1091</v>
      </c>
      <c r="F7" s="441">
        <v>599850435</v>
      </c>
      <c r="G7" s="515" t="s">
        <v>522</v>
      </c>
    </row>
    <row r="8" spans="1:7">
      <c r="A8" s="491">
        <v>104</v>
      </c>
      <c r="B8" s="542" t="s">
        <v>1485</v>
      </c>
      <c r="C8" s="542" t="s">
        <v>1486</v>
      </c>
      <c r="D8" s="491" t="s">
        <v>565</v>
      </c>
      <c r="E8" s="491" t="s">
        <v>566</v>
      </c>
      <c r="F8" s="491">
        <v>599193181</v>
      </c>
      <c r="G8" s="543" t="s">
        <v>1316</v>
      </c>
    </row>
    <row r="9" spans="1:7">
      <c r="A9" s="544">
        <v>296</v>
      </c>
      <c r="B9" s="545" t="s">
        <v>1426</v>
      </c>
      <c r="C9" s="545" t="s">
        <v>1427</v>
      </c>
      <c r="D9" s="546" t="s">
        <v>1265</v>
      </c>
      <c r="E9" s="546" t="s">
        <v>1265</v>
      </c>
      <c r="F9" s="546" t="s">
        <v>1265</v>
      </c>
      <c r="G9" s="546" t="s">
        <v>1265</v>
      </c>
    </row>
    <row r="10" spans="1:7">
      <c r="A10" s="441">
        <v>159</v>
      </c>
      <c r="B10" s="514" t="s">
        <v>1454</v>
      </c>
      <c r="C10" s="514" t="s">
        <v>1455</v>
      </c>
      <c r="D10" s="441" t="s">
        <v>83</v>
      </c>
      <c r="E10" s="441" t="s">
        <v>788</v>
      </c>
      <c r="F10" s="441">
        <v>577943510</v>
      </c>
      <c r="G10" s="515" t="s">
        <v>894</v>
      </c>
    </row>
    <row r="11" spans="1:7">
      <c r="A11" s="491">
        <v>1</v>
      </c>
      <c r="B11" s="542" t="s">
        <v>1519</v>
      </c>
      <c r="C11" s="542" t="s">
        <v>1520</v>
      </c>
      <c r="D11" s="491" t="s">
        <v>53</v>
      </c>
      <c r="E11" s="491" t="s">
        <v>54</v>
      </c>
      <c r="F11" s="491">
        <v>595889500</v>
      </c>
      <c r="G11" s="547" t="s">
        <v>896</v>
      </c>
    </row>
    <row r="12" spans="1:7">
      <c r="A12" s="544">
        <v>296</v>
      </c>
      <c r="B12" s="545" t="s">
        <v>1424</v>
      </c>
      <c r="C12" s="545" t="s">
        <v>1425</v>
      </c>
      <c r="D12" s="546" t="s">
        <v>1265</v>
      </c>
      <c r="E12" s="546" t="s">
        <v>1265</v>
      </c>
      <c r="F12" s="546" t="s">
        <v>1265</v>
      </c>
      <c r="G12" s="546" t="s">
        <v>1265</v>
      </c>
    </row>
    <row r="13" spans="1:7">
      <c r="A13" s="491">
        <v>40</v>
      </c>
      <c r="B13" s="542" t="s">
        <v>1521</v>
      </c>
      <c r="C13" s="542" t="s">
        <v>1522</v>
      </c>
      <c r="D13" s="491" t="s">
        <v>114</v>
      </c>
      <c r="E13" s="491" t="s">
        <v>262</v>
      </c>
      <c r="F13" s="491">
        <v>599918144</v>
      </c>
      <c r="G13" s="543" t="s">
        <v>1503</v>
      </c>
    </row>
    <row r="14" spans="1:7">
      <c r="A14" s="548">
        <v>224</v>
      </c>
      <c r="B14" s="549" t="s">
        <v>1483</v>
      </c>
      <c r="C14" s="549" t="s">
        <v>1523</v>
      </c>
      <c r="D14" s="548" t="s">
        <v>98</v>
      </c>
      <c r="E14" s="548" t="s">
        <v>991</v>
      </c>
      <c r="F14" s="548">
        <v>577190805</v>
      </c>
      <c r="G14" s="550" t="s">
        <v>1316</v>
      </c>
    </row>
    <row r="15" spans="1:7">
      <c r="A15" s="491">
        <v>253</v>
      </c>
      <c r="B15" s="542" t="s">
        <v>1487</v>
      </c>
      <c r="C15" s="542" t="s">
        <v>1488</v>
      </c>
      <c r="D15" s="491" t="s">
        <v>183</v>
      </c>
      <c r="E15" s="491" t="s">
        <v>1110</v>
      </c>
      <c r="F15" s="491">
        <v>577537000</v>
      </c>
      <c r="G15" s="543" t="s">
        <v>1316</v>
      </c>
    </row>
    <row r="16" spans="1:7">
      <c r="A16" s="551">
        <v>167</v>
      </c>
      <c r="B16" s="552" t="s">
        <v>1497</v>
      </c>
      <c r="C16" s="552" t="s">
        <v>1498</v>
      </c>
      <c r="D16" s="551" t="s">
        <v>819</v>
      </c>
      <c r="E16" s="551" t="s">
        <v>820</v>
      </c>
      <c r="F16" s="553">
        <v>577553625</v>
      </c>
      <c r="G16" s="543" t="s">
        <v>1524</v>
      </c>
    </row>
    <row r="17" spans="1:7">
      <c r="A17" s="441">
        <v>19</v>
      </c>
      <c r="B17" s="514"/>
      <c r="C17" s="514" t="s">
        <v>1525</v>
      </c>
      <c r="D17" s="441" t="s">
        <v>105</v>
      </c>
      <c r="E17" s="441" t="s">
        <v>162</v>
      </c>
      <c r="F17" s="441">
        <v>577535203</v>
      </c>
      <c r="G17" s="515" t="s">
        <v>190</v>
      </c>
    </row>
    <row r="18" spans="1:7" ht="45">
      <c r="A18" s="489">
        <v>295</v>
      </c>
      <c r="B18" s="554"/>
      <c r="C18" s="554" t="s">
        <v>1526</v>
      </c>
      <c r="D18" s="555" t="s">
        <v>522</v>
      </c>
      <c r="E18" s="555" t="s">
        <v>522</v>
      </c>
      <c r="F18" s="555" t="s">
        <v>522</v>
      </c>
      <c r="G18" s="555" t="s">
        <v>522</v>
      </c>
    </row>
    <row r="19" spans="1:7">
      <c r="A19" s="441">
        <v>16</v>
      </c>
      <c r="B19" s="514"/>
      <c r="C19" s="514" t="s">
        <v>1527</v>
      </c>
      <c r="D19" s="441" t="s">
        <v>138</v>
      </c>
      <c r="E19" s="441" t="s">
        <v>54</v>
      </c>
      <c r="F19" s="441">
        <v>555522205</v>
      </c>
      <c r="G19" s="515" t="s">
        <v>190</v>
      </c>
    </row>
    <row r="20" spans="1:7">
      <c r="A20" s="441">
        <v>279</v>
      </c>
      <c r="B20" s="514"/>
      <c r="C20" s="514" t="s">
        <v>1528</v>
      </c>
      <c r="D20" s="441" t="s">
        <v>114</v>
      </c>
      <c r="E20" s="441" t="s">
        <v>1195</v>
      </c>
      <c r="F20" s="441">
        <v>577656002</v>
      </c>
      <c r="G20" s="515" t="s">
        <v>894</v>
      </c>
    </row>
    <row r="21" spans="1:7" ht="15.75" customHeight="1">
      <c r="A21" s="489">
        <v>295</v>
      </c>
      <c r="B21" s="554"/>
      <c r="C21" s="554" t="s">
        <v>1529</v>
      </c>
      <c r="D21" s="555" t="s">
        <v>522</v>
      </c>
      <c r="E21" s="555" t="s">
        <v>522</v>
      </c>
      <c r="F21" s="555" t="s">
        <v>522</v>
      </c>
      <c r="G21" s="555" t="s">
        <v>522</v>
      </c>
    </row>
    <row r="22" spans="1:7" ht="15.75" customHeight="1">
      <c r="A22" s="441">
        <v>296</v>
      </c>
      <c r="B22" s="514"/>
      <c r="C22" s="514" t="s">
        <v>1460</v>
      </c>
      <c r="D22" s="515" t="s">
        <v>1265</v>
      </c>
      <c r="E22" s="515" t="s">
        <v>1265</v>
      </c>
      <c r="F22" s="515" t="s">
        <v>1265</v>
      </c>
      <c r="G22" s="515" t="s">
        <v>1265</v>
      </c>
    </row>
    <row r="23" spans="1:7" ht="15.75" customHeight="1">
      <c r="A23" s="441">
        <v>83</v>
      </c>
      <c r="B23" s="514"/>
      <c r="C23" s="514" t="s">
        <v>1530</v>
      </c>
      <c r="D23" s="441" t="s">
        <v>117</v>
      </c>
      <c r="E23" s="441" t="s">
        <v>478</v>
      </c>
      <c r="F23" s="441">
        <v>599541244</v>
      </c>
      <c r="G23" s="515" t="s">
        <v>190</v>
      </c>
    </row>
    <row r="24" spans="1:7" ht="15.75" customHeight="1">
      <c r="A24" s="441">
        <v>231</v>
      </c>
      <c r="B24" s="514"/>
      <c r="C24" s="514" t="s">
        <v>1531</v>
      </c>
      <c r="D24" s="441" t="s">
        <v>1471</v>
      </c>
      <c r="E24" s="441" t="s">
        <v>1011</v>
      </c>
      <c r="F24" s="441">
        <v>577776160</v>
      </c>
      <c r="G24" s="515" t="s">
        <v>894</v>
      </c>
    </row>
    <row r="25" spans="1:7" ht="15.75" customHeight="1">
      <c r="A25" s="441">
        <v>298</v>
      </c>
      <c r="B25" s="514"/>
      <c r="C25" s="514" t="s">
        <v>1532</v>
      </c>
      <c r="D25" s="441"/>
      <c r="E25" s="441" t="s">
        <v>1491</v>
      </c>
      <c r="F25" s="441"/>
      <c r="G25" s="515" t="s">
        <v>894</v>
      </c>
    </row>
    <row r="26" spans="1:7" ht="15.75" customHeight="1">
      <c r="A26" s="441">
        <v>7</v>
      </c>
      <c r="B26" s="514"/>
      <c r="C26" s="514" t="s">
        <v>1533</v>
      </c>
      <c r="D26" s="441" t="s">
        <v>83</v>
      </c>
      <c r="E26" s="441" t="s">
        <v>93</v>
      </c>
      <c r="F26" s="441">
        <v>595094495</v>
      </c>
      <c r="G26" s="515" t="s">
        <v>190</v>
      </c>
    </row>
    <row r="27" spans="1:7" ht="15.75" customHeight="1">
      <c r="A27" s="489">
        <v>296</v>
      </c>
      <c r="B27" s="554"/>
      <c r="C27" s="554" t="s">
        <v>1459</v>
      </c>
      <c r="D27" s="555" t="s">
        <v>1265</v>
      </c>
      <c r="E27" s="555" t="s">
        <v>1265</v>
      </c>
      <c r="F27" s="555" t="s">
        <v>1265</v>
      </c>
      <c r="G27" s="555" t="s">
        <v>1265</v>
      </c>
    </row>
    <row r="28" spans="1:7" ht="15.75" customHeight="1">
      <c r="A28" s="441">
        <v>289</v>
      </c>
      <c r="B28" s="514"/>
      <c r="C28" s="514" t="s">
        <v>1449</v>
      </c>
      <c r="D28" s="441" t="s">
        <v>1209</v>
      </c>
      <c r="E28" s="441" t="s">
        <v>1210</v>
      </c>
      <c r="F28" s="441">
        <v>591988128</v>
      </c>
      <c r="G28" s="516" t="s">
        <v>883</v>
      </c>
    </row>
    <row r="29" spans="1:7" ht="15.75" customHeight="1">
      <c r="A29" s="441">
        <v>289</v>
      </c>
      <c r="B29" s="514"/>
      <c r="C29" s="514" t="s">
        <v>1419</v>
      </c>
      <c r="D29" s="441" t="s">
        <v>1209</v>
      </c>
      <c r="E29" s="441" t="s">
        <v>1210</v>
      </c>
      <c r="F29" s="441">
        <v>591988128</v>
      </c>
      <c r="G29" s="516" t="s">
        <v>883</v>
      </c>
    </row>
    <row r="30" spans="1:7" ht="15.75" customHeight="1">
      <c r="A30" s="441">
        <v>281</v>
      </c>
      <c r="B30" s="514" t="s">
        <v>1534</v>
      </c>
      <c r="C30" s="514" t="s">
        <v>1535</v>
      </c>
      <c r="D30" s="441" t="s">
        <v>183</v>
      </c>
      <c r="E30" s="441" t="s">
        <v>1202</v>
      </c>
      <c r="F30" s="441">
        <v>577509020</v>
      </c>
      <c r="G30" s="515" t="s">
        <v>522</v>
      </c>
    </row>
    <row r="31" spans="1:7" ht="15.75" customHeight="1">
      <c r="A31" s="556">
        <v>12</v>
      </c>
      <c r="B31" s="557" t="s">
        <v>1536</v>
      </c>
      <c r="C31" s="558" t="s">
        <v>1496</v>
      </c>
      <c r="D31" s="556" t="s">
        <v>117</v>
      </c>
      <c r="E31" s="556" t="s">
        <v>118</v>
      </c>
      <c r="F31" s="556">
        <v>577976052</v>
      </c>
      <c r="G31" s="559" t="s">
        <v>190</v>
      </c>
    </row>
    <row r="32" spans="1:7" ht="15.75" customHeight="1">
      <c r="A32" s="441">
        <v>231</v>
      </c>
      <c r="B32" s="514" t="s">
        <v>1492</v>
      </c>
      <c r="C32" s="514" t="s">
        <v>1493</v>
      </c>
      <c r="D32" s="441" t="s">
        <v>1471</v>
      </c>
      <c r="E32" s="441" t="s">
        <v>1011</v>
      </c>
      <c r="F32" s="441">
        <v>577776160</v>
      </c>
      <c r="G32" s="515" t="s">
        <v>894</v>
      </c>
    </row>
    <row r="33" spans="1:7" ht="15.75" customHeight="1">
      <c r="A33" s="441">
        <v>223</v>
      </c>
      <c r="B33" s="514" t="s">
        <v>1537</v>
      </c>
      <c r="C33" s="514" t="s">
        <v>1538</v>
      </c>
      <c r="D33" s="441" t="s">
        <v>548</v>
      </c>
      <c r="E33" s="441" t="s">
        <v>987</v>
      </c>
      <c r="F33" s="441">
        <v>577530159</v>
      </c>
      <c r="G33" s="515" t="s">
        <v>190</v>
      </c>
    </row>
    <row r="34" spans="1:7" ht="15.75" customHeight="1">
      <c r="A34" s="441">
        <v>13</v>
      </c>
      <c r="B34" s="514" t="s">
        <v>1539</v>
      </c>
      <c r="C34" s="514" t="s">
        <v>1540</v>
      </c>
      <c r="D34" s="441" t="s">
        <v>114</v>
      </c>
      <c r="E34" s="441" t="s">
        <v>127</v>
      </c>
      <c r="F34" s="441">
        <v>577253225</v>
      </c>
      <c r="G34" s="515" t="s">
        <v>190</v>
      </c>
    </row>
    <row r="35" spans="1:7" ht="15.75" customHeight="1">
      <c r="A35" s="560">
        <v>111</v>
      </c>
      <c r="B35" s="561" t="s">
        <v>1442</v>
      </c>
      <c r="C35" s="561" t="s">
        <v>1443</v>
      </c>
      <c r="D35" s="560" t="s">
        <v>105</v>
      </c>
      <c r="E35" s="560" t="s">
        <v>595</v>
      </c>
      <c r="F35" s="560">
        <v>551155533</v>
      </c>
      <c r="G35" s="562" t="s">
        <v>883</v>
      </c>
    </row>
    <row r="36" spans="1:7" ht="15.75" customHeight="1">
      <c r="A36" s="560">
        <v>283</v>
      </c>
      <c r="B36" s="561" t="s">
        <v>1440</v>
      </c>
      <c r="C36" s="561" t="s">
        <v>1541</v>
      </c>
      <c r="D36" s="560" t="s">
        <v>191</v>
      </c>
      <c r="E36" s="560" t="s">
        <v>531</v>
      </c>
      <c r="F36" s="560">
        <v>577962929</v>
      </c>
      <c r="G36" s="562" t="s">
        <v>883</v>
      </c>
    </row>
    <row r="37" spans="1:7" ht="15.75" customHeight="1">
      <c r="A37" s="560">
        <v>286</v>
      </c>
      <c r="B37" s="561" t="s">
        <v>1438</v>
      </c>
      <c r="C37" s="561" t="s">
        <v>1439</v>
      </c>
      <c r="D37" s="560" t="s">
        <v>166</v>
      </c>
      <c r="E37" s="560" t="s">
        <v>1215</v>
      </c>
      <c r="F37" s="560">
        <v>577556261</v>
      </c>
      <c r="G37" s="562" t="s">
        <v>883</v>
      </c>
    </row>
    <row r="38" spans="1:7" ht="15.75" customHeight="1">
      <c r="A38" s="441">
        <v>9</v>
      </c>
      <c r="B38" s="514" t="s">
        <v>1542</v>
      </c>
      <c r="C38" s="514" t="s">
        <v>1543</v>
      </c>
      <c r="D38" s="441" t="s">
        <v>105</v>
      </c>
      <c r="E38" s="441" t="s">
        <v>106</v>
      </c>
      <c r="F38" s="441">
        <v>577213660</v>
      </c>
      <c r="G38" s="515" t="s">
        <v>190</v>
      </c>
    </row>
    <row r="39" spans="1:7" ht="15.75" customHeight="1">
      <c r="A39" s="560">
        <v>238</v>
      </c>
      <c r="B39" s="561" t="s">
        <v>1433</v>
      </c>
      <c r="C39" s="561" t="s">
        <v>1434</v>
      </c>
      <c r="D39" s="560" t="s">
        <v>166</v>
      </c>
      <c r="E39" s="560" t="s">
        <v>1050</v>
      </c>
      <c r="F39" s="560">
        <v>591904272</v>
      </c>
      <c r="G39" s="562" t="s">
        <v>883</v>
      </c>
    </row>
    <row r="40" spans="1:7" ht="15.75" customHeight="1">
      <c r="A40" s="441">
        <v>77</v>
      </c>
      <c r="B40" s="514" t="s">
        <v>1544</v>
      </c>
      <c r="C40" s="514" t="s">
        <v>1545</v>
      </c>
      <c r="D40" s="441" t="s">
        <v>1471</v>
      </c>
      <c r="E40" s="441" t="s">
        <v>447</v>
      </c>
      <c r="F40" s="441">
        <v>599107374</v>
      </c>
      <c r="G40" s="515" t="s">
        <v>894</v>
      </c>
    </row>
    <row r="41" spans="1:7" ht="15.75" customHeight="1">
      <c r="A41" s="489">
        <v>294</v>
      </c>
      <c r="B41" s="563" t="s">
        <v>1430</v>
      </c>
      <c r="C41" s="563" t="s">
        <v>1546</v>
      </c>
      <c r="D41" s="489" t="s">
        <v>83</v>
      </c>
      <c r="E41" s="489" t="s">
        <v>1259</v>
      </c>
      <c r="F41" s="564">
        <v>577771354</v>
      </c>
      <c r="G41" s="555" t="s">
        <v>190</v>
      </c>
    </row>
    <row r="42" spans="1:7" ht="15.75" customHeight="1">
      <c r="A42" s="560">
        <v>286</v>
      </c>
      <c r="B42" s="561" t="s">
        <v>1428</v>
      </c>
      <c r="C42" s="561" t="s">
        <v>1429</v>
      </c>
      <c r="D42" s="560" t="s">
        <v>166</v>
      </c>
      <c r="E42" s="560" t="s">
        <v>1215</v>
      </c>
      <c r="F42" s="560">
        <v>577556261</v>
      </c>
      <c r="G42" s="562" t="s">
        <v>883</v>
      </c>
    </row>
    <row r="43" spans="1:7" ht="15.75" customHeight="1">
      <c r="A43" s="441">
        <v>279</v>
      </c>
      <c r="B43" s="514" t="s">
        <v>1547</v>
      </c>
      <c r="C43" s="514" t="s">
        <v>1548</v>
      </c>
      <c r="D43" s="441" t="s">
        <v>114</v>
      </c>
      <c r="E43" s="441" t="s">
        <v>1195</v>
      </c>
      <c r="F43" s="441">
        <v>577656002</v>
      </c>
      <c r="G43" s="515" t="s">
        <v>894</v>
      </c>
    </row>
    <row r="44" spans="1:7" ht="15.75" customHeight="1">
      <c r="A44" s="441">
        <v>42</v>
      </c>
      <c r="B44" s="514"/>
      <c r="C44" s="514" t="s">
        <v>1549</v>
      </c>
      <c r="D44" s="441" t="s">
        <v>269</v>
      </c>
      <c r="E44" s="441" t="s">
        <v>1453</v>
      </c>
      <c r="F44" s="441">
        <v>593116412</v>
      </c>
      <c r="G44" s="515" t="s">
        <v>894</v>
      </c>
    </row>
    <row r="45" spans="1:7" ht="15.75" customHeight="1">
      <c r="A45" s="441">
        <v>242</v>
      </c>
      <c r="B45" s="514"/>
      <c r="C45" s="514" t="s">
        <v>1550</v>
      </c>
      <c r="D45" s="441" t="s">
        <v>1063</v>
      </c>
      <c r="E45" s="441" t="s">
        <v>1064</v>
      </c>
      <c r="F45" s="441">
        <v>599708835</v>
      </c>
      <c r="G45" s="515" t="s">
        <v>1479</v>
      </c>
    </row>
    <row r="46" spans="1:7" ht="15.75" customHeight="1">
      <c r="A46" s="441">
        <v>25</v>
      </c>
      <c r="B46" s="514"/>
      <c r="C46" s="514" t="s">
        <v>1551</v>
      </c>
      <c r="D46" s="441" t="s">
        <v>186</v>
      </c>
      <c r="E46" s="441" t="s">
        <v>187</v>
      </c>
      <c r="F46" s="441">
        <v>598256172</v>
      </c>
      <c r="G46" s="515" t="s">
        <v>190</v>
      </c>
    </row>
    <row r="47" spans="1:7" ht="15.75" customHeight="1">
      <c r="A47" s="441">
        <v>83</v>
      </c>
      <c r="B47" s="514" t="s">
        <v>1552</v>
      </c>
      <c r="C47" s="514" t="s">
        <v>1553</v>
      </c>
      <c r="D47" s="441" t="s">
        <v>117</v>
      </c>
      <c r="E47" s="441" t="s">
        <v>478</v>
      </c>
      <c r="F47" s="441">
        <v>599541244</v>
      </c>
      <c r="G47" s="515" t="s">
        <v>190</v>
      </c>
    </row>
    <row r="48" spans="1:7" ht="15.75" customHeight="1">
      <c r="A48" s="441">
        <v>1</v>
      </c>
      <c r="B48" s="514"/>
      <c r="C48" s="514" t="s">
        <v>1554</v>
      </c>
      <c r="D48" s="441" t="s">
        <v>53</v>
      </c>
      <c r="E48" s="441" t="s">
        <v>54</v>
      </c>
      <c r="F48" s="441">
        <v>595889500</v>
      </c>
      <c r="G48" s="521" t="s">
        <v>896</v>
      </c>
    </row>
    <row r="49" spans="1:7" ht="15.75" customHeight="1">
      <c r="A49" s="441">
        <v>23</v>
      </c>
      <c r="B49" s="514"/>
      <c r="C49" s="514" t="s">
        <v>1555</v>
      </c>
      <c r="D49" s="441" t="s">
        <v>176</v>
      </c>
      <c r="E49" s="441" t="s">
        <v>177</v>
      </c>
      <c r="F49" s="441">
        <v>577711123</v>
      </c>
      <c r="G49" s="515" t="s">
        <v>190</v>
      </c>
    </row>
    <row r="50" spans="1:7" ht="15.75" customHeight="1">
      <c r="A50" s="441">
        <v>228</v>
      </c>
      <c r="B50" s="514"/>
      <c r="C50" s="565" t="s">
        <v>1556</v>
      </c>
      <c r="D50" s="441" t="s">
        <v>166</v>
      </c>
      <c r="E50" s="441" t="s">
        <v>1003</v>
      </c>
      <c r="F50" s="441">
        <v>598080170</v>
      </c>
      <c r="G50" s="516" t="s">
        <v>883</v>
      </c>
    </row>
    <row r="51" spans="1:7" ht="15.75" customHeight="1">
      <c r="A51" s="566">
        <v>0</v>
      </c>
      <c r="B51" s="566"/>
      <c r="C51" s="567" t="s">
        <v>1557</v>
      </c>
      <c r="D51" s="566"/>
      <c r="E51" s="566"/>
      <c r="F51" s="566"/>
      <c r="G51" s="568" t="s">
        <v>1558</v>
      </c>
    </row>
    <row r="52" spans="1:7" ht="15.75" customHeight="1">
      <c r="A52" s="566">
        <v>0</v>
      </c>
      <c r="B52" s="567" t="s">
        <v>1559</v>
      </c>
      <c r="C52" s="566"/>
      <c r="D52" s="566"/>
      <c r="E52" s="566"/>
      <c r="F52" s="566"/>
      <c r="G52" s="568" t="s">
        <v>1558</v>
      </c>
    </row>
    <row r="53" spans="1:7" ht="15.75" customHeight="1"/>
    <row r="54" spans="1:7" ht="15.75" customHeight="1"/>
    <row r="55" spans="1:7" ht="15.75" customHeight="1"/>
    <row r="56" spans="1:7" ht="15.75" customHeight="1"/>
    <row r="57" spans="1:7" ht="15.75" customHeight="1"/>
    <row r="58" spans="1:7" ht="15.75" customHeight="1"/>
    <row r="59" spans="1:7" ht="15.75" customHeight="1"/>
    <row r="60" spans="1:7" ht="15.75" customHeight="1"/>
    <row r="61" spans="1:7" ht="15.75" customHeight="1"/>
    <row r="62" spans="1:7" ht="15.75" customHeight="1"/>
    <row r="63" spans="1:7" ht="15.75" customHeight="1"/>
    <row r="64" spans="1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G51"/>
  <pageMargins left="0.25" right="0.25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4" customWidth="1"/>
    <col min="2" max="2" width="8.42578125" customWidth="1"/>
    <col min="3" max="3" width="18.42578125" customWidth="1"/>
    <col min="4" max="4" width="11" customWidth="1"/>
    <col min="5" max="26" width="8.7109375" customWidth="1"/>
  </cols>
  <sheetData>
    <row r="1" spans="1:26">
      <c r="A1" s="233" t="s">
        <v>0</v>
      </c>
      <c r="B1" s="233" t="s">
        <v>2</v>
      </c>
      <c r="C1" s="233" t="s">
        <v>3</v>
      </c>
      <c r="D1" s="233" t="s">
        <v>44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spans="1:26">
      <c r="A2" s="569">
        <v>292</v>
      </c>
      <c r="B2" s="569" t="s">
        <v>166</v>
      </c>
      <c r="C2" s="569" t="s">
        <v>715</v>
      </c>
      <c r="D2" s="569">
        <v>106421</v>
      </c>
    </row>
    <row r="3" spans="1:26">
      <c r="A3" s="569">
        <v>288</v>
      </c>
      <c r="B3" s="569" t="s">
        <v>578</v>
      </c>
      <c r="C3" s="569" t="s">
        <v>1224</v>
      </c>
      <c r="D3" s="569">
        <v>106418</v>
      </c>
    </row>
    <row r="4" spans="1:26">
      <c r="A4" s="569">
        <v>289</v>
      </c>
      <c r="B4" s="569" t="s">
        <v>1233</v>
      </c>
      <c r="C4" s="569" t="s">
        <v>1234</v>
      </c>
      <c r="D4" s="569">
        <v>106420</v>
      </c>
    </row>
    <row r="5" spans="1:26">
      <c r="A5" s="569">
        <v>60</v>
      </c>
      <c r="B5" s="569" t="s">
        <v>353</v>
      </c>
      <c r="C5" s="569" t="s">
        <v>354</v>
      </c>
      <c r="D5" s="569">
        <v>106419</v>
      </c>
    </row>
    <row r="6" spans="1:26">
      <c r="A6" s="569">
        <v>30</v>
      </c>
      <c r="B6" s="569" t="s">
        <v>204</v>
      </c>
      <c r="C6" s="569" t="s">
        <v>205</v>
      </c>
      <c r="D6" s="569">
        <v>106422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2578125" defaultRowHeight="15" customHeight="1"/>
  <cols>
    <col min="1" max="1" width="9.140625" customWidth="1"/>
    <col min="2" max="2" width="11" customWidth="1"/>
    <col min="3" max="3" width="9.140625" customWidth="1"/>
    <col min="4" max="4" width="12" customWidth="1"/>
    <col min="5" max="5" width="13.42578125" customWidth="1"/>
    <col min="6" max="6" width="9.140625" customWidth="1"/>
    <col min="7" max="7" width="6.140625" customWidth="1"/>
    <col min="8" max="9" width="11.85546875" customWidth="1"/>
    <col min="10" max="10" width="18.7109375" customWidth="1"/>
    <col min="11" max="11" width="14" customWidth="1"/>
    <col min="12" max="12" width="9.140625" customWidth="1"/>
    <col min="13" max="13" width="15" customWidth="1"/>
    <col min="14" max="14" width="10.7109375" customWidth="1"/>
    <col min="15" max="26" width="8.7109375" customWidth="1"/>
  </cols>
  <sheetData>
    <row r="1" spans="1:15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6</v>
      </c>
      <c r="G1" s="25" t="s">
        <v>1324</v>
      </c>
      <c r="H1" s="25" t="s">
        <v>12</v>
      </c>
      <c r="I1" s="25" t="s">
        <v>16</v>
      </c>
      <c r="J1" s="25" t="s">
        <v>1325</v>
      </c>
      <c r="K1" s="25" t="s">
        <v>1326</v>
      </c>
      <c r="L1" s="25" t="s">
        <v>1327</v>
      </c>
      <c r="M1" s="25" t="s">
        <v>51</v>
      </c>
      <c r="N1" s="25" t="s">
        <v>1328</v>
      </c>
      <c r="O1" s="25" t="s">
        <v>35</v>
      </c>
    </row>
    <row r="2" spans="1:15">
      <c r="A2" s="25">
        <v>1</v>
      </c>
      <c r="B2" s="26" t="s">
        <v>52</v>
      </c>
      <c r="C2" s="25" t="s">
        <v>53</v>
      </c>
      <c r="D2" s="25" t="s">
        <v>54</v>
      </c>
      <c r="E2" s="25">
        <v>595889500</v>
      </c>
      <c r="F2" s="25">
        <v>1955</v>
      </c>
      <c r="G2" s="25"/>
      <c r="H2" s="25"/>
      <c r="I2" s="25"/>
      <c r="J2" s="25"/>
      <c r="K2" s="25"/>
      <c r="L2" s="25"/>
      <c r="M2" s="25"/>
      <c r="N2" s="25"/>
    </row>
    <row r="3" spans="1:15">
      <c r="A3" s="25"/>
      <c r="B3" s="26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5">
      <c r="A4" s="25"/>
      <c r="B4" s="26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5">
      <c r="A5" s="25"/>
      <c r="B5" s="26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</row>
    <row r="6" spans="1:15">
      <c r="A6" s="25"/>
      <c r="B6" s="26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5">
      <c r="A7" s="25"/>
      <c r="B7" s="26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</row>
    <row r="8" spans="1:15">
      <c r="A8" s="25"/>
      <c r="B8" s="26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</row>
    <row r="9" spans="1:15">
      <c r="A9" s="25"/>
      <c r="B9" s="26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5">
      <c r="A10" s="25"/>
      <c r="B10" s="26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spans="1:15">
      <c r="A11" s="25"/>
      <c r="B11" s="2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</row>
    <row r="12" spans="1:15">
      <c r="A12" s="25"/>
      <c r="B12" s="26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</row>
    <row r="13" spans="1:15">
      <c r="A13" s="25"/>
      <c r="B13" s="26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</row>
    <row r="14" spans="1:15">
      <c r="A14" s="25"/>
      <c r="B14" s="26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5">
      <c r="A15" s="25"/>
      <c r="B15" s="26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spans="1:15">
      <c r="A16" s="25"/>
      <c r="B16" s="2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14">
      <c r="A17" s="25"/>
      <c r="B17" s="26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spans="1:14">
      <c r="A18" s="25"/>
      <c r="B18" s="26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14">
      <c r="A19" s="25"/>
      <c r="B19" s="26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14">
      <c r="A20" s="25"/>
      <c r="B20" s="26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14" ht="15.75" customHeight="1">
      <c r="A21" s="25"/>
      <c r="B21" s="2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14" ht="15.75" customHeight="1">
      <c r="A22" s="25"/>
      <c r="B22" s="2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14" ht="15.75" customHeight="1">
      <c r="A23" s="25"/>
      <c r="B23" s="26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1:14" ht="15.75" customHeight="1">
      <c r="A24" s="25"/>
      <c r="B24" s="26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14" ht="15.75" customHeight="1">
      <c r="A25" s="25"/>
      <c r="B25" s="26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14" ht="15.75" customHeight="1">
      <c r="A26" s="25"/>
      <c r="B26" s="2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14" ht="15.75" customHeight="1">
      <c r="A27" s="25"/>
      <c r="B27" s="26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4" ht="15.75" customHeight="1">
      <c r="A28" s="25"/>
      <c r="B28" s="26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spans="1:14" ht="15.75" customHeight="1">
      <c r="A29" s="25"/>
      <c r="B29" s="26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spans="1:14" ht="15.75" customHeight="1">
      <c r="A30" s="25"/>
      <c r="B30" s="26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1:14" ht="15.75" customHeight="1">
      <c r="A31" s="25"/>
      <c r="B31" s="26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spans="1:14" ht="15.75" customHeight="1">
      <c r="A32" s="25"/>
      <c r="B32" s="26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spans="1:14" ht="15.75" customHeight="1">
      <c r="A33" s="25"/>
      <c r="B33" s="26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4" spans="1:14" ht="15.75" customHeight="1">
      <c r="A34" s="25"/>
      <c r="B34" s="26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spans="1:14" ht="15.75" customHeight="1">
      <c r="A35" s="25"/>
      <c r="B35" s="26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spans="1:14" ht="15.75" customHeight="1">
      <c r="A36" s="25"/>
      <c r="B36" s="26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spans="1:14" ht="15.75" customHeight="1">
      <c r="A37" s="25"/>
      <c r="B37" s="26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spans="1:14" ht="15.75" customHeight="1">
      <c r="A38" s="25"/>
      <c r="B38" s="26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spans="1:14" ht="15.75" customHeight="1">
      <c r="A39" s="25"/>
      <c r="B39" s="26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spans="1:14" ht="15.75" customHeight="1">
      <c r="A40" s="25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spans="1:14" ht="15.75" customHeight="1">
      <c r="A41" s="25"/>
      <c r="B41" s="26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spans="1:14" ht="15.75" customHeight="1">
      <c r="A42" s="25"/>
      <c r="B42" s="26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spans="1:14" ht="15.75" customHeight="1">
      <c r="A43" s="25"/>
      <c r="B43" s="26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spans="1:14" ht="15.75" customHeight="1">
      <c r="A44" s="25"/>
      <c r="B44" s="26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spans="1:14" ht="15.75" customHeight="1">
      <c r="A45" s="25"/>
      <c r="B45" s="26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spans="1:14" ht="15.75" customHeight="1">
      <c r="A46" s="25"/>
      <c r="B46" s="26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spans="1:14" ht="15.75" customHeight="1">
      <c r="A47" s="25"/>
      <c r="B47" s="26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spans="1:14" ht="15.75" customHeight="1">
      <c r="A48" s="25"/>
      <c r="B48" s="26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spans="1:14" ht="15.75" customHeight="1">
      <c r="A49" s="25"/>
      <c r="B49" s="26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spans="1:14" ht="15.75" customHeight="1">
      <c r="A50" s="25"/>
      <c r="B50" s="26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spans="1:14" ht="15.75" customHeight="1">
      <c r="A51" s="25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spans="1:14" ht="15.75" customHeight="1">
      <c r="A52" s="25"/>
      <c r="B52" s="26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spans="1:14" ht="15.75" customHeight="1">
      <c r="A53" s="25"/>
      <c r="B53" s="26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 spans="1:14" ht="15.75" customHeight="1">
      <c r="A54" s="25"/>
      <c r="B54" s="26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spans="1:14" ht="15.75" customHeight="1">
      <c r="A55" s="25"/>
      <c r="B55" s="26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spans="1:14" ht="15.75" customHeight="1">
      <c r="A56" s="25"/>
      <c r="B56" s="26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spans="1:14" ht="15.75" customHeight="1">
      <c r="A57" s="25"/>
      <c r="B57" s="2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spans="1:14" ht="15.75" customHeight="1">
      <c r="A58" s="25"/>
      <c r="B58" s="2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spans="1:14" ht="15.75" customHeight="1">
      <c r="A59" s="25"/>
      <c r="B59" s="26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spans="1:14" ht="15.75" customHeight="1">
      <c r="A60" s="25"/>
      <c r="B60" s="26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spans="1:14" ht="15.75" customHeight="1">
      <c r="A61" s="25"/>
      <c r="B61" s="26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spans="1:14" ht="15.75" customHeight="1">
      <c r="A62" s="25"/>
      <c r="B62" s="26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spans="1:14" ht="15.75" customHeight="1">
      <c r="A63" s="25"/>
      <c r="B63" s="26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spans="1:14" ht="15.75" customHeight="1">
      <c r="A64" s="25"/>
      <c r="B64" s="26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spans="1:14" ht="15.75" customHeight="1">
      <c r="A65" s="25"/>
      <c r="B65" s="26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spans="1:14" ht="15.75" customHeight="1">
      <c r="A66" s="25"/>
      <c r="B66" s="26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spans="1:14" ht="15.75" customHeight="1">
      <c r="A67" s="25"/>
      <c r="B67" s="26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 spans="1:14" ht="15.75" customHeight="1">
      <c r="A68" s="25"/>
      <c r="B68" s="26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spans="1:14" ht="15.75" customHeight="1">
      <c r="A69" s="25"/>
      <c r="B69" s="26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spans="1:14" ht="15.75" customHeight="1">
      <c r="A70" s="25"/>
      <c r="B70" s="26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spans="1:14" ht="15.75" customHeight="1">
      <c r="A71" s="25"/>
      <c r="B71" s="26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spans="1:14" ht="15.75" customHeight="1">
      <c r="A72" s="25"/>
      <c r="B72" s="26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spans="1:14" ht="15.75" customHeight="1">
      <c r="A73" s="25"/>
      <c r="B73" s="26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spans="1:14" ht="15.75" customHeight="1">
      <c r="A74" s="25"/>
      <c r="B74" s="26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spans="1:14" ht="15.75" customHeight="1">
      <c r="A75" s="25"/>
      <c r="B75" s="26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spans="1:14" ht="15.75" customHeight="1">
      <c r="A76" s="25"/>
      <c r="B76" s="26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spans="1:14" ht="15.75" customHeight="1">
      <c r="A77" s="25"/>
      <c r="B77" s="26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1:14" ht="15.75" customHeight="1">
      <c r="A78" s="25"/>
      <c r="B78" s="26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 spans="1:14" ht="15.75" customHeight="1">
      <c r="A79" s="25"/>
      <c r="B79" s="26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spans="1:14" ht="15.75" customHeight="1">
      <c r="A80" s="25"/>
      <c r="B80" s="26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 spans="1:14" ht="15.75" customHeight="1">
      <c r="A81" s="25"/>
      <c r="B81" s="26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spans="1:14" ht="15.75" customHeight="1">
      <c r="A82" s="25"/>
      <c r="B82" s="26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spans="1:14" ht="15.75" customHeight="1">
      <c r="A83" s="25"/>
      <c r="B83" s="26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spans="1:14" ht="15.75" customHeight="1">
      <c r="A84" s="25"/>
      <c r="B84" s="26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 spans="1:14" ht="15.75" customHeight="1">
      <c r="A85" s="25"/>
      <c r="B85" s="26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spans="1:14" ht="15.75" customHeight="1">
      <c r="A86" s="25"/>
      <c r="B86" s="26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spans="1:14" ht="15.75" customHeight="1">
      <c r="A87" s="25"/>
      <c r="B87" s="26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spans="1:14" ht="15.75" customHeight="1">
      <c r="A88" s="25"/>
      <c r="B88" s="26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 spans="1:14" ht="15.75" customHeight="1">
      <c r="A89" s="25"/>
      <c r="B89" s="26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 spans="1:14" ht="15.75" customHeight="1">
      <c r="A90" s="25"/>
      <c r="B90" s="26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 spans="1:14" ht="15.75" customHeight="1">
      <c r="A91" s="25"/>
      <c r="B91" s="26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spans="1:14" ht="15.75" customHeight="1">
      <c r="A92" s="25"/>
      <c r="B92" s="26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 spans="1:14" ht="15.75" customHeight="1">
      <c r="A93" s="25"/>
      <c r="B93" s="26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 spans="1:14" ht="15.75" customHeight="1">
      <c r="A94" s="25"/>
      <c r="B94" s="26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spans="1:14" ht="15.75" customHeight="1">
      <c r="A95" s="25"/>
      <c r="B95" s="26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 spans="1:14" ht="15.75" customHeight="1">
      <c r="A96" s="25"/>
      <c r="B96" s="26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 spans="1:14" ht="15.75" customHeight="1">
      <c r="A97" s="25"/>
      <c r="B97" s="26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 spans="1:14" ht="15.75" customHeight="1">
      <c r="A98" s="25"/>
      <c r="B98" s="26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spans="1:14" ht="15.75" customHeight="1">
      <c r="A99" s="25"/>
      <c r="B99" s="26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 spans="1:14" ht="15.75" customHeight="1">
      <c r="A100" s="25"/>
      <c r="B100" s="26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</row>
    <row r="101" spans="1:14" ht="15.75" customHeight="1">
      <c r="A101" s="25"/>
      <c r="B101" s="26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spans="1:14" ht="15.75" customHeight="1">
      <c r="A102" s="25"/>
      <c r="B102" s="26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4" ht="15.75" customHeight="1">
      <c r="A103" s="25"/>
      <c r="B103" s="26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</row>
    <row r="104" spans="1:14" ht="15.75" customHeight="1">
      <c r="A104" s="25"/>
      <c r="B104" s="26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</row>
    <row r="105" spans="1:14" ht="15.75" customHeight="1">
      <c r="A105" s="25"/>
      <c r="B105" s="26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</row>
    <row r="106" spans="1:14" ht="15.75" customHeight="1">
      <c r="A106" s="25"/>
      <c r="B106" s="26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</row>
    <row r="107" spans="1:14" ht="15.75" customHeight="1">
      <c r="A107" s="25"/>
      <c r="B107" s="26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</row>
    <row r="108" spans="1:14" ht="15.75" customHeight="1">
      <c r="A108" s="25"/>
      <c r="B108" s="26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</row>
    <row r="109" spans="1:14" ht="15.75" customHeight="1">
      <c r="A109" s="25"/>
      <c r="B109" s="26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spans="1:14" ht="15.75" customHeight="1">
      <c r="A110" s="25"/>
      <c r="B110" s="26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</row>
    <row r="111" spans="1:14" ht="15.75" customHeight="1">
      <c r="A111" s="25"/>
      <c r="B111" s="26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</row>
    <row r="112" spans="1:14" ht="15.75" customHeight="1">
      <c r="A112" s="25"/>
      <c r="B112" s="26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</row>
    <row r="113" spans="1:14" ht="15.75" customHeight="1">
      <c r="A113" s="25"/>
      <c r="B113" s="26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</row>
    <row r="114" spans="1:14" ht="15.75" customHeight="1">
      <c r="A114" s="25"/>
      <c r="B114" s="26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</row>
    <row r="115" spans="1:14" ht="15.75" customHeight="1">
      <c r="A115" s="25"/>
      <c r="B115" s="26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</row>
    <row r="116" spans="1:14" ht="15.75" customHeight="1">
      <c r="A116" s="25"/>
      <c r="B116" s="26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</row>
    <row r="117" spans="1:14" ht="15.75" customHeight="1">
      <c r="A117" s="25"/>
      <c r="B117" s="26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</row>
    <row r="118" spans="1:14" ht="15.75" customHeight="1">
      <c r="A118" s="25"/>
      <c r="B118" s="26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</row>
    <row r="119" spans="1:14" ht="15.75" customHeight="1">
      <c r="A119" s="25"/>
      <c r="B119" s="26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spans="1:14" ht="15.75" customHeight="1">
      <c r="A120" s="25"/>
      <c r="B120" s="26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spans="1:14" ht="15.75" customHeight="1">
      <c r="A121" s="25"/>
      <c r="B121" s="26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4" ht="15.75" customHeight="1">
      <c r="A122" s="25"/>
      <c r="B122" s="26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spans="1:14" ht="15.75" customHeight="1">
      <c r="A123" s="25"/>
      <c r="B123" s="26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</row>
    <row r="124" spans="1:14" ht="15.75" customHeight="1">
      <c r="A124" s="25"/>
      <c r="B124" s="26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</row>
    <row r="125" spans="1:14" ht="15.75" customHeight="1">
      <c r="A125" s="25"/>
      <c r="B125" s="26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</row>
    <row r="126" spans="1:14" ht="15.75" customHeight="1">
      <c r="A126" s="25"/>
      <c r="B126" s="26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</row>
    <row r="127" spans="1:14" ht="15.75" customHeight="1">
      <c r="A127" s="25"/>
      <c r="B127" s="26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</row>
    <row r="128" spans="1:14" ht="15.75" customHeight="1">
      <c r="A128" s="25"/>
      <c r="B128" s="26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 spans="1:14" ht="15.75" customHeight="1">
      <c r="A129" s="25"/>
      <c r="B129" s="26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</row>
    <row r="130" spans="1:14" ht="15.75" customHeight="1">
      <c r="A130" s="25"/>
      <c r="B130" s="26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</row>
    <row r="131" spans="1:14" ht="15.75" customHeight="1">
      <c r="A131" s="25"/>
      <c r="B131" s="26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</row>
    <row r="132" spans="1:14" ht="15.75" customHeight="1">
      <c r="A132" s="25"/>
      <c r="B132" s="26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</row>
    <row r="133" spans="1:14" ht="15.75" customHeight="1">
      <c r="A133" s="25"/>
      <c r="B133" s="26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</row>
    <row r="134" spans="1:14" ht="15.75" customHeight="1">
      <c r="A134" s="25"/>
      <c r="B134" s="26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</row>
    <row r="135" spans="1:14" ht="15.75" customHeight="1">
      <c r="A135" s="25"/>
      <c r="B135" s="26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</row>
    <row r="136" spans="1:14" ht="15.75" customHeight="1">
      <c r="A136" s="25"/>
      <c r="B136" s="26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</row>
    <row r="137" spans="1:14" ht="15.75" customHeight="1">
      <c r="A137" s="25"/>
      <c r="B137" s="26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</row>
    <row r="138" spans="1:14" ht="15.75" customHeight="1">
      <c r="A138" s="25"/>
      <c r="B138" s="26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</row>
    <row r="139" spans="1:14" ht="15.75" customHeight="1">
      <c r="A139" s="25"/>
      <c r="B139" s="26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</row>
    <row r="140" spans="1:14" ht="15.75" customHeight="1">
      <c r="A140" s="25"/>
      <c r="B140" s="26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</row>
    <row r="141" spans="1:14" ht="15.75" customHeight="1">
      <c r="A141" s="25"/>
      <c r="B141" s="26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</row>
    <row r="142" spans="1:14" ht="15.75" customHeight="1">
      <c r="A142" s="25"/>
      <c r="B142" s="26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</row>
    <row r="143" spans="1:14" ht="15.75" customHeight="1">
      <c r="A143" s="25"/>
      <c r="B143" s="26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</row>
    <row r="144" spans="1:14" ht="15.75" customHeight="1">
      <c r="A144" s="25"/>
      <c r="B144" s="26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</row>
    <row r="145" spans="1:14" ht="15.75" customHeight="1">
      <c r="A145" s="25"/>
      <c r="B145" s="26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 spans="1:14" ht="15.75" customHeight="1">
      <c r="A146" s="25"/>
      <c r="B146" s="26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</row>
    <row r="147" spans="1:14" ht="15.75" customHeight="1">
      <c r="A147" s="25"/>
      <c r="B147" s="26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</row>
    <row r="148" spans="1:14" ht="15.75" customHeight="1">
      <c r="A148" s="25"/>
      <c r="B148" s="26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</row>
    <row r="149" spans="1:14" ht="15.75" customHeight="1">
      <c r="A149" s="25"/>
      <c r="B149" s="26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</row>
    <row r="150" spans="1:14" ht="15.75" customHeight="1">
      <c r="A150" s="25"/>
      <c r="B150" s="26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spans="1:14" ht="15.75" customHeight="1">
      <c r="A151" s="25"/>
      <c r="B151" s="26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1:14" ht="15.75" customHeight="1">
      <c r="A152" s="25"/>
      <c r="B152" s="26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</row>
    <row r="153" spans="1:14" ht="15.75" customHeight="1">
      <c r="A153" s="25"/>
      <c r="B153" s="26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</row>
    <row r="154" spans="1:14" ht="15.75" customHeight="1">
      <c r="A154" s="25"/>
      <c r="B154" s="26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</row>
    <row r="155" spans="1:14" ht="15.75" customHeight="1">
      <c r="A155" s="25"/>
      <c r="B155" s="26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</row>
    <row r="156" spans="1:14" ht="15.75" customHeight="1">
      <c r="A156" s="25"/>
      <c r="B156" s="26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</row>
    <row r="157" spans="1:14" ht="15.75" customHeight="1">
      <c r="A157" s="25"/>
      <c r="B157" s="26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</row>
    <row r="158" spans="1:14" ht="15.75" customHeight="1">
      <c r="A158" s="25"/>
      <c r="B158" s="26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</row>
    <row r="159" spans="1:14" ht="15.75" customHeight="1">
      <c r="A159" s="25"/>
      <c r="B159" s="26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</row>
    <row r="160" spans="1:14" ht="15.75" customHeight="1">
      <c r="A160" s="25"/>
      <c r="B160" s="26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</row>
    <row r="161" spans="1:14" ht="15.75" customHeight="1">
      <c r="A161" s="25"/>
      <c r="B161" s="26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</row>
    <row r="162" spans="1:14" ht="15.75" customHeight="1">
      <c r="A162" s="25"/>
      <c r="B162" s="26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</row>
    <row r="163" spans="1:14" ht="15.75" customHeight="1">
      <c r="A163" s="25"/>
      <c r="B163" s="26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</row>
    <row r="164" spans="1:14" ht="15.75" customHeight="1">
      <c r="A164" s="25"/>
      <c r="B164" s="26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</row>
    <row r="165" spans="1:14" ht="15.75" customHeight="1">
      <c r="A165" s="25"/>
      <c r="B165" s="26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</row>
    <row r="166" spans="1:14" ht="15.75" customHeight="1">
      <c r="A166" s="25"/>
      <c r="B166" s="26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</row>
    <row r="167" spans="1:14" ht="15.75" customHeight="1">
      <c r="A167" s="25"/>
      <c r="B167" s="26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</row>
    <row r="168" spans="1:14" ht="15.75" customHeight="1">
      <c r="A168" s="25"/>
      <c r="B168" s="26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</row>
    <row r="169" spans="1:14" ht="15.75" customHeight="1">
      <c r="A169" s="25"/>
      <c r="B169" s="26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</row>
    <row r="170" spans="1:14" ht="15.75" customHeight="1">
      <c r="A170" s="25"/>
      <c r="B170" s="26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</row>
    <row r="171" spans="1:14" ht="15.75" customHeight="1">
      <c r="A171" s="25"/>
      <c r="B171" s="26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</row>
    <row r="172" spans="1:14" ht="15.75" customHeight="1">
      <c r="A172" s="25"/>
      <c r="B172" s="26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</row>
    <row r="173" spans="1:14" ht="15.75" customHeight="1">
      <c r="A173" s="25"/>
      <c r="B173" s="26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</row>
    <row r="174" spans="1:14" ht="15.75" customHeight="1">
      <c r="A174" s="25"/>
      <c r="B174" s="26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</row>
    <row r="175" spans="1:14" ht="15.75" customHeight="1">
      <c r="A175" s="25"/>
      <c r="B175" s="26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</row>
    <row r="176" spans="1:14" ht="15.75" customHeight="1">
      <c r="A176" s="25"/>
      <c r="B176" s="26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</row>
    <row r="177" spans="1:14" ht="15.75" customHeight="1">
      <c r="A177" s="25"/>
      <c r="B177" s="26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</row>
    <row r="178" spans="1:14" ht="15.75" customHeight="1">
      <c r="A178" s="25"/>
      <c r="B178" s="26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</row>
    <row r="179" spans="1:14" ht="15.75" customHeight="1">
      <c r="A179" s="25"/>
      <c r="B179" s="26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</row>
    <row r="180" spans="1:14" ht="15.75" customHeight="1">
      <c r="A180" s="25"/>
      <c r="B180" s="26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</row>
    <row r="181" spans="1:14" ht="15.75" customHeight="1">
      <c r="A181" s="25"/>
      <c r="B181" s="26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</row>
    <row r="182" spans="1:14" ht="15.75" customHeight="1">
      <c r="A182" s="25"/>
      <c r="B182" s="26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</row>
    <row r="183" spans="1:14" ht="15.75" customHeight="1">
      <c r="A183" s="25"/>
      <c r="B183" s="26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</row>
    <row r="184" spans="1:14" ht="15.75" customHeight="1">
      <c r="A184" s="25"/>
      <c r="B184" s="26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</row>
    <row r="185" spans="1:14" ht="15.75" customHeight="1">
      <c r="A185" s="25"/>
      <c r="B185" s="26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</row>
    <row r="186" spans="1:14" ht="15.75" customHeight="1">
      <c r="A186" s="25"/>
      <c r="B186" s="26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</row>
    <row r="187" spans="1:14" ht="15.75" customHeight="1">
      <c r="A187" s="25"/>
      <c r="B187" s="26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</row>
    <row r="188" spans="1:14" ht="15.75" customHeight="1">
      <c r="A188" s="25"/>
      <c r="B188" s="26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</row>
    <row r="189" spans="1:14" ht="15.75" customHeight="1">
      <c r="A189" s="25"/>
      <c r="B189" s="26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</row>
    <row r="190" spans="1:14" ht="15.75" customHeight="1">
      <c r="A190" s="25"/>
      <c r="B190" s="26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</row>
    <row r="191" spans="1:14" ht="15.75" customHeight="1">
      <c r="A191" s="25"/>
      <c r="B191" s="26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</row>
    <row r="192" spans="1:14" ht="15.75" customHeight="1">
      <c r="A192" s="25"/>
      <c r="B192" s="26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</row>
    <row r="193" spans="1:14" ht="15.75" customHeight="1">
      <c r="A193" s="25"/>
      <c r="B193" s="26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</row>
    <row r="194" spans="1:14" ht="15.75" customHeight="1">
      <c r="A194" s="25"/>
      <c r="B194" s="26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</row>
    <row r="195" spans="1:14" ht="15.75" customHeight="1">
      <c r="A195" s="25"/>
      <c r="B195" s="26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</row>
    <row r="196" spans="1:14" ht="15.75" customHeight="1">
      <c r="A196" s="25"/>
      <c r="B196" s="26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</row>
    <row r="197" spans="1:14" ht="15.75" customHeight="1">
      <c r="A197" s="25"/>
      <c r="B197" s="26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</row>
    <row r="198" spans="1:14" ht="15.75" customHeight="1">
      <c r="A198" s="25"/>
      <c r="B198" s="26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</row>
    <row r="199" spans="1:14" ht="15.75" customHeight="1">
      <c r="A199" s="25"/>
      <c r="B199" s="26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</row>
    <row r="200" spans="1:14" ht="15.75" customHeight="1">
      <c r="A200" s="25"/>
      <c r="B200" s="26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</row>
    <row r="201" spans="1:14" ht="15.75" customHeight="1">
      <c r="A201" s="25"/>
      <c r="B201" s="26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</row>
    <row r="202" spans="1:14" ht="15.75" customHeight="1">
      <c r="A202" s="25"/>
      <c r="B202" s="26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</row>
    <row r="203" spans="1:14" ht="15.75" customHeight="1">
      <c r="A203" s="25"/>
      <c r="B203" s="26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</row>
    <row r="204" spans="1:14" ht="15.75" customHeight="1">
      <c r="A204" s="25"/>
      <c r="B204" s="26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</row>
    <row r="205" spans="1:14" ht="15.75" customHeight="1">
      <c r="A205" s="25"/>
      <c r="B205" s="26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</row>
    <row r="206" spans="1:14" ht="15.75" customHeight="1">
      <c r="A206" s="25"/>
      <c r="B206" s="26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</row>
    <row r="207" spans="1:14" ht="15.75" customHeight="1">
      <c r="A207" s="25"/>
      <c r="B207" s="26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</row>
    <row r="208" spans="1:14" ht="15.75" customHeight="1">
      <c r="A208" s="25"/>
      <c r="B208" s="26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</row>
    <row r="209" spans="1:14" ht="15.75" customHeight="1">
      <c r="A209" s="25"/>
      <c r="B209" s="26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</row>
    <row r="210" spans="1:14" ht="15.75" customHeight="1">
      <c r="A210" s="25"/>
      <c r="B210" s="26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</row>
    <row r="211" spans="1:14" ht="15.75" customHeight="1">
      <c r="A211" s="25"/>
      <c r="B211" s="26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</row>
    <row r="212" spans="1:14" ht="15.75" customHeight="1">
      <c r="A212" s="25"/>
      <c r="B212" s="26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</row>
    <row r="213" spans="1:14" ht="15.75" customHeight="1">
      <c r="A213" s="25"/>
      <c r="B213" s="26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</row>
    <row r="214" spans="1:14" ht="15.75" customHeight="1">
      <c r="A214" s="25"/>
      <c r="B214" s="26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</row>
    <row r="215" spans="1:14" ht="15.75" customHeight="1">
      <c r="A215" s="25"/>
      <c r="B215" s="26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</row>
    <row r="216" spans="1:14" ht="15.75" customHeight="1">
      <c r="A216" s="25"/>
      <c r="B216" s="26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</row>
    <row r="217" spans="1:14" ht="15.75" customHeight="1">
      <c r="A217" s="25"/>
      <c r="B217" s="26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</row>
    <row r="218" spans="1:14" ht="15.75" customHeight="1">
      <c r="A218" s="25"/>
      <c r="B218" s="26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</row>
    <row r="219" spans="1:14" ht="15.75" customHeight="1">
      <c r="A219" s="25"/>
      <c r="B219" s="26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</row>
    <row r="220" spans="1:14" ht="15.75" customHeight="1">
      <c r="A220" s="25"/>
      <c r="B220" s="26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</row>
    <row r="221" spans="1:14" ht="15.75" customHeight="1">
      <c r="A221" s="25"/>
      <c r="B221" s="26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</row>
    <row r="222" spans="1:14" ht="15.75" customHeight="1">
      <c r="A222" s="25"/>
      <c r="B222" s="26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</row>
    <row r="223" spans="1:14" ht="15.75" customHeight="1">
      <c r="A223" s="25"/>
      <c r="B223" s="26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</row>
    <row r="224" spans="1:14" ht="15.75" customHeight="1">
      <c r="A224" s="25"/>
      <c r="B224" s="26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</row>
    <row r="225" spans="1:14" ht="15.75" customHeight="1">
      <c r="A225" s="25"/>
      <c r="B225" s="26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</row>
    <row r="226" spans="1:14" ht="15.75" customHeight="1">
      <c r="A226" s="25"/>
      <c r="B226" s="26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</row>
    <row r="227" spans="1:14" ht="15.75" customHeight="1">
      <c r="A227" s="25"/>
      <c r="B227" s="26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</row>
    <row r="228" spans="1:14" ht="15.75" customHeight="1">
      <c r="A228" s="25"/>
      <c r="B228" s="26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</row>
    <row r="229" spans="1:14" ht="15.75" customHeight="1">
      <c r="A229" s="25"/>
      <c r="B229" s="26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</row>
    <row r="230" spans="1:14" ht="15.75" customHeight="1">
      <c r="A230" s="25"/>
      <c r="B230" s="26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</row>
    <row r="231" spans="1:14" ht="15.75" customHeight="1">
      <c r="A231" s="25"/>
      <c r="B231" s="26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</row>
    <row r="232" spans="1:14" ht="15.75" customHeight="1">
      <c r="A232" s="25"/>
      <c r="B232" s="26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</row>
    <row r="233" spans="1:14" ht="15.75" customHeight="1">
      <c r="A233" s="25"/>
      <c r="B233" s="26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</row>
    <row r="234" spans="1:14" ht="15.75" customHeight="1">
      <c r="A234" s="25"/>
      <c r="B234" s="26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</row>
    <row r="235" spans="1:14" ht="15.75" customHeight="1">
      <c r="A235" s="25"/>
      <c r="B235" s="26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</row>
    <row r="236" spans="1:14" ht="15.75" customHeight="1">
      <c r="A236" s="25"/>
      <c r="B236" s="26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</row>
    <row r="237" spans="1:14" ht="15.75" customHeight="1">
      <c r="A237" s="25"/>
      <c r="B237" s="26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</row>
    <row r="238" spans="1:14" ht="15.75" customHeight="1">
      <c r="A238" s="25"/>
      <c r="B238" s="26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</row>
    <row r="239" spans="1:14" ht="15.75" customHeight="1">
      <c r="A239" s="25"/>
      <c r="B239" s="26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</row>
    <row r="240" spans="1:14" ht="15.75" customHeight="1">
      <c r="A240" s="25"/>
      <c r="B240" s="26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</row>
    <row r="241" spans="1:14" ht="15.75" customHeight="1">
      <c r="A241" s="25"/>
      <c r="B241" s="26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</row>
    <row r="242" spans="1:14" ht="15.75" customHeight="1">
      <c r="A242" s="25"/>
      <c r="B242" s="26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</row>
    <row r="243" spans="1:14" ht="15.75" customHeight="1">
      <c r="A243" s="25"/>
      <c r="B243" s="26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</row>
    <row r="244" spans="1:14" ht="15.75" customHeight="1">
      <c r="A244" s="25"/>
      <c r="B244" s="26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</row>
    <row r="245" spans="1:14" ht="15.75" customHeight="1">
      <c r="A245" s="25"/>
      <c r="B245" s="26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</row>
    <row r="246" spans="1:14" ht="15.75" customHeight="1">
      <c r="A246" s="25"/>
      <c r="B246" s="26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</row>
    <row r="247" spans="1:14" ht="15.75" customHeight="1">
      <c r="A247" s="25"/>
      <c r="B247" s="26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</row>
    <row r="248" spans="1:14" ht="15.75" customHeight="1">
      <c r="A248" s="25"/>
      <c r="B248" s="26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</row>
    <row r="249" spans="1:14" ht="15.75" customHeight="1">
      <c r="A249" s="25"/>
      <c r="B249" s="26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</row>
    <row r="250" spans="1:14" ht="15.75" customHeight="1">
      <c r="A250" s="25"/>
      <c r="B250" s="26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</row>
    <row r="251" spans="1:14" ht="15.75" customHeight="1">
      <c r="A251" s="25"/>
      <c r="B251" s="26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</row>
    <row r="252" spans="1:14" ht="15.75" customHeight="1">
      <c r="A252" s="25"/>
      <c r="B252" s="26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</row>
    <row r="253" spans="1:14" ht="15.75" customHeight="1">
      <c r="A253" s="25"/>
      <c r="B253" s="26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</row>
    <row r="254" spans="1:14" ht="15.75" customHeight="1">
      <c r="A254" s="25"/>
      <c r="B254" s="26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</row>
    <row r="255" spans="1:14" ht="15.75" customHeight="1">
      <c r="A255" s="25"/>
      <c r="B255" s="26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</row>
    <row r="256" spans="1:14" ht="15.75" customHeight="1">
      <c r="A256" s="25"/>
      <c r="B256" s="26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</row>
    <row r="257" spans="1:14" ht="15.75" customHeight="1">
      <c r="A257" s="25"/>
      <c r="B257" s="26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</row>
    <row r="258" spans="1:14" ht="15.75" customHeight="1">
      <c r="A258" s="25"/>
      <c r="B258" s="26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</row>
    <row r="259" spans="1:14" ht="15.75" customHeight="1">
      <c r="A259" s="25"/>
      <c r="B259" s="26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</row>
    <row r="260" spans="1:14" ht="15.75" customHeight="1">
      <c r="A260" s="25"/>
      <c r="B260" s="26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</row>
    <row r="261" spans="1:14" ht="15.75" customHeight="1">
      <c r="A261" s="25"/>
      <c r="B261" s="26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</row>
    <row r="262" spans="1:14" ht="15.75" customHeight="1">
      <c r="A262" s="25"/>
      <c r="B262" s="26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</row>
    <row r="263" spans="1:14" ht="15.75" customHeight="1">
      <c r="A263" s="25"/>
      <c r="B263" s="26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</row>
    <row r="264" spans="1:14" ht="15.75" customHeight="1">
      <c r="A264" s="25"/>
      <c r="B264" s="26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</row>
    <row r="265" spans="1:14" ht="15.75" customHeight="1">
      <c r="A265" s="25"/>
      <c r="B265" s="26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</row>
    <row r="266" spans="1:14" ht="15.75" customHeight="1">
      <c r="A266" s="25"/>
      <c r="B266" s="26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</row>
    <row r="267" spans="1:14" ht="15.75" customHeight="1">
      <c r="A267" s="25"/>
      <c r="B267" s="26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</row>
    <row r="268" spans="1:14" ht="15.75" customHeight="1">
      <c r="A268" s="25"/>
      <c r="B268" s="26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</row>
    <row r="269" spans="1:14" ht="15.75" customHeight="1">
      <c r="A269" s="25"/>
      <c r="B269" s="26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</row>
    <row r="270" spans="1:14" ht="15.75" customHeight="1">
      <c r="A270" s="25"/>
      <c r="B270" s="26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</row>
    <row r="271" spans="1:14" ht="15.75" customHeight="1">
      <c r="A271" s="25"/>
      <c r="B271" s="26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</row>
    <row r="272" spans="1:14" ht="15.75" customHeight="1">
      <c r="A272" s="25"/>
      <c r="B272" s="26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</row>
    <row r="273" spans="1:14" ht="15.75" customHeight="1">
      <c r="A273" s="25"/>
      <c r="B273" s="26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</row>
    <row r="274" spans="1:14" ht="15.75" customHeight="1">
      <c r="A274" s="25"/>
      <c r="B274" s="26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</row>
    <row r="275" spans="1:14" ht="15.75" customHeight="1">
      <c r="A275" s="25"/>
      <c r="B275" s="26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</row>
    <row r="276" spans="1:14" ht="15.75" customHeight="1">
      <c r="A276" s="25"/>
      <c r="B276" s="26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</row>
    <row r="277" spans="1:14" ht="15.75" customHeight="1">
      <c r="A277" s="25"/>
      <c r="B277" s="26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</row>
    <row r="278" spans="1:14" ht="15.75" customHeight="1">
      <c r="A278" s="25"/>
      <c r="B278" s="26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</row>
    <row r="279" spans="1:14" ht="15.75" customHeight="1">
      <c r="A279" s="25"/>
      <c r="B279" s="26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</row>
    <row r="280" spans="1:14" ht="15.75" customHeight="1">
      <c r="A280" s="25"/>
      <c r="B280" s="26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</row>
    <row r="281" spans="1:14" ht="15.75" customHeight="1">
      <c r="A281" s="25"/>
      <c r="B281" s="26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</row>
    <row r="282" spans="1:14" ht="15.75" customHeight="1">
      <c r="A282" s="25"/>
      <c r="B282" s="26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</row>
    <row r="283" spans="1:14" ht="15.75" customHeight="1">
      <c r="A283" s="25"/>
      <c r="B283" s="26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</row>
    <row r="284" spans="1:14" ht="15.75" customHeight="1">
      <c r="A284" s="25"/>
      <c r="B284" s="26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</row>
    <row r="285" spans="1:14" ht="15.75" customHeight="1">
      <c r="A285" s="25"/>
      <c r="B285" s="26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</row>
    <row r="286" spans="1:14" ht="15.75" customHeight="1">
      <c r="A286" s="25"/>
      <c r="B286" s="26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</row>
    <row r="287" spans="1:14" ht="15.75" customHeight="1">
      <c r="A287" s="25"/>
      <c r="B287" s="26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</row>
    <row r="288" spans="1:14" ht="15.75" customHeight="1">
      <c r="A288" s="25"/>
      <c r="B288" s="26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</row>
    <row r="289" spans="1:14" ht="15.75" customHeight="1">
      <c r="A289" s="25"/>
      <c r="B289" s="26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</row>
    <row r="290" spans="1:14" ht="15.75" customHeight="1">
      <c r="A290" s="25"/>
      <c r="B290" s="26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</row>
    <row r="291" spans="1:14" ht="15.75" customHeight="1">
      <c r="A291" s="25"/>
      <c r="B291" s="26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</row>
    <row r="292" spans="1:14" ht="15.75" customHeight="1">
      <c r="A292" s="25"/>
      <c r="B292" s="26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</row>
    <row r="293" spans="1:14" ht="15.75" customHeight="1">
      <c r="A293" s="25"/>
      <c r="B293" s="26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</row>
    <row r="294" spans="1:14" ht="15.75" customHeight="1">
      <c r="A294" s="25"/>
      <c r="B294" s="26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</row>
    <row r="295" spans="1:14" ht="15.75" customHeight="1">
      <c r="A295" s="25"/>
      <c r="B295" s="26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</row>
    <row r="296" spans="1:14" ht="15.75" customHeight="1">
      <c r="A296" s="25"/>
      <c r="B296" s="26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</row>
    <row r="297" spans="1:14" ht="15.75" customHeight="1">
      <c r="A297" s="25"/>
      <c r="B297" s="26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</row>
    <row r="298" spans="1:14" ht="15.75" customHeight="1">
      <c r="A298" s="25"/>
      <c r="B298" s="26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</row>
    <row r="299" spans="1:14" ht="15.75" customHeight="1">
      <c r="A299" s="25"/>
      <c r="B299" s="26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</row>
    <row r="300" spans="1:14" ht="15.75" customHeight="1">
      <c r="A300" s="25"/>
      <c r="B300" s="26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</row>
    <row r="301" spans="1:14" ht="15.75" customHeight="1">
      <c r="A301" s="25"/>
      <c r="B301" s="26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</row>
    <row r="302" spans="1:14" ht="15.75" customHeight="1">
      <c r="A302" s="25"/>
      <c r="B302" s="26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</row>
    <row r="303" spans="1:14" ht="15.75" customHeight="1">
      <c r="A303" s="25"/>
      <c r="B303" s="26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</row>
    <row r="304" spans="1:14" ht="15.75" customHeight="1">
      <c r="A304" s="25"/>
      <c r="B304" s="26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</row>
    <row r="305" spans="1:14" ht="15.75" customHeight="1">
      <c r="A305" s="25"/>
      <c r="B305" s="26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</row>
    <row r="306" spans="1:14" ht="15.75" customHeight="1">
      <c r="A306" s="25"/>
      <c r="B306" s="26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</row>
    <row r="307" spans="1:14" ht="15.75" customHeight="1">
      <c r="A307" s="25"/>
      <c r="B307" s="26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</row>
    <row r="308" spans="1:14" ht="15.75" customHeight="1">
      <c r="A308" s="25"/>
      <c r="B308" s="26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</row>
    <row r="309" spans="1:14" ht="15.75" customHeight="1">
      <c r="A309" s="25"/>
      <c r="B309" s="26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</row>
    <row r="310" spans="1:14" ht="15.75" customHeight="1">
      <c r="A310" s="25"/>
      <c r="B310" s="26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</row>
    <row r="311" spans="1:14" ht="15.75" customHeight="1">
      <c r="A311" s="25"/>
      <c r="B311" s="26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</row>
    <row r="312" spans="1:14" ht="15.75" customHeight="1">
      <c r="A312" s="25"/>
      <c r="B312" s="26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</row>
    <row r="313" spans="1:14" ht="15.75" customHeight="1">
      <c r="A313" s="25"/>
      <c r="B313" s="26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</row>
    <row r="314" spans="1:14" ht="15.75" customHeight="1">
      <c r="A314" s="25"/>
      <c r="B314" s="26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</row>
    <row r="315" spans="1:14" ht="15.75" customHeight="1">
      <c r="A315" s="25"/>
      <c r="B315" s="26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</row>
    <row r="316" spans="1:14" ht="15.75" customHeight="1">
      <c r="A316" s="25"/>
      <c r="B316" s="26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</row>
    <row r="317" spans="1:14" ht="15.75" customHeight="1">
      <c r="A317" s="25"/>
      <c r="B317" s="26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</row>
    <row r="318" spans="1:14" ht="15.75" customHeight="1">
      <c r="A318" s="25"/>
      <c r="B318" s="26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</row>
    <row r="319" spans="1:14" ht="15.75" customHeight="1">
      <c r="A319" s="25"/>
      <c r="B319" s="26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</row>
    <row r="320" spans="1:14" ht="15.75" customHeight="1">
      <c r="A320" s="25"/>
      <c r="B320" s="26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</row>
    <row r="321" spans="1:14" ht="15.75" customHeight="1">
      <c r="A321" s="25"/>
      <c r="B321" s="26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</row>
    <row r="322" spans="1:14" ht="15.75" customHeight="1">
      <c r="A322" s="25"/>
      <c r="B322" s="26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</row>
    <row r="323" spans="1:14" ht="15.75" customHeight="1">
      <c r="A323" s="25"/>
      <c r="B323" s="26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</row>
    <row r="324" spans="1:14" ht="15.75" customHeight="1">
      <c r="A324" s="25"/>
      <c r="B324" s="26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</row>
    <row r="325" spans="1:14" ht="15.75" customHeight="1">
      <c r="A325" s="25"/>
      <c r="B325" s="26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</row>
    <row r="326" spans="1:14" ht="15.75" customHeight="1">
      <c r="A326" s="25"/>
      <c r="B326" s="26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</row>
    <row r="327" spans="1:14" ht="15.75" customHeight="1">
      <c r="A327" s="25"/>
      <c r="B327" s="26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</row>
    <row r="328" spans="1:14" ht="15.75" customHeight="1">
      <c r="A328" s="25"/>
      <c r="B328" s="26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</row>
    <row r="329" spans="1:14" ht="15.75" customHeight="1">
      <c r="A329" s="25"/>
      <c r="B329" s="26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</row>
    <row r="330" spans="1:14" ht="15.75" customHeight="1">
      <c r="A330" s="25"/>
      <c r="B330" s="26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</row>
    <row r="331" spans="1:14" ht="15.75" customHeight="1">
      <c r="A331" s="25"/>
      <c r="B331" s="26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</row>
    <row r="332" spans="1:14" ht="15.75" customHeight="1">
      <c r="A332" s="25"/>
      <c r="B332" s="26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</row>
    <row r="333" spans="1:14" ht="15.75" customHeight="1">
      <c r="A333" s="25"/>
      <c r="B333" s="26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</row>
    <row r="334" spans="1:14" ht="15.75" customHeight="1">
      <c r="A334" s="25"/>
      <c r="B334" s="26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</row>
    <row r="335" spans="1:14" ht="15.75" customHeight="1">
      <c r="A335" s="25"/>
      <c r="B335" s="26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</row>
    <row r="336" spans="1:14" ht="15.75" customHeight="1">
      <c r="A336" s="25"/>
      <c r="B336" s="26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</row>
    <row r="337" spans="1:14" ht="15.75" customHeight="1">
      <c r="A337" s="25"/>
      <c r="B337" s="26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</row>
    <row r="338" spans="1:14" ht="15.75" customHeight="1">
      <c r="A338" s="25"/>
      <c r="B338" s="26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</row>
    <row r="339" spans="1:14" ht="15.75" customHeight="1">
      <c r="A339" s="25"/>
      <c r="B339" s="26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</row>
    <row r="340" spans="1:14" ht="15.75" customHeight="1">
      <c r="A340" s="25"/>
      <c r="B340" s="26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</row>
    <row r="341" spans="1:14" ht="15.75" customHeight="1">
      <c r="A341" s="25"/>
      <c r="B341" s="26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</row>
    <row r="342" spans="1:14" ht="15.75" customHeight="1">
      <c r="A342" s="25"/>
      <c r="B342" s="26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</row>
    <row r="343" spans="1:14" ht="15.75" customHeight="1">
      <c r="A343" s="25"/>
      <c r="B343" s="26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</row>
    <row r="344" spans="1:14" ht="15.75" customHeight="1">
      <c r="A344" s="25"/>
      <c r="B344" s="26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</row>
    <row r="345" spans="1:14" ht="15.75" customHeight="1">
      <c r="A345" s="25"/>
      <c r="B345" s="26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</row>
    <row r="346" spans="1:14" ht="15.75" customHeight="1">
      <c r="A346" s="25"/>
      <c r="B346" s="26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</row>
    <row r="347" spans="1:14" ht="15.75" customHeight="1">
      <c r="A347" s="25"/>
      <c r="B347" s="26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</row>
    <row r="348" spans="1:14" ht="15.75" customHeight="1">
      <c r="A348" s="25"/>
      <c r="B348" s="26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</row>
    <row r="349" spans="1:14" ht="15.75" customHeight="1">
      <c r="A349" s="25"/>
      <c r="B349" s="26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</row>
    <row r="350" spans="1:14" ht="15.75" customHeight="1">
      <c r="A350" s="25"/>
      <c r="B350" s="26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</row>
    <row r="351" spans="1:14" ht="15.75" customHeight="1">
      <c r="A351" s="25"/>
      <c r="B351" s="26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</row>
    <row r="352" spans="1:14" ht="15.75" customHeight="1">
      <c r="A352" s="25"/>
      <c r="B352" s="26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</row>
    <row r="353" spans="1:14" ht="15.75" customHeight="1">
      <c r="A353" s="25"/>
      <c r="B353" s="26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</row>
    <row r="354" spans="1:14" ht="15.75" customHeight="1">
      <c r="A354" s="25"/>
      <c r="B354" s="26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</row>
    <row r="355" spans="1:14" ht="15.75" customHeight="1">
      <c r="A355" s="25"/>
      <c r="B355" s="26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</row>
    <row r="356" spans="1:14" ht="15.75" customHeight="1">
      <c r="A356" s="25"/>
      <c r="B356" s="26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</row>
    <row r="357" spans="1:14" ht="15.75" customHeight="1">
      <c r="A357" s="25"/>
      <c r="B357" s="26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</row>
    <row r="358" spans="1:14" ht="15.75" customHeight="1">
      <c r="A358" s="25"/>
      <c r="B358" s="26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</row>
    <row r="359" spans="1:14" ht="15.75" customHeight="1">
      <c r="A359" s="25"/>
      <c r="B359" s="26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</row>
    <row r="360" spans="1:14" ht="15.75" customHeight="1">
      <c r="A360" s="25"/>
      <c r="B360" s="26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</row>
    <row r="361" spans="1:14" ht="15.75" customHeight="1">
      <c r="A361" s="25"/>
      <c r="B361" s="26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</row>
    <row r="362" spans="1:14" ht="15.75" customHeight="1">
      <c r="A362" s="25"/>
      <c r="B362" s="26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</row>
    <row r="363" spans="1:14" ht="15.75" customHeight="1">
      <c r="A363" s="25"/>
      <c r="B363" s="26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</row>
    <row r="364" spans="1:14" ht="15.75" customHeight="1">
      <c r="A364" s="25"/>
      <c r="B364" s="26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</row>
    <row r="365" spans="1:14" ht="15.75" customHeight="1">
      <c r="A365" s="25"/>
      <c r="B365" s="26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</row>
    <row r="366" spans="1:14" ht="15.75" customHeight="1">
      <c r="A366" s="25"/>
      <c r="B366" s="26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</row>
    <row r="367" spans="1:14" ht="15.75" customHeight="1">
      <c r="A367" s="25"/>
      <c r="B367" s="26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</row>
    <row r="368" spans="1:14" ht="15.75" customHeight="1">
      <c r="A368" s="25"/>
      <c r="B368" s="26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</row>
    <row r="369" spans="1:14" ht="15.75" customHeight="1">
      <c r="A369" s="25"/>
      <c r="B369" s="26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</row>
    <row r="370" spans="1:14" ht="15.75" customHeight="1">
      <c r="A370" s="25"/>
      <c r="B370" s="26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</row>
    <row r="371" spans="1:14" ht="15.75" customHeight="1">
      <c r="A371" s="25"/>
      <c r="B371" s="26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</row>
    <row r="372" spans="1:14" ht="15.75" customHeight="1">
      <c r="A372" s="25"/>
      <c r="B372" s="26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</row>
    <row r="373" spans="1:14" ht="15.75" customHeight="1">
      <c r="A373" s="25"/>
      <c r="B373" s="26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</row>
    <row r="374" spans="1:14" ht="15.75" customHeight="1">
      <c r="A374" s="25"/>
      <c r="B374" s="26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</row>
    <row r="375" spans="1:14" ht="15.75" customHeight="1">
      <c r="A375" s="25"/>
      <c r="B375" s="26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</row>
    <row r="376" spans="1:14" ht="15.75" customHeight="1">
      <c r="A376" s="25"/>
      <c r="B376" s="26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</row>
    <row r="377" spans="1:14" ht="15.75" customHeight="1">
      <c r="A377" s="25"/>
      <c r="B377" s="26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</row>
    <row r="378" spans="1:14" ht="15.75" customHeight="1">
      <c r="A378" s="25"/>
      <c r="B378" s="26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</row>
    <row r="379" spans="1:14" ht="15.75" customHeight="1">
      <c r="A379" s="25"/>
      <c r="B379" s="26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</row>
    <row r="380" spans="1:14" ht="15.75" customHeight="1">
      <c r="A380" s="25"/>
      <c r="B380" s="26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</row>
    <row r="381" spans="1:14" ht="15.75" customHeight="1">
      <c r="A381" s="25"/>
      <c r="B381" s="26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</row>
    <row r="382" spans="1:14" ht="15.75" customHeight="1">
      <c r="A382" s="25"/>
      <c r="B382" s="26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</row>
    <row r="383" spans="1:14" ht="15.75" customHeight="1">
      <c r="A383" s="25"/>
      <c r="B383" s="26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</row>
    <row r="384" spans="1:14" ht="15.75" customHeight="1">
      <c r="A384" s="25"/>
      <c r="B384" s="26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</row>
    <row r="385" spans="1:14" ht="15.75" customHeight="1">
      <c r="A385" s="25"/>
      <c r="B385" s="26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</row>
    <row r="386" spans="1:14" ht="15.75" customHeight="1">
      <c r="A386" s="25"/>
      <c r="B386" s="26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</row>
    <row r="387" spans="1:14" ht="15.75" customHeight="1">
      <c r="A387" s="25"/>
      <c r="B387" s="26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</row>
    <row r="388" spans="1:14" ht="15.75" customHeight="1">
      <c r="A388" s="25"/>
      <c r="B388" s="26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</row>
    <row r="389" spans="1:14" ht="15.75" customHeight="1">
      <c r="A389" s="25"/>
      <c r="B389" s="26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</row>
    <row r="390" spans="1:14" ht="15.75" customHeight="1">
      <c r="A390" s="25"/>
      <c r="B390" s="26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</row>
    <row r="391" spans="1:14" ht="15.75" customHeight="1">
      <c r="A391" s="25"/>
      <c r="B391" s="26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</row>
    <row r="392" spans="1:14" ht="15.75" customHeight="1">
      <c r="A392" s="25"/>
      <c r="B392" s="26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</row>
    <row r="393" spans="1:14" ht="15.75" customHeight="1">
      <c r="A393" s="25"/>
      <c r="B393" s="26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</row>
    <row r="394" spans="1:14" ht="15.75" customHeight="1">
      <c r="A394" s="25"/>
      <c r="B394" s="26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</row>
    <row r="395" spans="1:14" ht="15.75" customHeight="1">
      <c r="A395" s="25"/>
      <c r="B395" s="26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</row>
    <row r="396" spans="1:14" ht="15.75" customHeight="1">
      <c r="A396" s="25"/>
      <c r="B396" s="26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</row>
    <row r="397" spans="1:14" ht="15.75" customHeight="1">
      <c r="A397" s="25"/>
      <c r="B397" s="26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</row>
    <row r="398" spans="1:14" ht="15.75" customHeight="1">
      <c r="A398" s="25"/>
      <c r="B398" s="26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</row>
    <row r="399" spans="1:14" ht="15.75" customHeight="1">
      <c r="A399" s="25"/>
      <c r="B399" s="26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</row>
    <row r="400" spans="1:14" ht="15.75" customHeight="1">
      <c r="A400" s="25"/>
      <c r="B400" s="26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</row>
    <row r="401" spans="1:14" ht="15.75" customHeight="1">
      <c r="A401" s="25"/>
      <c r="B401" s="26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</row>
    <row r="402" spans="1:14" ht="15.75" customHeight="1">
      <c r="A402" s="25"/>
      <c r="B402" s="26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</row>
    <row r="403" spans="1:14" ht="15.75" customHeight="1">
      <c r="A403" s="25"/>
      <c r="B403" s="26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</row>
    <row r="404" spans="1:14" ht="15.75" customHeight="1">
      <c r="A404" s="25"/>
      <c r="B404" s="26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</row>
    <row r="405" spans="1:14" ht="15.75" customHeight="1">
      <c r="A405" s="25"/>
      <c r="B405" s="26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</row>
    <row r="406" spans="1:14" ht="15.75" customHeight="1">
      <c r="A406" s="25"/>
      <c r="B406" s="26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</row>
    <row r="407" spans="1:14" ht="15.75" customHeight="1">
      <c r="A407" s="25"/>
      <c r="B407" s="26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</row>
    <row r="408" spans="1:14" ht="15.75" customHeight="1">
      <c r="A408" s="25"/>
      <c r="B408" s="26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</row>
    <row r="409" spans="1:14" ht="15.75" customHeight="1">
      <c r="A409" s="25"/>
      <c r="B409" s="26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</row>
    <row r="410" spans="1:14" ht="15.75" customHeight="1">
      <c r="A410" s="25"/>
      <c r="B410" s="26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</row>
    <row r="411" spans="1:14" ht="15.75" customHeight="1">
      <c r="A411" s="25"/>
      <c r="B411" s="26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</row>
    <row r="412" spans="1:14" ht="15.75" customHeight="1">
      <c r="A412" s="25"/>
      <c r="B412" s="26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</row>
    <row r="413" spans="1:14" ht="15.75" customHeight="1">
      <c r="A413" s="25"/>
      <c r="B413" s="26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</row>
    <row r="414" spans="1:14" ht="15.75" customHeight="1">
      <c r="A414" s="25"/>
      <c r="B414" s="26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</row>
    <row r="415" spans="1:14" ht="15.75" customHeight="1">
      <c r="A415" s="25"/>
      <c r="B415" s="26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</row>
    <row r="416" spans="1:14" ht="15.75" customHeight="1">
      <c r="A416" s="25"/>
      <c r="B416" s="26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</row>
    <row r="417" spans="1:14" ht="15.75" customHeight="1">
      <c r="A417" s="25"/>
      <c r="B417" s="26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</row>
    <row r="418" spans="1:14" ht="15.75" customHeight="1">
      <c r="A418" s="25"/>
      <c r="B418" s="26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</row>
    <row r="419" spans="1:14" ht="15.75" customHeight="1">
      <c r="A419" s="25"/>
      <c r="B419" s="26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</row>
    <row r="420" spans="1:14" ht="15.75" customHeight="1">
      <c r="A420" s="25"/>
      <c r="B420" s="26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</row>
    <row r="421" spans="1:14" ht="15.75" customHeight="1">
      <c r="A421" s="25"/>
      <c r="B421" s="26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</row>
    <row r="422" spans="1:14" ht="15.75" customHeight="1">
      <c r="A422" s="25"/>
      <c r="B422" s="26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</row>
    <row r="423" spans="1:14" ht="15.75" customHeight="1">
      <c r="A423" s="25"/>
      <c r="B423" s="26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</row>
    <row r="424" spans="1:14" ht="15.75" customHeight="1">
      <c r="A424" s="25"/>
      <c r="B424" s="26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</row>
    <row r="425" spans="1:14" ht="15.75" customHeight="1">
      <c r="A425" s="25"/>
      <c r="B425" s="26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</row>
    <row r="426" spans="1:14" ht="15.75" customHeight="1">
      <c r="A426" s="25"/>
      <c r="B426" s="26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</row>
    <row r="427" spans="1:14" ht="15.75" customHeight="1">
      <c r="A427" s="25"/>
      <c r="B427" s="26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</row>
    <row r="428" spans="1:14" ht="15.75" customHeight="1">
      <c r="A428" s="25"/>
      <c r="B428" s="26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</row>
    <row r="429" spans="1:14" ht="15.75" customHeight="1">
      <c r="A429" s="25"/>
      <c r="B429" s="26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</row>
    <row r="430" spans="1:14" ht="15.75" customHeight="1">
      <c r="A430" s="25"/>
      <c r="B430" s="26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</row>
    <row r="431" spans="1:14" ht="15.75" customHeight="1">
      <c r="A431" s="25"/>
      <c r="B431" s="26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</row>
    <row r="432" spans="1:14" ht="15.75" customHeight="1">
      <c r="A432" s="25"/>
      <c r="B432" s="26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</row>
    <row r="433" spans="1:14" ht="15.75" customHeight="1">
      <c r="A433" s="25"/>
      <c r="B433" s="26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</row>
    <row r="434" spans="1:14" ht="15.75" customHeight="1">
      <c r="A434" s="25"/>
      <c r="B434" s="26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</row>
    <row r="435" spans="1:14" ht="15.75" customHeight="1">
      <c r="A435" s="25"/>
      <c r="B435" s="26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</row>
    <row r="436" spans="1:14" ht="15.75" customHeight="1">
      <c r="A436" s="25"/>
      <c r="B436" s="26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</row>
    <row r="437" spans="1:14" ht="15.75" customHeight="1">
      <c r="A437" s="25"/>
      <c r="B437" s="26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</row>
    <row r="438" spans="1:14" ht="15.75" customHeight="1">
      <c r="A438" s="25"/>
      <c r="B438" s="26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</row>
    <row r="439" spans="1:14" ht="15.75" customHeight="1">
      <c r="A439" s="25"/>
      <c r="B439" s="26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</row>
    <row r="440" spans="1:14" ht="15.75" customHeight="1">
      <c r="A440" s="25"/>
      <c r="B440" s="26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</row>
    <row r="441" spans="1:14" ht="15.75" customHeight="1">
      <c r="A441" s="25"/>
      <c r="B441" s="26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</row>
    <row r="442" spans="1:14" ht="15.75" customHeight="1">
      <c r="A442" s="25"/>
      <c r="B442" s="26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</row>
    <row r="443" spans="1:14" ht="15.75" customHeight="1">
      <c r="A443" s="25"/>
      <c r="B443" s="26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</row>
    <row r="444" spans="1:14" ht="15.75" customHeight="1">
      <c r="A444" s="25"/>
      <c r="B444" s="26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</row>
    <row r="445" spans="1:14" ht="15.75" customHeight="1">
      <c r="A445" s="25"/>
      <c r="B445" s="26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</row>
    <row r="446" spans="1:14" ht="15.75" customHeight="1">
      <c r="A446" s="25"/>
      <c r="B446" s="26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</row>
    <row r="447" spans="1:14" ht="15.75" customHeight="1">
      <c r="A447" s="25"/>
      <c r="B447" s="26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</row>
    <row r="448" spans="1:14" ht="15.75" customHeight="1">
      <c r="A448" s="25"/>
      <c r="B448" s="26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</row>
    <row r="449" spans="1:14" ht="15.75" customHeight="1">
      <c r="A449" s="25"/>
      <c r="B449" s="26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</row>
    <row r="450" spans="1:14" ht="15.75" customHeight="1">
      <c r="A450" s="25"/>
      <c r="B450" s="26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</row>
    <row r="451" spans="1:14" ht="15.75" customHeight="1">
      <c r="A451" s="25"/>
      <c r="B451" s="26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</row>
    <row r="452" spans="1:14" ht="15.75" customHeight="1">
      <c r="A452" s="25"/>
      <c r="B452" s="26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</row>
    <row r="453" spans="1:14" ht="15.75" customHeight="1">
      <c r="A453" s="25"/>
      <c r="B453" s="26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</row>
    <row r="454" spans="1:14" ht="15.75" customHeight="1">
      <c r="A454" s="25"/>
      <c r="B454" s="26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</row>
    <row r="455" spans="1:14" ht="15.75" customHeight="1">
      <c r="A455" s="25"/>
      <c r="B455" s="26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</row>
    <row r="456" spans="1:14" ht="15.75" customHeight="1">
      <c r="A456" s="25"/>
      <c r="B456" s="26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</row>
    <row r="457" spans="1:14" ht="15.75" customHeight="1">
      <c r="A457" s="25"/>
      <c r="B457" s="26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</row>
    <row r="458" spans="1:14" ht="15.75" customHeight="1">
      <c r="A458" s="25"/>
      <c r="B458" s="26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</row>
    <row r="459" spans="1:14" ht="15.75" customHeight="1">
      <c r="A459" s="25"/>
      <c r="B459" s="26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</row>
    <row r="460" spans="1:14" ht="15.75" customHeight="1">
      <c r="A460" s="25"/>
      <c r="B460" s="26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</row>
    <row r="461" spans="1:14" ht="15.75" customHeight="1">
      <c r="A461" s="25"/>
      <c r="B461" s="26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</row>
    <row r="462" spans="1:14" ht="15.75" customHeight="1">
      <c r="A462" s="25"/>
      <c r="B462" s="26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</row>
    <row r="463" spans="1:14" ht="15.75" customHeight="1">
      <c r="A463" s="25"/>
      <c r="B463" s="26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</row>
    <row r="464" spans="1:14" ht="15.75" customHeight="1">
      <c r="A464" s="25"/>
      <c r="B464" s="26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</row>
    <row r="465" spans="1:14" ht="15.75" customHeight="1">
      <c r="A465" s="25"/>
      <c r="B465" s="26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</row>
    <row r="466" spans="1:14" ht="15.75" customHeight="1">
      <c r="A466" s="25"/>
      <c r="B466" s="26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</row>
    <row r="467" spans="1:14" ht="15.75" customHeight="1">
      <c r="A467" s="25"/>
      <c r="B467" s="26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</row>
    <row r="468" spans="1:14" ht="15.75" customHeight="1">
      <c r="A468" s="25"/>
      <c r="B468" s="26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</row>
    <row r="469" spans="1:14" ht="15.75" customHeight="1">
      <c r="A469" s="25"/>
      <c r="B469" s="26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</row>
    <row r="470" spans="1:14" ht="15.75" customHeight="1">
      <c r="A470" s="25"/>
      <c r="B470" s="26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</row>
    <row r="471" spans="1:14" ht="15.75" customHeight="1">
      <c r="A471" s="25"/>
      <c r="B471" s="26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</row>
    <row r="472" spans="1:14" ht="15.75" customHeight="1">
      <c r="A472" s="25"/>
      <c r="B472" s="26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</row>
    <row r="473" spans="1:14" ht="15.75" customHeight="1">
      <c r="A473" s="25"/>
      <c r="B473" s="26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</row>
    <row r="474" spans="1:14" ht="15.75" customHeight="1">
      <c r="A474" s="25"/>
      <c r="B474" s="26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</row>
    <row r="475" spans="1:14" ht="15.75" customHeight="1">
      <c r="A475" s="25"/>
      <c r="B475" s="26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</row>
    <row r="476" spans="1:14" ht="15.75" customHeight="1">
      <c r="A476" s="25"/>
      <c r="B476" s="26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</row>
    <row r="477" spans="1:14" ht="15.75" customHeight="1">
      <c r="A477" s="25"/>
      <c r="B477" s="26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</row>
    <row r="478" spans="1:14" ht="15.75" customHeight="1">
      <c r="A478" s="25"/>
      <c r="B478" s="26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</row>
    <row r="479" spans="1:14" ht="15.75" customHeight="1">
      <c r="A479" s="25"/>
      <c r="B479" s="26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</row>
    <row r="480" spans="1:14" ht="15.75" customHeight="1">
      <c r="A480" s="25"/>
      <c r="B480" s="26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</row>
    <row r="481" spans="1:14" ht="15.75" customHeight="1">
      <c r="A481" s="25"/>
      <c r="B481" s="26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</row>
    <row r="482" spans="1:14" ht="15.75" customHeight="1">
      <c r="A482" s="25"/>
      <c r="B482" s="26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</row>
    <row r="483" spans="1:14" ht="15.75" customHeight="1">
      <c r="A483" s="25"/>
      <c r="B483" s="26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</row>
    <row r="484" spans="1:14" ht="15.75" customHeight="1">
      <c r="A484" s="25"/>
      <c r="B484" s="26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</row>
    <row r="485" spans="1:14" ht="15.75" customHeight="1">
      <c r="A485" s="25"/>
      <c r="B485" s="26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</row>
    <row r="486" spans="1:14" ht="15.75" customHeight="1">
      <c r="A486" s="25"/>
      <c r="B486" s="26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</row>
    <row r="487" spans="1:14" ht="15.75" customHeight="1">
      <c r="A487" s="25"/>
      <c r="B487" s="26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</row>
    <row r="488" spans="1:14" ht="15.75" customHeight="1">
      <c r="A488" s="25"/>
      <c r="B488" s="26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</row>
    <row r="489" spans="1:14" ht="15.75" customHeight="1">
      <c r="A489" s="25"/>
      <c r="B489" s="26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</row>
    <row r="490" spans="1:14" ht="15.75" customHeight="1">
      <c r="A490" s="25"/>
      <c r="B490" s="26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</row>
    <row r="491" spans="1:14" ht="15.75" customHeight="1">
      <c r="A491" s="25"/>
      <c r="B491" s="26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</row>
    <row r="492" spans="1:14" ht="15.75" customHeight="1">
      <c r="A492" s="25"/>
      <c r="B492" s="26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</row>
    <row r="493" spans="1:14" ht="15.75" customHeight="1">
      <c r="A493" s="25"/>
      <c r="B493" s="26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</row>
    <row r="494" spans="1:14" ht="15.75" customHeight="1">
      <c r="A494" s="25"/>
      <c r="B494" s="26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</row>
    <row r="495" spans="1:14" ht="15.75" customHeight="1">
      <c r="A495" s="25"/>
      <c r="B495" s="26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</row>
    <row r="496" spans="1:14" ht="15.75" customHeight="1">
      <c r="A496" s="25"/>
      <c r="B496" s="26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</row>
    <row r="497" spans="1:14" ht="15.75" customHeight="1">
      <c r="A497" s="25"/>
      <c r="B497" s="26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</row>
    <row r="498" spans="1:14" ht="15.75" customHeight="1">
      <c r="A498" s="25"/>
      <c r="B498" s="26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</row>
    <row r="499" spans="1:14" ht="15.75" customHeight="1">
      <c r="A499" s="25"/>
      <c r="B499" s="26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</row>
    <row r="500" spans="1:14" ht="15.75" customHeight="1">
      <c r="A500" s="25"/>
      <c r="B500" s="26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</row>
    <row r="501" spans="1:14" ht="15.75" customHeight="1">
      <c r="A501" s="25"/>
      <c r="B501" s="26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</row>
    <row r="502" spans="1:14" ht="15.75" customHeight="1">
      <c r="A502" s="25"/>
      <c r="B502" s="26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</row>
    <row r="503" spans="1:14" ht="15.75" customHeight="1">
      <c r="A503" s="25"/>
      <c r="B503" s="26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</row>
    <row r="504" spans="1:14" ht="15.75" customHeight="1">
      <c r="A504" s="25"/>
      <c r="B504" s="26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</row>
    <row r="505" spans="1:14" ht="15.75" customHeight="1">
      <c r="A505" s="25"/>
      <c r="B505" s="26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</row>
    <row r="506" spans="1:14" ht="15.75" customHeight="1">
      <c r="A506" s="25"/>
      <c r="B506" s="26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</row>
    <row r="507" spans="1:14" ht="15.75" customHeight="1">
      <c r="A507" s="25"/>
      <c r="B507" s="26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</row>
    <row r="508" spans="1:14" ht="15.75" customHeight="1">
      <c r="A508" s="25"/>
      <c r="B508" s="26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</row>
    <row r="509" spans="1:14" ht="15.75" customHeight="1">
      <c r="A509" s="25"/>
      <c r="B509" s="26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</row>
    <row r="510" spans="1:14" ht="15.75" customHeight="1">
      <c r="A510" s="25"/>
      <c r="B510" s="26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</row>
    <row r="511" spans="1:14" ht="15.75" customHeight="1">
      <c r="A511" s="25"/>
      <c r="B511" s="26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</row>
    <row r="512" spans="1:14" ht="15.75" customHeight="1">
      <c r="A512" s="25"/>
      <c r="B512" s="26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</row>
    <row r="513" spans="1:14" ht="15.75" customHeight="1">
      <c r="A513" s="25"/>
      <c r="B513" s="26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</row>
    <row r="514" spans="1:14" ht="15.75" customHeight="1">
      <c r="A514" s="25"/>
      <c r="B514" s="26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</row>
    <row r="515" spans="1:14" ht="15.75" customHeight="1">
      <c r="A515" s="25"/>
      <c r="B515" s="26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</row>
    <row r="516" spans="1:14" ht="15.75" customHeight="1">
      <c r="A516" s="25"/>
      <c r="B516" s="26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</row>
    <row r="517" spans="1:14" ht="15.75" customHeight="1">
      <c r="A517" s="25"/>
      <c r="B517" s="26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</row>
    <row r="518" spans="1:14" ht="15.75" customHeight="1">
      <c r="A518" s="25"/>
      <c r="B518" s="26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</row>
    <row r="519" spans="1:14" ht="15.75" customHeight="1">
      <c r="A519" s="25"/>
      <c r="B519" s="26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</row>
    <row r="520" spans="1:14" ht="15.75" customHeight="1">
      <c r="A520" s="25"/>
      <c r="B520" s="26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</row>
    <row r="521" spans="1:14" ht="15.75" customHeight="1">
      <c r="A521" s="25"/>
      <c r="B521" s="26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</row>
    <row r="522" spans="1:14" ht="15.75" customHeight="1">
      <c r="A522" s="25"/>
      <c r="B522" s="26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</row>
    <row r="523" spans="1:14" ht="15.75" customHeight="1">
      <c r="A523" s="25"/>
      <c r="B523" s="26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</row>
    <row r="524" spans="1:14" ht="15.75" customHeight="1">
      <c r="A524" s="25"/>
      <c r="B524" s="26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</row>
    <row r="525" spans="1:14" ht="15.75" customHeight="1">
      <c r="A525" s="25"/>
      <c r="B525" s="26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</row>
    <row r="526" spans="1:14" ht="15.75" customHeight="1">
      <c r="A526" s="25"/>
      <c r="B526" s="26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</row>
    <row r="527" spans="1:14" ht="15.75" customHeight="1">
      <c r="A527" s="25"/>
      <c r="B527" s="26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</row>
    <row r="528" spans="1:14" ht="15.75" customHeight="1">
      <c r="A528" s="25"/>
      <c r="B528" s="26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</row>
    <row r="529" spans="1:14" ht="15.75" customHeight="1">
      <c r="A529" s="25"/>
      <c r="B529" s="26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</row>
    <row r="530" spans="1:14" ht="15.75" customHeight="1">
      <c r="A530" s="25"/>
      <c r="B530" s="26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</row>
    <row r="531" spans="1:14" ht="15.75" customHeight="1">
      <c r="A531" s="25"/>
      <c r="B531" s="26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</row>
    <row r="532" spans="1:14" ht="15.75" customHeight="1">
      <c r="A532" s="25"/>
      <c r="B532" s="26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</row>
    <row r="533" spans="1:14" ht="15.75" customHeight="1">
      <c r="A533" s="25"/>
      <c r="B533" s="26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</row>
    <row r="534" spans="1:14" ht="15.75" customHeight="1">
      <c r="A534" s="25"/>
      <c r="B534" s="26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</row>
    <row r="535" spans="1:14" ht="15.75" customHeight="1">
      <c r="A535" s="25"/>
      <c r="B535" s="26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</row>
    <row r="536" spans="1:14" ht="15.75" customHeight="1">
      <c r="A536" s="25"/>
      <c r="B536" s="26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</row>
    <row r="537" spans="1:14" ht="15.75" customHeight="1">
      <c r="A537" s="25"/>
      <c r="B537" s="26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</row>
    <row r="538" spans="1:14" ht="15.75" customHeight="1">
      <c r="A538" s="25"/>
      <c r="B538" s="26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</row>
    <row r="539" spans="1:14" ht="15.75" customHeight="1">
      <c r="A539" s="25"/>
      <c r="B539" s="26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</row>
    <row r="540" spans="1:14" ht="15.75" customHeight="1">
      <c r="A540" s="25"/>
      <c r="B540" s="26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</row>
    <row r="541" spans="1:14" ht="15.75" customHeight="1">
      <c r="A541" s="25"/>
      <c r="B541" s="26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</row>
    <row r="542" spans="1:14" ht="15.75" customHeight="1">
      <c r="A542" s="25"/>
      <c r="B542" s="26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</row>
    <row r="543" spans="1:14" ht="15.75" customHeight="1">
      <c r="A543" s="25"/>
      <c r="B543" s="26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</row>
    <row r="544" spans="1:14" ht="15.75" customHeight="1">
      <c r="A544" s="25"/>
      <c r="B544" s="26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</row>
    <row r="545" spans="1:14" ht="15.75" customHeight="1">
      <c r="A545" s="25"/>
      <c r="B545" s="26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</row>
    <row r="546" spans="1:14" ht="15.75" customHeight="1">
      <c r="A546" s="25"/>
      <c r="B546" s="26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</row>
    <row r="547" spans="1:14" ht="15.75" customHeight="1">
      <c r="A547" s="25"/>
      <c r="B547" s="26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</row>
    <row r="548" spans="1:14" ht="15.75" customHeight="1">
      <c r="A548" s="25"/>
      <c r="B548" s="26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</row>
    <row r="549" spans="1:14" ht="15.75" customHeight="1">
      <c r="A549" s="25"/>
      <c r="B549" s="26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</row>
    <row r="550" spans="1:14" ht="15.75" customHeight="1">
      <c r="A550" s="25"/>
      <c r="B550" s="26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</row>
    <row r="551" spans="1:14" ht="15.75" customHeight="1">
      <c r="A551" s="25"/>
      <c r="B551" s="26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</row>
    <row r="552" spans="1:14" ht="15.75" customHeight="1">
      <c r="A552" s="25"/>
      <c r="B552" s="26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</row>
    <row r="553" spans="1:14" ht="15.75" customHeight="1">
      <c r="A553" s="25"/>
      <c r="B553" s="26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</row>
    <row r="554" spans="1:14" ht="15.75" customHeight="1">
      <c r="A554" s="25"/>
      <c r="B554" s="26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</row>
    <row r="555" spans="1:14" ht="15.75" customHeight="1">
      <c r="A555" s="25"/>
      <c r="B555" s="26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</row>
    <row r="556" spans="1:14" ht="15.75" customHeight="1">
      <c r="A556" s="25"/>
      <c r="B556" s="26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</row>
    <row r="557" spans="1:14" ht="15.75" customHeight="1">
      <c r="A557" s="25"/>
      <c r="B557" s="26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</row>
    <row r="558" spans="1:14" ht="15.75" customHeight="1">
      <c r="A558" s="25"/>
      <c r="B558" s="26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</row>
    <row r="559" spans="1:14" ht="15.75" customHeight="1">
      <c r="A559" s="25"/>
      <c r="B559" s="26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</row>
    <row r="560" spans="1:14" ht="15.75" customHeight="1">
      <c r="A560" s="25"/>
      <c r="B560" s="26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</row>
    <row r="561" spans="1:14" ht="15.75" customHeight="1">
      <c r="A561" s="25"/>
      <c r="B561" s="26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</row>
    <row r="562" spans="1:14" ht="15.75" customHeight="1">
      <c r="A562" s="25"/>
      <c r="B562" s="26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</row>
    <row r="563" spans="1:14" ht="15.75" customHeight="1">
      <c r="A563" s="25"/>
      <c r="B563" s="26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</row>
    <row r="564" spans="1:14" ht="15.75" customHeight="1">
      <c r="A564" s="25"/>
      <c r="B564" s="26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</row>
    <row r="565" spans="1:14" ht="15.75" customHeight="1">
      <c r="A565" s="25"/>
      <c r="B565" s="26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</row>
    <row r="566" spans="1:14" ht="15.75" customHeight="1">
      <c r="A566" s="25"/>
      <c r="B566" s="26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</row>
    <row r="567" spans="1:14" ht="15.75" customHeight="1">
      <c r="A567" s="25"/>
      <c r="B567" s="26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</row>
    <row r="568" spans="1:14" ht="15.75" customHeight="1">
      <c r="A568" s="25"/>
      <c r="B568" s="26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</row>
    <row r="569" spans="1:14" ht="15.75" customHeight="1">
      <c r="A569" s="25"/>
      <c r="B569" s="26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</row>
    <row r="570" spans="1:14" ht="15.75" customHeight="1">
      <c r="A570" s="25"/>
      <c r="B570" s="26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</row>
    <row r="571" spans="1:14" ht="15.75" customHeight="1">
      <c r="A571" s="25"/>
      <c r="B571" s="26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</row>
    <row r="572" spans="1:14" ht="15.75" customHeight="1">
      <c r="A572" s="25"/>
      <c r="B572" s="26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</row>
    <row r="573" spans="1:14" ht="15.75" customHeight="1">
      <c r="A573" s="25"/>
      <c r="B573" s="26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</row>
    <row r="574" spans="1:14" ht="15.75" customHeight="1">
      <c r="A574" s="25"/>
      <c r="B574" s="26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</row>
    <row r="575" spans="1:14" ht="15.75" customHeight="1">
      <c r="A575" s="25"/>
      <c r="B575" s="26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</row>
    <row r="576" spans="1:14" ht="15.75" customHeight="1">
      <c r="A576" s="25"/>
      <c r="B576" s="26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</row>
    <row r="577" spans="1:14" ht="15.75" customHeight="1">
      <c r="A577" s="25"/>
      <c r="B577" s="26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</row>
    <row r="578" spans="1:14" ht="15.75" customHeight="1">
      <c r="A578" s="25"/>
      <c r="B578" s="26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</row>
    <row r="579" spans="1:14" ht="15.75" customHeight="1">
      <c r="A579" s="25"/>
      <c r="B579" s="26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</row>
    <row r="580" spans="1:14" ht="15.75" customHeight="1">
      <c r="A580" s="25"/>
      <c r="B580" s="26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</row>
    <row r="581" spans="1:14" ht="15.75" customHeight="1">
      <c r="A581" s="25"/>
      <c r="B581" s="26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</row>
    <row r="582" spans="1:14" ht="15.75" customHeight="1">
      <c r="A582" s="25"/>
      <c r="B582" s="26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</row>
    <row r="583" spans="1:14" ht="15.75" customHeight="1">
      <c r="A583" s="25"/>
      <c r="B583" s="26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</row>
    <row r="584" spans="1:14" ht="15.75" customHeight="1">
      <c r="A584" s="25"/>
      <c r="B584" s="26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</row>
    <row r="585" spans="1:14" ht="15.75" customHeight="1">
      <c r="A585" s="25"/>
      <c r="B585" s="26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</row>
    <row r="586" spans="1:14" ht="15.75" customHeight="1">
      <c r="A586" s="25"/>
      <c r="B586" s="26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</row>
    <row r="587" spans="1:14" ht="15.75" customHeight="1">
      <c r="A587" s="25"/>
      <c r="B587" s="26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</row>
    <row r="588" spans="1:14" ht="15.75" customHeight="1">
      <c r="A588" s="25"/>
      <c r="B588" s="26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</row>
    <row r="589" spans="1:14" ht="15.75" customHeight="1">
      <c r="A589" s="25"/>
      <c r="B589" s="26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</row>
    <row r="590" spans="1:14" ht="15.75" customHeight="1">
      <c r="A590" s="25"/>
      <c r="B590" s="26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</row>
    <row r="591" spans="1:14" ht="15.75" customHeight="1">
      <c r="A591" s="25"/>
      <c r="B591" s="26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</row>
    <row r="592" spans="1:14" ht="15.75" customHeight="1">
      <c r="A592" s="25"/>
      <c r="B592" s="26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</row>
    <row r="593" spans="1:14" ht="15.75" customHeight="1">
      <c r="A593" s="25"/>
      <c r="B593" s="26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</row>
    <row r="594" spans="1:14" ht="15.75" customHeight="1">
      <c r="A594" s="25"/>
      <c r="B594" s="26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</row>
    <row r="595" spans="1:14" ht="15.75" customHeight="1">
      <c r="A595" s="25"/>
      <c r="B595" s="26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</row>
    <row r="596" spans="1:14" ht="15.75" customHeight="1">
      <c r="A596" s="25"/>
      <c r="B596" s="26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</row>
    <row r="597" spans="1:14" ht="15.75" customHeight="1">
      <c r="A597" s="25"/>
      <c r="B597" s="26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</row>
    <row r="598" spans="1:14" ht="15.75" customHeight="1">
      <c r="A598" s="25"/>
      <c r="B598" s="26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</row>
    <row r="599" spans="1:14" ht="15.75" customHeight="1">
      <c r="A599" s="25"/>
      <c r="B599" s="26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</row>
    <row r="600" spans="1:14" ht="15.75" customHeight="1">
      <c r="A600" s="25"/>
      <c r="B600" s="26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</row>
    <row r="601" spans="1:14" ht="15.75" customHeight="1">
      <c r="A601" s="25"/>
      <c r="B601" s="26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</row>
    <row r="602" spans="1:14" ht="15.75" customHeight="1">
      <c r="A602" s="25"/>
      <c r="B602" s="26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</row>
    <row r="603" spans="1:14" ht="15.75" customHeight="1">
      <c r="A603" s="25"/>
      <c r="B603" s="26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</row>
    <row r="604" spans="1:14" ht="15.75" customHeight="1">
      <c r="A604" s="25"/>
      <c r="B604" s="26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</row>
    <row r="605" spans="1:14" ht="15.75" customHeight="1">
      <c r="A605" s="25"/>
      <c r="B605" s="26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</row>
    <row r="606" spans="1:14" ht="15.75" customHeight="1">
      <c r="A606" s="25"/>
      <c r="B606" s="26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</row>
    <row r="607" spans="1:14" ht="15.75" customHeight="1">
      <c r="A607" s="25"/>
      <c r="B607" s="26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</row>
    <row r="608" spans="1:14" ht="15.75" customHeight="1">
      <c r="A608" s="25"/>
      <c r="B608" s="26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</row>
    <row r="609" spans="1:14" ht="15.75" customHeight="1">
      <c r="A609" s="25"/>
      <c r="B609" s="26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</row>
    <row r="610" spans="1:14" ht="15.75" customHeight="1">
      <c r="A610" s="25"/>
      <c r="B610" s="26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</row>
    <row r="611" spans="1:14" ht="15.75" customHeight="1">
      <c r="A611" s="25"/>
      <c r="B611" s="26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</row>
    <row r="612" spans="1:14" ht="15.75" customHeight="1">
      <c r="A612" s="25"/>
      <c r="B612" s="26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</row>
    <row r="613" spans="1:14" ht="15.75" customHeight="1">
      <c r="A613" s="25"/>
      <c r="B613" s="26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</row>
    <row r="614" spans="1:14" ht="15.75" customHeight="1">
      <c r="A614" s="25"/>
      <c r="B614" s="26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</row>
    <row r="615" spans="1:14" ht="15.75" customHeight="1">
      <c r="A615" s="25"/>
      <c r="B615" s="26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</row>
    <row r="616" spans="1:14" ht="15.75" customHeight="1">
      <c r="A616" s="25"/>
      <c r="B616" s="26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</row>
    <row r="617" spans="1:14" ht="15.75" customHeight="1">
      <c r="A617" s="25"/>
      <c r="B617" s="26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</row>
    <row r="618" spans="1:14" ht="15.75" customHeight="1">
      <c r="A618" s="25"/>
      <c r="B618" s="26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</row>
    <row r="619" spans="1:14" ht="15.75" customHeight="1">
      <c r="A619" s="25"/>
      <c r="B619" s="26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</row>
    <row r="620" spans="1:14" ht="15.75" customHeight="1">
      <c r="A620" s="25"/>
      <c r="B620" s="26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</row>
    <row r="621" spans="1:14" ht="15.75" customHeight="1">
      <c r="A621" s="25"/>
      <c r="B621" s="26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</row>
    <row r="622" spans="1:14" ht="15.75" customHeight="1">
      <c r="A622" s="25"/>
      <c r="B622" s="26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</row>
    <row r="623" spans="1:14" ht="15.75" customHeight="1">
      <c r="A623" s="25"/>
      <c r="B623" s="26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</row>
    <row r="624" spans="1:14" ht="15.75" customHeight="1">
      <c r="A624" s="25"/>
      <c r="B624" s="26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</row>
    <row r="625" spans="1:14" ht="15.75" customHeight="1">
      <c r="A625" s="25"/>
      <c r="B625" s="26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</row>
    <row r="626" spans="1:14" ht="15.75" customHeight="1">
      <c r="A626" s="25"/>
      <c r="B626" s="26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</row>
    <row r="627" spans="1:14" ht="15.75" customHeight="1">
      <c r="A627" s="25"/>
      <c r="B627" s="26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</row>
    <row r="628" spans="1:14" ht="15.75" customHeight="1">
      <c r="A628" s="25"/>
      <c r="B628" s="26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</row>
    <row r="629" spans="1:14" ht="15.75" customHeight="1">
      <c r="A629" s="25"/>
      <c r="B629" s="26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</row>
    <row r="630" spans="1:14" ht="15.75" customHeight="1">
      <c r="A630" s="25"/>
      <c r="B630" s="26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</row>
    <row r="631" spans="1:14" ht="15.75" customHeight="1">
      <c r="A631" s="25"/>
      <c r="B631" s="26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</row>
    <row r="632" spans="1:14" ht="15.75" customHeight="1">
      <c r="A632" s="25"/>
      <c r="B632" s="26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</row>
    <row r="633" spans="1:14" ht="15.75" customHeight="1">
      <c r="A633" s="25"/>
      <c r="B633" s="26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</row>
    <row r="634" spans="1:14" ht="15.75" customHeight="1">
      <c r="A634" s="25"/>
      <c r="B634" s="26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</row>
    <row r="635" spans="1:14" ht="15.75" customHeight="1">
      <c r="A635" s="25"/>
      <c r="B635" s="26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</row>
    <row r="636" spans="1:14" ht="15.75" customHeight="1">
      <c r="A636" s="25"/>
      <c r="B636" s="26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</row>
    <row r="637" spans="1:14" ht="15.75" customHeight="1">
      <c r="A637" s="25"/>
      <c r="B637" s="26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</row>
    <row r="638" spans="1:14" ht="15.75" customHeight="1">
      <c r="A638" s="25"/>
      <c r="B638" s="26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</row>
    <row r="639" spans="1:14" ht="15.75" customHeight="1">
      <c r="A639" s="25"/>
      <c r="B639" s="26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</row>
    <row r="640" spans="1:14" ht="15.75" customHeight="1">
      <c r="A640" s="25"/>
      <c r="B640" s="26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</row>
    <row r="641" spans="1:14" ht="15.75" customHeight="1">
      <c r="A641" s="25"/>
      <c r="B641" s="26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</row>
    <row r="642" spans="1:14" ht="15.75" customHeight="1">
      <c r="A642" s="25"/>
      <c r="B642" s="26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</row>
    <row r="643" spans="1:14" ht="15.75" customHeight="1">
      <c r="A643" s="25"/>
      <c r="B643" s="26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</row>
    <row r="644" spans="1:14" ht="15.75" customHeight="1">
      <c r="A644" s="25"/>
      <c r="B644" s="26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</row>
    <row r="645" spans="1:14" ht="15.75" customHeight="1">
      <c r="A645" s="25"/>
      <c r="B645" s="26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</row>
    <row r="646" spans="1:14" ht="15.75" customHeight="1">
      <c r="A646" s="25"/>
      <c r="B646" s="26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</row>
    <row r="647" spans="1:14" ht="15.75" customHeight="1">
      <c r="A647" s="25"/>
      <c r="B647" s="26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</row>
    <row r="648" spans="1:14" ht="15.75" customHeight="1">
      <c r="A648" s="25"/>
      <c r="B648" s="26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</row>
    <row r="649" spans="1:14" ht="15.75" customHeight="1">
      <c r="A649" s="25"/>
      <c r="B649" s="26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</row>
    <row r="650" spans="1:14" ht="15.75" customHeight="1">
      <c r="A650" s="25"/>
      <c r="B650" s="26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</row>
    <row r="651" spans="1:14" ht="15.75" customHeight="1">
      <c r="A651" s="25"/>
      <c r="B651" s="26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</row>
    <row r="652" spans="1:14" ht="15.75" customHeight="1">
      <c r="A652" s="25"/>
      <c r="B652" s="26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</row>
    <row r="653" spans="1:14" ht="15.75" customHeight="1">
      <c r="A653" s="25"/>
      <c r="B653" s="26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</row>
    <row r="654" spans="1:14" ht="15.75" customHeight="1">
      <c r="A654" s="25"/>
      <c r="B654" s="26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</row>
    <row r="655" spans="1:14" ht="15.75" customHeight="1">
      <c r="A655" s="25"/>
      <c r="B655" s="26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</row>
    <row r="656" spans="1:14" ht="15.75" customHeight="1">
      <c r="A656" s="25"/>
      <c r="B656" s="26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</row>
    <row r="657" spans="1:14" ht="15.75" customHeight="1">
      <c r="A657" s="25"/>
      <c r="B657" s="26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</row>
    <row r="658" spans="1:14" ht="15.75" customHeight="1">
      <c r="A658" s="25"/>
      <c r="B658" s="26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</row>
    <row r="659" spans="1:14" ht="15.75" customHeight="1">
      <c r="A659" s="25"/>
      <c r="B659" s="26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</row>
    <row r="660" spans="1:14" ht="15.75" customHeight="1">
      <c r="A660" s="25"/>
      <c r="B660" s="26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</row>
    <row r="661" spans="1:14" ht="15.75" customHeight="1">
      <c r="A661" s="25"/>
      <c r="B661" s="26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</row>
    <row r="662" spans="1:14" ht="15.75" customHeight="1">
      <c r="A662" s="25"/>
      <c r="B662" s="26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</row>
    <row r="663" spans="1:14" ht="15.75" customHeight="1">
      <c r="A663" s="25"/>
      <c r="B663" s="26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</row>
    <row r="664" spans="1:14" ht="15.75" customHeight="1">
      <c r="A664" s="25"/>
      <c r="B664" s="26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</row>
    <row r="665" spans="1:14" ht="15.75" customHeight="1">
      <c r="A665" s="25"/>
      <c r="B665" s="26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</row>
    <row r="666" spans="1:14" ht="15.75" customHeight="1">
      <c r="A666" s="25"/>
      <c r="B666" s="26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</row>
    <row r="667" spans="1:14" ht="15.75" customHeight="1">
      <c r="A667" s="25"/>
      <c r="B667" s="26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</row>
    <row r="668" spans="1:14" ht="15.75" customHeight="1">
      <c r="A668" s="25"/>
      <c r="B668" s="26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</row>
    <row r="669" spans="1:14" ht="15.75" customHeight="1">
      <c r="A669" s="25"/>
      <c r="B669" s="26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</row>
    <row r="670" spans="1:14" ht="15.75" customHeight="1">
      <c r="A670" s="25"/>
      <c r="B670" s="26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</row>
    <row r="671" spans="1:14" ht="15.75" customHeight="1">
      <c r="A671" s="25"/>
      <c r="B671" s="26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</row>
    <row r="672" spans="1:14" ht="15.75" customHeight="1">
      <c r="A672" s="25"/>
      <c r="B672" s="26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</row>
    <row r="673" spans="1:14" ht="15.75" customHeight="1">
      <c r="A673" s="25"/>
      <c r="B673" s="26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</row>
    <row r="674" spans="1:14" ht="15.75" customHeight="1">
      <c r="A674" s="25"/>
      <c r="B674" s="26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</row>
    <row r="675" spans="1:14" ht="15.75" customHeight="1">
      <c r="A675" s="25"/>
      <c r="B675" s="26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</row>
    <row r="676" spans="1:14" ht="15.75" customHeight="1">
      <c r="A676" s="25"/>
      <c r="B676" s="26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</row>
    <row r="677" spans="1:14" ht="15.75" customHeight="1">
      <c r="A677" s="25"/>
      <c r="B677" s="26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</row>
    <row r="678" spans="1:14" ht="15.75" customHeight="1">
      <c r="A678" s="25"/>
      <c r="B678" s="26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</row>
    <row r="679" spans="1:14" ht="15.75" customHeight="1">
      <c r="A679" s="25"/>
      <c r="B679" s="26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</row>
    <row r="680" spans="1:14" ht="15.75" customHeight="1">
      <c r="A680" s="25"/>
      <c r="B680" s="26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</row>
    <row r="681" spans="1:14" ht="15.75" customHeight="1">
      <c r="A681" s="25"/>
      <c r="B681" s="26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</row>
    <row r="682" spans="1:14" ht="15.75" customHeight="1">
      <c r="A682" s="25"/>
      <c r="B682" s="26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</row>
    <row r="683" spans="1:14" ht="15.75" customHeight="1">
      <c r="A683" s="25"/>
      <c r="B683" s="26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</row>
    <row r="684" spans="1:14" ht="15.75" customHeight="1">
      <c r="A684" s="25"/>
      <c r="B684" s="26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</row>
    <row r="685" spans="1:14" ht="15.75" customHeight="1">
      <c r="A685" s="25"/>
      <c r="B685" s="26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</row>
    <row r="686" spans="1:14" ht="15.75" customHeight="1">
      <c r="A686" s="25"/>
      <c r="B686" s="26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</row>
    <row r="687" spans="1:14" ht="15.75" customHeight="1">
      <c r="A687" s="25"/>
      <c r="B687" s="26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</row>
    <row r="688" spans="1:14" ht="15.75" customHeight="1">
      <c r="A688" s="25"/>
      <c r="B688" s="26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</row>
    <row r="689" spans="1:14" ht="15.75" customHeight="1">
      <c r="A689" s="25"/>
      <c r="B689" s="26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</row>
    <row r="690" spans="1:14" ht="15.75" customHeight="1">
      <c r="A690" s="25"/>
      <c r="B690" s="26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</row>
    <row r="691" spans="1:14" ht="15.75" customHeight="1">
      <c r="A691" s="25"/>
      <c r="B691" s="26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</row>
    <row r="692" spans="1:14" ht="15.75" customHeight="1">
      <c r="A692" s="25"/>
      <c r="B692" s="26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</row>
    <row r="693" spans="1:14" ht="15.75" customHeight="1">
      <c r="A693" s="25"/>
      <c r="B693" s="26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</row>
    <row r="694" spans="1:14" ht="15.75" customHeight="1">
      <c r="A694" s="25"/>
      <c r="B694" s="26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</row>
    <row r="695" spans="1:14" ht="15.75" customHeight="1">
      <c r="A695" s="25"/>
      <c r="B695" s="26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</row>
    <row r="696" spans="1:14" ht="15.75" customHeight="1">
      <c r="A696" s="25"/>
      <c r="B696" s="26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</row>
    <row r="697" spans="1:14" ht="15.75" customHeight="1">
      <c r="A697" s="25"/>
      <c r="B697" s="26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</row>
    <row r="698" spans="1:14" ht="15.75" customHeight="1">
      <c r="A698" s="25"/>
      <c r="B698" s="26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</row>
    <row r="699" spans="1:14" ht="15.75" customHeight="1">
      <c r="A699" s="25"/>
      <c r="B699" s="26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</row>
    <row r="700" spans="1:14" ht="15.75" customHeight="1">
      <c r="A700" s="25"/>
      <c r="B700" s="26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</row>
    <row r="701" spans="1:14" ht="15.75" customHeight="1">
      <c r="A701" s="25"/>
      <c r="B701" s="26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</row>
    <row r="702" spans="1:14" ht="15.75" customHeight="1">
      <c r="A702" s="25"/>
      <c r="B702" s="26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</row>
    <row r="703" spans="1:14" ht="15.75" customHeight="1">
      <c r="A703" s="25"/>
      <c r="B703" s="26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</row>
    <row r="704" spans="1:14" ht="15.75" customHeight="1">
      <c r="A704" s="25"/>
      <c r="B704" s="26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</row>
    <row r="705" spans="1:14" ht="15.75" customHeight="1">
      <c r="A705" s="25"/>
      <c r="B705" s="26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</row>
    <row r="706" spans="1:14" ht="15.75" customHeight="1">
      <c r="A706" s="25"/>
      <c r="B706" s="26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</row>
    <row r="707" spans="1:14" ht="15.75" customHeight="1">
      <c r="A707" s="25"/>
      <c r="B707" s="26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</row>
    <row r="708" spans="1:14" ht="15.75" customHeight="1">
      <c r="A708" s="25"/>
      <c r="B708" s="26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</row>
    <row r="709" spans="1:14" ht="15.75" customHeight="1">
      <c r="A709" s="25"/>
      <c r="B709" s="26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</row>
    <row r="710" spans="1:14" ht="15.75" customHeight="1">
      <c r="A710" s="25"/>
      <c r="B710" s="26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</row>
    <row r="711" spans="1:14" ht="15.75" customHeight="1">
      <c r="A711" s="25"/>
      <c r="B711" s="26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</row>
    <row r="712" spans="1:14" ht="15.75" customHeight="1">
      <c r="A712" s="25"/>
      <c r="B712" s="26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</row>
    <row r="713" spans="1:14" ht="15.75" customHeight="1">
      <c r="A713" s="25"/>
      <c r="B713" s="26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</row>
    <row r="714" spans="1:14" ht="15.75" customHeight="1">
      <c r="A714" s="25"/>
      <c r="B714" s="26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</row>
    <row r="715" spans="1:14" ht="15.75" customHeight="1">
      <c r="A715" s="25"/>
      <c r="B715" s="26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</row>
    <row r="716" spans="1:14" ht="15.75" customHeight="1">
      <c r="A716" s="25"/>
      <c r="B716" s="26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</row>
    <row r="717" spans="1:14" ht="15.75" customHeight="1">
      <c r="A717" s="25"/>
      <c r="B717" s="26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</row>
    <row r="718" spans="1:14" ht="15.75" customHeight="1">
      <c r="A718" s="25"/>
      <c r="B718" s="26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</row>
    <row r="719" spans="1:14" ht="15.75" customHeight="1">
      <c r="A719" s="25"/>
      <c r="B719" s="26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</row>
    <row r="720" spans="1:14" ht="15.75" customHeight="1">
      <c r="A720" s="25"/>
      <c r="B720" s="26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</row>
    <row r="721" spans="1:14" ht="15.75" customHeight="1">
      <c r="A721" s="25"/>
      <c r="B721" s="26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</row>
    <row r="722" spans="1:14" ht="15.75" customHeight="1">
      <c r="A722" s="25"/>
      <c r="B722" s="26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</row>
    <row r="723" spans="1:14" ht="15.75" customHeight="1">
      <c r="A723" s="25"/>
      <c r="B723" s="26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</row>
    <row r="724" spans="1:14" ht="15.75" customHeight="1">
      <c r="A724" s="25"/>
      <c r="B724" s="26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</row>
    <row r="725" spans="1:14" ht="15.75" customHeight="1">
      <c r="A725" s="25"/>
      <c r="B725" s="26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</row>
    <row r="726" spans="1:14" ht="15.75" customHeight="1">
      <c r="A726" s="25"/>
      <c r="B726" s="26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</row>
    <row r="727" spans="1:14" ht="15.75" customHeight="1">
      <c r="A727" s="25"/>
      <c r="B727" s="26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</row>
    <row r="728" spans="1:14" ht="15.75" customHeight="1">
      <c r="A728" s="25"/>
      <c r="B728" s="26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</row>
    <row r="729" spans="1:14" ht="15.75" customHeight="1">
      <c r="A729" s="25"/>
      <c r="B729" s="26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</row>
    <row r="730" spans="1:14" ht="15.75" customHeight="1">
      <c r="A730" s="25"/>
      <c r="B730" s="26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</row>
    <row r="731" spans="1:14" ht="15.75" customHeight="1">
      <c r="A731" s="25"/>
      <c r="B731" s="26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</row>
    <row r="732" spans="1:14" ht="15.75" customHeight="1">
      <c r="A732" s="25"/>
      <c r="B732" s="26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</row>
    <row r="733" spans="1:14" ht="15.75" customHeight="1">
      <c r="A733" s="25"/>
      <c r="B733" s="26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</row>
    <row r="734" spans="1:14" ht="15.75" customHeight="1">
      <c r="A734" s="25"/>
      <c r="B734" s="26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</row>
    <row r="735" spans="1:14" ht="15.75" customHeight="1">
      <c r="A735" s="25"/>
      <c r="B735" s="26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</row>
    <row r="736" spans="1:14" ht="15.75" customHeight="1">
      <c r="A736" s="25"/>
      <c r="B736" s="26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</row>
    <row r="737" spans="1:14" ht="15.75" customHeight="1">
      <c r="A737" s="25"/>
      <c r="B737" s="26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</row>
    <row r="738" spans="1:14" ht="15.75" customHeight="1">
      <c r="A738" s="25"/>
      <c r="B738" s="26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</row>
    <row r="739" spans="1:14" ht="15.75" customHeight="1">
      <c r="A739" s="25"/>
      <c r="B739" s="26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</row>
    <row r="740" spans="1:14" ht="15.75" customHeight="1">
      <c r="A740" s="25"/>
      <c r="B740" s="26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</row>
    <row r="741" spans="1:14" ht="15.75" customHeight="1">
      <c r="A741" s="25"/>
      <c r="B741" s="26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</row>
    <row r="742" spans="1:14" ht="15.75" customHeight="1">
      <c r="A742" s="25"/>
      <c r="B742" s="26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</row>
    <row r="743" spans="1:14" ht="15.75" customHeight="1">
      <c r="A743" s="25"/>
      <c r="B743" s="26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</row>
    <row r="744" spans="1:14" ht="15.75" customHeight="1">
      <c r="A744" s="25"/>
      <c r="B744" s="26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</row>
    <row r="745" spans="1:14" ht="15.75" customHeight="1">
      <c r="A745" s="25"/>
      <c r="B745" s="26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</row>
    <row r="746" spans="1:14" ht="15.75" customHeight="1">
      <c r="A746" s="25"/>
      <c r="B746" s="26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</row>
    <row r="747" spans="1:14" ht="15.75" customHeight="1">
      <c r="A747" s="25"/>
      <c r="B747" s="26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</row>
    <row r="748" spans="1:14" ht="15.75" customHeight="1">
      <c r="A748" s="25"/>
      <c r="B748" s="26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</row>
    <row r="749" spans="1:14" ht="15.75" customHeight="1">
      <c r="A749" s="25"/>
      <c r="B749" s="26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</row>
    <row r="750" spans="1:14" ht="15.75" customHeight="1">
      <c r="A750" s="25"/>
      <c r="B750" s="26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</row>
    <row r="751" spans="1:14" ht="15.75" customHeight="1">
      <c r="A751" s="25"/>
      <c r="B751" s="26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</row>
    <row r="752" spans="1:14" ht="15.75" customHeight="1">
      <c r="A752" s="25"/>
      <c r="B752" s="26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</row>
    <row r="753" spans="1:14" ht="15.75" customHeight="1">
      <c r="A753" s="25"/>
      <c r="B753" s="26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</row>
    <row r="754" spans="1:14" ht="15.75" customHeight="1">
      <c r="A754" s="25"/>
      <c r="B754" s="26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</row>
    <row r="755" spans="1:14" ht="15.75" customHeight="1">
      <c r="A755" s="25"/>
      <c r="B755" s="26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</row>
    <row r="756" spans="1:14" ht="15.75" customHeight="1">
      <c r="A756" s="25"/>
      <c r="B756" s="26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</row>
    <row r="757" spans="1:14" ht="15.75" customHeight="1">
      <c r="A757" s="25"/>
      <c r="B757" s="26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</row>
    <row r="758" spans="1:14" ht="15.75" customHeight="1">
      <c r="A758" s="25"/>
      <c r="B758" s="26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</row>
    <row r="759" spans="1:14" ht="15.75" customHeight="1">
      <c r="A759" s="25"/>
      <c r="B759" s="26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</row>
    <row r="760" spans="1:14" ht="15.75" customHeight="1">
      <c r="A760" s="25"/>
      <c r="B760" s="26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</row>
    <row r="761" spans="1:14" ht="15.75" customHeight="1">
      <c r="A761" s="25"/>
      <c r="B761" s="26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</row>
    <row r="762" spans="1:14" ht="15.75" customHeight="1">
      <c r="A762" s="25"/>
      <c r="B762" s="26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</row>
    <row r="763" spans="1:14" ht="15.75" customHeight="1">
      <c r="A763" s="25"/>
      <c r="B763" s="26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</row>
    <row r="764" spans="1:14" ht="15.75" customHeight="1">
      <c r="A764" s="25"/>
      <c r="B764" s="26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</row>
    <row r="765" spans="1:14" ht="15.75" customHeight="1">
      <c r="A765" s="25"/>
      <c r="B765" s="26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</row>
    <row r="766" spans="1:14" ht="15.75" customHeight="1">
      <c r="A766" s="25"/>
      <c r="B766" s="26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</row>
    <row r="767" spans="1:14" ht="15.75" customHeight="1">
      <c r="A767" s="25"/>
      <c r="B767" s="26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</row>
    <row r="768" spans="1:14" ht="15.75" customHeight="1">
      <c r="A768" s="25"/>
      <c r="B768" s="26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</row>
    <row r="769" spans="1:14" ht="15.75" customHeight="1">
      <c r="A769" s="25"/>
      <c r="B769" s="26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</row>
    <row r="770" spans="1:14" ht="15.75" customHeight="1">
      <c r="A770" s="25"/>
      <c r="B770" s="26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</row>
    <row r="771" spans="1:14" ht="15.75" customHeight="1">
      <c r="A771" s="25"/>
      <c r="B771" s="26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</row>
    <row r="772" spans="1:14" ht="15.75" customHeight="1">
      <c r="A772" s="25"/>
      <c r="B772" s="26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</row>
    <row r="773" spans="1:14" ht="15.75" customHeight="1">
      <c r="A773" s="25"/>
      <c r="B773" s="26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</row>
    <row r="774" spans="1:14" ht="15.75" customHeight="1">
      <c r="A774" s="25"/>
      <c r="B774" s="26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</row>
    <row r="775" spans="1:14" ht="15.75" customHeight="1">
      <c r="A775" s="25"/>
      <c r="B775" s="26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</row>
    <row r="776" spans="1:14" ht="15.75" customHeight="1">
      <c r="A776" s="25"/>
      <c r="B776" s="26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</row>
    <row r="777" spans="1:14" ht="15.75" customHeight="1">
      <c r="A777" s="25"/>
      <c r="B777" s="26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</row>
    <row r="778" spans="1:14" ht="15.75" customHeight="1">
      <c r="A778" s="25"/>
      <c r="B778" s="26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</row>
    <row r="779" spans="1:14" ht="15.75" customHeight="1">
      <c r="A779" s="25"/>
      <c r="B779" s="26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</row>
    <row r="780" spans="1:14" ht="15.75" customHeight="1">
      <c r="A780" s="25"/>
      <c r="B780" s="26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</row>
    <row r="781" spans="1:14" ht="15.75" customHeight="1">
      <c r="A781" s="25"/>
      <c r="B781" s="26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</row>
    <row r="782" spans="1:14" ht="15.75" customHeight="1">
      <c r="A782" s="25"/>
      <c r="B782" s="26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</row>
    <row r="783" spans="1:14" ht="15.75" customHeight="1">
      <c r="A783" s="25"/>
      <c r="B783" s="26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</row>
    <row r="784" spans="1:14" ht="15.75" customHeight="1">
      <c r="A784" s="25"/>
      <c r="B784" s="26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</row>
    <row r="785" spans="1:14" ht="15.75" customHeight="1">
      <c r="A785" s="25"/>
      <c r="B785" s="26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</row>
    <row r="786" spans="1:14" ht="15.75" customHeight="1">
      <c r="A786" s="25"/>
      <c r="B786" s="26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</row>
    <row r="787" spans="1:14" ht="15.75" customHeight="1">
      <c r="A787" s="25"/>
      <c r="B787" s="26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</row>
    <row r="788" spans="1:14" ht="15.75" customHeight="1">
      <c r="A788" s="25"/>
      <c r="B788" s="26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</row>
    <row r="789" spans="1:14" ht="15.75" customHeight="1">
      <c r="A789" s="25"/>
      <c r="B789" s="26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</row>
    <row r="790" spans="1:14" ht="15.75" customHeight="1">
      <c r="A790" s="25"/>
      <c r="B790" s="26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</row>
    <row r="791" spans="1:14" ht="15.75" customHeight="1">
      <c r="A791" s="25"/>
      <c r="B791" s="26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</row>
    <row r="792" spans="1:14" ht="15.75" customHeight="1">
      <c r="A792" s="25"/>
      <c r="B792" s="26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</row>
    <row r="793" spans="1:14" ht="15.75" customHeight="1">
      <c r="A793" s="25"/>
      <c r="B793" s="26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</row>
    <row r="794" spans="1:14" ht="15.75" customHeight="1">
      <c r="A794" s="25"/>
      <c r="B794" s="26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</row>
    <row r="795" spans="1:14" ht="15.75" customHeight="1">
      <c r="A795" s="25"/>
      <c r="B795" s="26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</row>
    <row r="796" spans="1:14" ht="15.75" customHeight="1">
      <c r="A796" s="25"/>
      <c r="B796" s="26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</row>
    <row r="797" spans="1:14" ht="15.75" customHeight="1">
      <c r="A797" s="25"/>
      <c r="B797" s="26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</row>
    <row r="798" spans="1:14" ht="15.75" customHeight="1">
      <c r="A798" s="25"/>
      <c r="B798" s="26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</row>
    <row r="799" spans="1:14" ht="15.75" customHeight="1">
      <c r="A799" s="25"/>
      <c r="B799" s="26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</row>
    <row r="800" spans="1:14" ht="15.75" customHeight="1">
      <c r="A800" s="25"/>
      <c r="B800" s="26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</row>
    <row r="801" spans="1:14" ht="15.75" customHeight="1">
      <c r="A801" s="25"/>
      <c r="B801" s="26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</row>
    <row r="802" spans="1:14" ht="15.75" customHeight="1">
      <c r="A802" s="25"/>
      <c r="B802" s="26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</row>
    <row r="803" spans="1:14" ht="15.75" customHeight="1">
      <c r="A803" s="25"/>
      <c r="B803" s="26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</row>
    <row r="804" spans="1:14" ht="15.75" customHeight="1">
      <c r="A804" s="25"/>
      <c r="B804" s="26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</row>
    <row r="805" spans="1:14" ht="15.75" customHeight="1">
      <c r="A805" s="25"/>
      <c r="B805" s="26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</row>
    <row r="806" spans="1:14" ht="15.75" customHeight="1">
      <c r="A806" s="25"/>
      <c r="B806" s="26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</row>
    <row r="807" spans="1:14" ht="15.75" customHeight="1">
      <c r="A807" s="25"/>
      <c r="B807" s="26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</row>
    <row r="808" spans="1:14" ht="15.75" customHeight="1">
      <c r="A808" s="25"/>
      <c r="B808" s="26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</row>
    <row r="809" spans="1:14" ht="15.75" customHeight="1">
      <c r="A809" s="25"/>
      <c r="B809" s="26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</row>
    <row r="810" spans="1:14" ht="15.75" customHeight="1">
      <c r="A810" s="25"/>
      <c r="B810" s="26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</row>
    <row r="811" spans="1:14" ht="15.75" customHeight="1">
      <c r="A811" s="25"/>
      <c r="B811" s="26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</row>
    <row r="812" spans="1:14" ht="15.75" customHeight="1">
      <c r="A812" s="25"/>
      <c r="B812" s="26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</row>
    <row r="813" spans="1:14" ht="15.75" customHeight="1">
      <c r="A813" s="25"/>
      <c r="B813" s="26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</row>
    <row r="814" spans="1:14" ht="15.75" customHeight="1">
      <c r="A814" s="25"/>
      <c r="B814" s="26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</row>
    <row r="815" spans="1:14" ht="15.75" customHeight="1">
      <c r="A815" s="25"/>
      <c r="B815" s="26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</row>
    <row r="816" spans="1:14" ht="15.75" customHeight="1">
      <c r="A816" s="25"/>
      <c r="B816" s="26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</row>
    <row r="817" spans="1:14" ht="15.75" customHeight="1">
      <c r="A817" s="25"/>
      <c r="B817" s="26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</row>
    <row r="818" spans="1:14" ht="15.75" customHeight="1">
      <c r="A818" s="25"/>
      <c r="B818" s="26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</row>
    <row r="819" spans="1:14" ht="15.75" customHeight="1">
      <c r="A819" s="25"/>
      <c r="B819" s="26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</row>
    <row r="820" spans="1:14" ht="15.75" customHeight="1">
      <c r="A820" s="25"/>
      <c r="B820" s="26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</row>
    <row r="821" spans="1:14" ht="15.75" customHeight="1">
      <c r="A821" s="25"/>
      <c r="B821" s="26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</row>
    <row r="822" spans="1:14" ht="15.75" customHeight="1">
      <c r="A822" s="25"/>
      <c r="B822" s="26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</row>
    <row r="823" spans="1:14" ht="15.75" customHeight="1">
      <c r="A823" s="25"/>
      <c r="B823" s="26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</row>
    <row r="824" spans="1:14" ht="15.75" customHeight="1">
      <c r="A824" s="25"/>
      <c r="B824" s="26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</row>
    <row r="825" spans="1:14" ht="15.75" customHeight="1">
      <c r="A825" s="25"/>
      <c r="B825" s="26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</row>
    <row r="826" spans="1:14" ht="15.75" customHeight="1">
      <c r="A826" s="25"/>
      <c r="B826" s="26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</row>
    <row r="827" spans="1:14" ht="15.75" customHeight="1">
      <c r="A827" s="25"/>
      <c r="B827" s="26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</row>
    <row r="828" spans="1:14" ht="15.75" customHeight="1">
      <c r="A828" s="25"/>
      <c r="B828" s="26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</row>
    <row r="829" spans="1:14" ht="15.75" customHeight="1">
      <c r="A829" s="25"/>
      <c r="B829" s="26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</row>
    <row r="830" spans="1:14" ht="15.75" customHeight="1">
      <c r="A830" s="25"/>
      <c r="B830" s="26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</row>
    <row r="831" spans="1:14" ht="15.75" customHeight="1">
      <c r="A831" s="25"/>
      <c r="B831" s="26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</row>
    <row r="832" spans="1:14" ht="15.75" customHeight="1">
      <c r="A832" s="25"/>
      <c r="B832" s="26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</row>
    <row r="833" spans="1:14" ht="15.75" customHeight="1">
      <c r="A833" s="25"/>
      <c r="B833" s="26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</row>
    <row r="834" spans="1:14" ht="15.75" customHeight="1">
      <c r="A834" s="25"/>
      <c r="B834" s="26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</row>
    <row r="835" spans="1:14" ht="15.75" customHeight="1">
      <c r="A835" s="25"/>
      <c r="B835" s="26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</row>
    <row r="836" spans="1:14" ht="15.75" customHeight="1">
      <c r="A836" s="25"/>
      <c r="B836" s="26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</row>
    <row r="837" spans="1:14" ht="15.75" customHeight="1">
      <c r="A837" s="25"/>
      <c r="B837" s="26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</row>
    <row r="838" spans="1:14" ht="15.75" customHeight="1">
      <c r="A838" s="25"/>
      <c r="B838" s="26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</row>
    <row r="839" spans="1:14" ht="15.75" customHeight="1">
      <c r="A839" s="25"/>
      <c r="B839" s="26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</row>
    <row r="840" spans="1:14" ht="15.75" customHeight="1">
      <c r="A840" s="25"/>
      <c r="B840" s="26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</row>
    <row r="841" spans="1:14" ht="15.75" customHeight="1">
      <c r="A841" s="25"/>
      <c r="B841" s="26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</row>
    <row r="842" spans="1:14" ht="15.75" customHeight="1">
      <c r="A842" s="25"/>
      <c r="B842" s="26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</row>
    <row r="843" spans="1:14" ht="15.75" customHeight="1">
      <c r="A843" s="25"/>
      <c r="B843" s="26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</row>
    <row r="844" spans="1:14" ht="15.75" customHeight="1">
      <c r="A844" s="25"/>
      <c r="B844" s="26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</row>
    <row r="845" spans="1:14" ht="15.75" customHeight="1">
      <c r="A845" s="25"/>
      <c r="B845" s="26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</row>
    <row r="846" spans="1:14" ht="15.75" customHeight="1">
      <c r="A846" s="25"/>
      <c r="B846" s="26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</row>
    <row r="847" spans="1:14" ht="15.75" customHeight="1">
      <c r="A847" s="25"/>
      <c r="B847" s="26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</row>
    <row r="848" spans="1:14" ht="15.75" customHeight="1">
      <c r="A848" s="25"/>
      <c r="B848" s="26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</row>
    <row r="849" spans="1:14" ht="15.75" customHeight="1">
      <c r="A849" s="25"/>
      <c r="B849" s="26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</row>
    <row r="850" spans="1:14" ht="15.75" customHeight="1">
      <c r="A850" s="25"/>
      <c r="B850" s="26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</row>
    <row r="851" spans="1:14" ht="15.75" customHeight="1">
      <c r="A851" s="25"/>
      <c r="B851" s="26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</row>
    <row r="852" spans="1:14" ht="15.75" customHeight="1">
      <c r="A852" s="25"/>
      <c r="B852" s="26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</row>
    <row r="853" spans="1:14" ht="15.75" customHeight="1">
      <c r="A853" s="25"/>
      <c r="B853" s="26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</row>
    <row r="854" spans="1:14" ht="15.75" customHeight="1">
      <c r="A854" s="25"/>
      <c r="B854" s="26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</row>
    <row r="855" spans="1:14" ht="15.75" customHeight="1">
      <c r="A855" s="25"/>
      <c r="B855" s="26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</row>
    <row r="856" spans="1:14" ht="15.75" customHeight="1">
      <c r="A856" s="25"/>
      <c r="B856" s="26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</row>
    <row r="857" spans="1:14" ht="15.75" customHeight="1">
      <c r="A857" s="25"/>
      <c r="B857" s="26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</row>
    <row r="858" spans="1:14" ht="15.75" customHeight="1">
      <c r="A858" s="25"/>
      <c r="B858" s="26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</row>
    <row r="859" spans="1:14" ht="15.75" customHeight="1">
      <c r="A859" s="25"/>
      <c r="B859" s="26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</row>
    <row r="860" spans="1:14" ht="15.75" customHeight="1">
      <c r="A860" s="25"/>
      <c r="B860" s="26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</row>
    <row r="861" spans="1:14" ht="15.75" customHeight="1">
      <c r="A861" s="25"/>
      <c r="B861" s="26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</row>
    <row r="862" spans="1:14" ht="15.75" customHeight="1">
      <c r="A862" s="25"/>
      <c r="B862" s="26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</row>
    <row r="863" spans="1:14" ht="15.75" customHeight="1">
      <c r="A863" s="25"/>
      <c r="B863" s="26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</row>
    <row r="864" spans="1:14" ht="15.75" customHeight="1">
      <c r="A864" s="25"/>
      <c r="B864" s="26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</row>
    <row r="865" spans="1:14" ht="15.75" customHeight="1">
      <c r="A865" s="25"/>
      <c r="B865" s="26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</row>
    <row r="866" spans="1:14" ht="15.75" customHeight="1">
      <c r="A866" s="25"/>
      <c r="B866" s="26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</row>
    <row r="867" spans="1:14" ht="15.75" customHeight="1">
      <c r="A867" s="25"/>
      <c r="B867" s="26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</row>
    <row r="868" spans="1:14" ht="15.75" customHeight="1">
      <c r="A868" s="25"/>
      <c r="B868" s="26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</row>
    <row r="869" spans="1:14" ht="15.75" customHeight="1">
      <c r="A869" s="25"/>
      <c r="B869" s="26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</row>
    <row r="870" spans="1:14" ht="15.75" customHeight="1">
      <c r="A870" s="25"/>
      <c r="B870" s="26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</row>
    <row r="871" spans="1:14" ht="15.75" customHeight="1">
      <c r="A871" s="25"/>
      <c r="B871" s="26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</row>
    <row r="872" spans="1:14" ht="15.75" customHeight="1">
      <c r="A872" s="25"/>
      <c r="B872" s="26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</row>
    <row r="873" spans="1:14" ht="15.75" customHeight="1">
      <c r="A873" s="25"/>
      <c r="B873" s="26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</row>
    <row r="874" spans="1:14" ht="15.75" customHeight="1">
      <c r="A874" s="25"/>
      <c r="B874" s="26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</row>
    <row r="875" spans="1:14" ht="15.75" customHeight="1">
      <c r="A875" s="25"/>
      <c r="B875" s="26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</row>
    <row r="876" spans="1:14" ht="15.75" customHeight="1">
      <c r="A876" s="25"/>
      <c r="B876" s="26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</row>
    <row r="877" spans="1:14" ht="15.75" customHeight="1">
      <c r="A877" s="25"/>
      <c r="B877" s="26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</row>
    <row r="878" spans="1:14" ht="15.75" customHeight="1">
      <c r="A878" s="25"/>
      <c r="B878" s="26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</row>
    <row r="879" spans="1:14" ht="15.75" customHeight="1">
      <c r="A879" s="25"/>
      <c r="B879" s="26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</row>
    <row r="880" spans="1:14" ht="15.75" customHeight="1">
      <c r="A880" s="25"/>
      <c r="B880" s="26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</row>
    <row r="881" spans="1:14" ht="15.75" customHeight="1">
      <c r="A881" s="25"/>
      <c r="B881" s="26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</row>
    <row r="882" spans="1:14" ht="15.75" customHeight="1">
      <c r="A882" s="25"/>
      <c r="B882" s="26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</row>
    <row r="883" spans="1:14" ht="15.75" customHeight="1">
      <c r="A883" s="25"/>
      <c r="B883" s="26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</row>
    <row r="884" spans="1:14" ht="15.75" customHeight="1">
      <c r="A884" s="25"/>
      <c r="B884" s="26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</row>
    <row r="885" spans="1:14" ht="15.75" customHeight="1">
      <c r="A885" s="25"/>
      <c r="B885" s="26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</row>
    <row r="886" spans="1:14" ht="15.75" customHeight="1">
      <c r="A886" s="25"/>
      <c r="B886" s="26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</row>
    <row r="887" spans="1:14" ht="15.75" customHeight="1">
      <c r="A887" s="25"/>
      <c r="B887" s="26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</row>
    <row r="888" spans="1:14" ht="15.75" customHeight="1">
      <c r="A888" s="25"/>
      <c r="B888" s="26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</row>
    <row r="889" spans="1:14" ht="15.75" customHeight="1">
      <c r="A889" s="25"/>
      <c r="B889" s="26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</row>
    <row r="890" spans="1:14" ht="15.75" customHeight="1">
      <c r="A890" s="25"/>
      <c r="B890" s="26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</row>
    <row r="891" spans="1:14" ht="15.75" customHeight="1">
      <c r="A891" s="25"/>
      <c r="B891" s="26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</row>
    <row r="892" spans="1:14" ht="15.75" customHeight="1">
      <c r="A892" s="25"/>
      <c r="B892" s="26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</row>
    <row r="893" spans="1:14" ht="15.75" customHeight="1">
      <c r="A893" s="25"/>
      <c r="B893" s="26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</row>
    <row r="894" spans="1:14" ht="15.75" customHeight="1">
      <c r="A894" s="25"/>
      <c r="B894" s="26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</row>
    <row r="895" spans="1:14" ht="15.75" customHeight="1">
      <c r="A895" s="25"/>
      <c r="B895" s="26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</row>
    <row r="896" spans="1:14" ht="15.75" customHeight="1">
      <c r="A896" s="25"/>
      <c r="B896" s="26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</row>
    <row r="897" spans="1:14" ht="15.75" customHeight="1">
      <c r="A897" s="25"/>
      <c r="B897" s="26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</row>
    <row r="898" spans="1:14" ht="15.75" customHeight="1">
      <c r="A898" s="25"/>
      <c r="B898" s="26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</row>
    <row r="899" spans="1:14" ht="15.75" customHeight="1">
      <c r="A899" s="25"/>
      <c r="B899" s="26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</row>
    <row r="900" spans="1:14" ht="15.75" customHeight="1">
      <c r="A900" s="25"/>
      <c r="B900" s="26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</row>
    <row r="901" spans="1:14" ht="15.75" customHeight="1">
      <c r="A901" s="25"/>
      <c r="B901" s="26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</row>
    <row r="902" spans="1:14" ht="15.75" customHeight="1">
      <c r="A902" s="25"/>
      <c r="B902" s="26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</row>
    <row r="903" spans="1:14" ht="15.75" customHeight="1">
      <c r="A903" s="25"/>
      <c r="B903" s="26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</row>
    <row r="904" spans="1:14" ht="15.75" customHeight="1">
      <c r="A904" s="25"/>
      <c r="B904" s="26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</row>
    <row r="905" spans="1:14" ht="15.75" customHeight="1">
      <c r="A905" s="25"/>
      <c r="B905" s="26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</row>
    <row r="906" spans="1:14" ht="15.75" customHeight="1">
      <c r="A906" s="25"/>
      <c r="B906" s="26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</row>
    <row r="907" spans="1:14" ht="15.75" customHeight="1">
      <c r="A907" s="25"/>
      <c r="B907" s="26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</row>
    <row r="908" spans="1:14" ht="15.75" customHeight="1">
      <c r="A908" s="25"/>
      <c r="B908" s="26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</row>
    <row r="909" spans="1:14" ht="15.75" customHeight="1">
      <c r="A909" s="25"/>
      <c r="B909" s="26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</row>
    <row r="910" spans="1:14" ht="15.75" customHeight="1">
      <c r="A910" s="25"/>
      <c r="B910" s="26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</row>
    <row r="911" spans="1:14" ht="15.75" customHeight="1">
      <c r="A911" s="25"/>
      <c r="B911" s="26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</row>
    <row r="912" spans="1:14" ht="15.75" customHeight="1">
      <c r="A912" s="25"/>
      <c r="B912" s="26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</row>
    <row r="913" spans="1:14" ht="15.75" customHeight="1">
      <c r="A913" s="25"/>
      <c r="B913" s="26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</row>
    <row r="914" spans="1:14" ht="15.75" customHeight="1">
      <c r="A914" s="25"/>
      <c r="B914" s="26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</row>
    <row r="915" spans="1:14" ht="15.75" customHeight="1">
      <c r="A915" s="25"/>
      <c r="B915" s="26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</row>
    <row r="916" spans="1:14" ht="15.75" customHeight="1">
      <c r="A916" s="25"/>
      <c r="B916" s="26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</row>
    <row r="917" spans="1:14" ht="15.75" customHeight="1">
      <c r="A917" s="25"/>
      <c r="B917" s="26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</row>
    <row r="918" spans="1:14" ht="15.75" customHeight="1">
      <c r="A918" s="25"/>
      <c r="B918" s="26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</row>
    <row r="919" spans="1:14" ht="15.75" customHeight="1">
      <c r="A919" s="25"/>
      <c r="B919" s="26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</row>
    <row r="920" spans="1:14" ht="15.75" customHeight="1">
      <c r="A920" s="25"/>
      <c r="B920" s="26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</row>
    <row r="921" spans="1:14" ht="15.75" customHeight="1">
      <c r="A921" s="25"/>
      <c r="B921" s="26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</row>
    <row r="922" spans="1:14" ht="15.75" customHeight="1">
      <c r="A922" s="25"/>
      <c r="B922" s="26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</row>
    <row r="923" spans="1:14" ht="15.75" customHeight="1">
      <c r="A923" s="25"/>
      <c r="B923" s="26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</row>
    <row r="924" spans="1:14" ht="15.75" customHeight="1">
      <c r="A924" s="25"/>
      <c r="B924" s="26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</row>
    <row r="925" spans="1:14" ht="15.75" customHeight="1">
      <c r="A925" s="25"/>
      <c r="B925" s="26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</row>
    <row r="926" spans="1:14" ht="15.75" customHeight="1">
      <c r="A926" s="25"/>
      <c r="B926" s="26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</row>
    <row r="927" spans="1:14" ht="15.75" customHeight="1">
      <c r="A927" s="25"/>
      <c r="B927" s="26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</row>
    <row r="928" spans="1:14" ht="15.75" customHeight="1">
      <c r="A928" s="25"/>
      <c r="B928" s="26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</row>
    <row r="929" spans="1:14" ht="15.75" customHeight="1">
      <c r="A929" s="25"/>
      <c r="B929" s="26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</row>
    <row r="930" spans="1:14" ht="15.75" customHeight="1">
      <c r="A930" s="25"/>
      <c r="B930" s="26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</row>
    <row r="931" spans="1:14" ht="15.75" customHeight="1">
      <c r="A931" s="25"/>
      <c r="B931" s="26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</row>
    <row r="932" spans="1:14" ht="15.75" customHeight="1">
      <c r="A932" s="25"/>
      <c r="B932" s="26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</row>
    <row r="933" spans="1:14" ht="15.75" customHeight="1">
      <c r="A933" s="25"/>
      <c r="B933" s="26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</row>
    <row r="934" spans="1:14" ht="15.75" customHeight="1">
      <c r="A934" s="25"/>
      <c r="B934" s="26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</row>
    <row r="935" spans="1:14" ht="15.75" customHeight="1">
      <c r="A935" s="25"/>
      <c r="B935" s="26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</row>
    <row r="936" spans="1:14" ht="15.75" customHeight="1">
      <c r="A936" s="25"/>
      <c r="B936" s="26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</row>
    <row r="937" spans="1:14" ht="15.75" customHeight="1">
      <c r="A937" s="25"/>
      <c r="B937" s="26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</row>
    <row r="938" spans="1:14" ht="15.75" customHeight="1">
      <c r="A938" s="25"/>
      <c r="B938" s="26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</row>
    <row r="939" spans="1:14" ht="15.75" customHeight="1">
      <c r="A939" s="25"/>
      <c r="B939" s="26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</row>
    <row r="940" spans="1:14" ht="15.75" customHeight="1">
      <c r="A940" s="25"/>
      <c r="B940" s="26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</row>
    <row r="941" spans="1:14" ht="15.75" customHeight="1">
      <c r="A941" s="25"/>
      <c r="B941" s="26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</row>
    <row r="942" spans="1:14" ht="15.75" customHeight="1">
      <c r="A942" s="25"/>
      <c r="B942" s="26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</row>
    <row r="943" spans="1:14" ht="15.75" customHeight="1">
      <c r="A943" s="25"/>
      <c r="B943" s="26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</row>
    <row r="944" spans="1:14" ht="15.75" customHeight="1">
      <c r="A944" s="25"/>
      <c r="B944" s="26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</row>
    <row r="945" spans="1:14" ht="15.75" customHeight="1">
      <c r="A945" s="25"/>
      <c r="B945" s="26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</row>
    <row r="946" spans="1:14" ht="15.75" customHeight="1">
      <c r="A946" s="25"/>
      <c r="B946" s="26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</row>
    <row r="947" spans="1:14" ht="15.75" customHeight="1">
      <c r="A947" s="25"/>
      <c r="B947" s="26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</row>
    <row r="948" spans="1:14" ht="15.75" customHeight="1">
      <c r="A948" s="25"/>
      <c r="B948" s="26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</row>
    <row r="949" spans="1:14" ht="15.75" customHeight="1">
      <c r="A949" s="25"/>
      <c r="B949" s="26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</row>
    <row r="950" spans="1:14" ht="15.75" customHeight="1">
      <c r="A950" s="25"/>
      <c r="B950" s="26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</row>
    <row r="951" spans="1:14" ht="15.75" customHeight="1">
      <c r="A951" s="25"/>
      <c r="B951" s="26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</row>
    <row r="952" spans="1:14" ht="15.75" customHeight="1">
      <c r="A952" s="25"/>
      <c r="B952" s="26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</row>
    <row r="953" spans="1:14" ht="15.75" customHeight="1">
      <c r="A953" s="25"/>
      <c r="B953" s="26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</row>
    <row r="954" spans="1:14" ht="15.75" customHeight="1">
      <c r="A954" s="25"/>
      <c r="B954" s="26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</row>
    <row r="955" spans="1:14" ht="15.75" customHeight="1">
      <c r="A955" s="25"/>
      <c r="B955" s="26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</row>
    <row r="956" spans="1:14" ht="15.75" customHeight="1">
      <c r="A956" s="25"/>
      <c r="B956" s="26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</row>
    <row r="957" spans="1:14" ht="15.75" customHeight="1">
      <c r="A957" s="25"/>
      <c r="B957" s="26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</row>
    <row r="958" spans="1:14" ht="15.75" customHeight="1">
      <c r="A958" s="25"/>
      <c r="B958" s="26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</row>
    <row r="959" spans="1:14" ht="15.75" customHeight="1">
      <c r="A959" s="25"/>
      <c r="B959" s="26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</row>
    <row r="960" spans="1:14" ht="15.75" customHeight="1">
      <c r="A960" s="25"/>
      <c r="B960" s="26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</row>
    <row r="961" spans="1:14" ht="15.75" customHeight="1">
      <c r="A961" s="25"/>
      <c r="B961" s="26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</row>
    <row r="962" spans="1:14" ht="15.75" customHeight="1">
      <c r="A962" s="25"/>
      <c r="B962" s="26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</row>
    <row r="963" spans="1:14" ht="15.75" customHeight="1">
      <c r="A963" s="25"/>
      <c r="B963" s="26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</row>
    <row r="964" spans="1:14" ht="15.75" customHeight="1">
      <c r="A964" s="25"/>
      <c r="B964" s="26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</row>
    <row r="965" spans="1:14" ht="15.75" customHeight="1">
      <c r="A965" s="25"/>
      <c r="B965" s="26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</row>
    <row r="966" spans="1:14" ht="15.75" customHeight="1">
      <c r="A966" s="25"/>
      <c r="B966" s="26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</row>
    <row r="967" spans="1:14" ht="15.75" customHeight="1">
      <c r="A967" s="25"/>
      <c r="B967" s="26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</row>
    <row r="968" spans="1:14" ht="15.75" customHeight="1">
      <c r="A968" s="25"/>
      <c r="B968" s="26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</row>
    <row r="969" spans="1:14" ht="15.75" customHeight="1">
      <c r="A969" s="25"/>
      <c r="B969" s="26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</row>
    <row r="970" spans="1:14" ht="15.75" customHeight="1">
      <c r="A970" s="25"/>
      <c r="B970" s="26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</row>
    <row r="971" spans="1:14" ht="15.75" customHeight="1">
      <c r="A971" s="25"/>
      <c r="B971" s="26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</row>
    <row r="972" spans="1:14" ht="15.75" customHeight="1">
      <c r="A972" s="25"/>
      <c r="B972" s="26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</row>
    <row r="973" spans="1:14" ht="15.75" customHeight="1">
      <c r="A973" s="25"/>
      <c r="B973" s="26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</row>
    <row r="974" spans="1:14" ht="15.75" customHeight="1">
      <c r="A974" s="25"/>
      <c r="B974" s="26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</row>
    <row r="975" spans="1:14" ht="15.75" customHeight="1">
      <c r="A975" s="25"/>
      <c r="B975" s="26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</row>
    <row r="976" spans="1:14" ht="15.75" customHeight="1">
      <c r="A976" s="25"/>
      <c r="B976" s="26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</row>
    <row r="977" spans="1:14" ht="15.75" customHeight="1">
      <c r="A977" s="25"/>
      <c r="B977" s="26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</row>
    <row r="978" spans="1:14" ht="15.75" customHeight="1">
      <c r="A978" s="25"/>
      <c r="B978" s="26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</row>
    <row r="979" spans="1:14" ht="15.75" customHeight="1">
      <c r="A979" s="25"/>
      <c r="B979" s="26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</row>
    <row r="980" spans="1:14" ht="15.75" customHeight="1">
      <c r="A980" s="25"/>
      <c r="B980" s="26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</row>
    <row r="981" spans="1:14" ht="15.75" customHeight="1">
      <c r="A981" s="25"/>
      <c r="B981" s="26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</row>
    <row r="982" spans="1:14" ht="15.75" customHeight="1">
      <c r="A982" s="25"/>
      <c r="B982" s="26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</row>
    <row r="983" spans="1:14" ht="15.75" customHeight="1">
      <c r="A983" s="25"/>
      <c r="B983" s="26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</row>
    <row r="984" spans="1:14" ht="15.75" customHeight="1">
      <c r="A984" s="25"/>
      <c r="B984" s="26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</row>
    <row r="985" spans="1:14" ht="15.75" customHeight="1">
      <c r="A985" s="25"/>
      <c r="B985" s="26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</row>
    <row r="986" spans="1:14" ht="15.75" customHeight="1">
      <c r="A986" s="25"/>
      <c r="B986" s="26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</row>
    <row r="987" spans="1:14" ht="15.75" customHeight="1">
      <c r="A987" s="25"/>
      <c r="B987" s="26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</row>
    <row r="988" spans="1:14" ht="15.75" customHeight="1">
      <c r="A988" s="25"/>
      <c r="B988" s="26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</row>
    <row r="989" spans="1:14" ht="15.75" customHeight="1">
      <c r="A989" s="25"/>
      <c r="B989" s="26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</row>
    <row r="990" spans="1:14" ht="15.75" customHeight="1">
      <c r="A990" s="25"/>
      <c r="B990" s="26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</row>
    <row r="991" spans="1:14" ht="15.75" customHeight="1">
      <c r="A991" s="25"/>
      <c r="B991" s="26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</row>
    <row r="992" spans="1:14" ht="15.75" customHeight="1">
      <c r="A992" s="25"/>
      <c r="B992" s="26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</row>
    <row r="993" spans="1:14" ht="15.75" customHeight="1">
      <c r="A993" s="25"/>
      <c r="B993" s="26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</row>
    <row r="994" spans="1:14" ht="15.75" customHeight="1">
      <c r="A994" s="25"/>
      <c r="B994" s="26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</row>
    <row r="995" spans="1:14" ht="15.75" customHeight="1">
      <c r="A995" s="25"/>
      <c r="B995" s="26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</row>
    <row r="996" spans="1:14" ht="15.75" customHeight="1">
      <c r="A996" s="25"/>
      <c r="B996" s="26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</row>
    <row r="997" spans="1:14" ht="15.75" customHeight="1">
      <c r="A997" s="25"/>
      <c r="B997" s="26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</row>
    <row r="998" spans="1:14" ht="15.75" customHeight="1">
      <c r="A998" s="25"/>
      <c r="B998" s="26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</row>
    <row r="999" spans="1:14" ht="15.75" customHeight="1">
      <c r="A999" s="25"/>
      <c r="B999" s="26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</row>
    <row r="1000" spans="1:14" ht="15.75" customHeight="1">
      <c r="A1000" s="25"/>
      <c r="B1000" s="26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4.42578125" defaultRowHeight="15" customHeight="1"/>
  <cols>
    <col min="1" max="1" width="8.7109375" customWidth="1"/>
    <col min="2" max="2" width="11.28515625" customWidth="1"/>
    <col min="3" max="3" width="14.7109375" customWidth="1"/>
    <col min="4" max="4" width="32.42578125" customWidth="1"/>
    <col min="5" max="5" width="2.140625" customWidth="1"/>
    <col min="6" max="6" width="26" customWidth="1"/>
    <col min="7" max="26" width="8.7109375" customWidth="1"/>
  </cols>
  <sheetData>
    <row r="1" spans="1:7" ht="18.75">
      <c r="A1" s="417" t="s">
        <v>0</v>
      </c>
      <c r="B1" s="418" t="s">
        <v>1324</v>
      </c>
      <c r="C1" s="419" t="s">
        <v>12</v>
      </c>
      <c r="D1" s="419" t="s">
        <v>1329</v>
      </c>
      <c r="E1" s="420"/>
      <c r="F1" s="420"/>
      <c r="G1" s="420"/>
    </row>
    <row r="2" spans="1:7" ht="21">
      <c r="A2" s="421">
        <v>1</v>
      </c>
      <c r="B2" s="422">
        <v>70165</v>
      </c>
      <c r="C2" s="422">
        <v>70166</v>
      </c>
      <c r="D2" s="423" t="s">
        <v>1330</v>
      </c>
      <c r="E2" s="424">
        <f>COUNTIFS(B2:D25, "კომპლექტი")</f>
        <v>6</v>
      </c>
      <c r="F2" s="425" t="s">
        <v>1330</v>
      </c>
      <c r="G2" s="420"/>
    </row>
    <row r="3" spans="1:7" ht="21">
      <c r="A3" s="421">
        <v>2</v>
      </c>
      <c r="B3" s="422">
        <v>70267</v>
      </c>
      <c r="C3" s="422">
        <v>70268</v>
      </c>
      <c r="D3" s="423" t="s">
        <v>1330</v>
      </c>
      <c r="E3" s="426">
        <f>COUNTIFS(B2:D27,  "არა-კომპლექტი")</f>
        <v>5</v>
      </c>
      <c r="F3" s="427" t="s">
        <v>1331</v>
      </c>
      <c r="G3" s="420"/>
    </row>
    <row r="4" spans="1:7" ht="21">
      <c r="A4" s="421">
        <v>3</v>
      </c>
      <c r="B4" s="422">
        <v>100173</v>
      </c>
      <c r="C4" s="422">
        <v>100174</v>
      </c>
      <c r="D4" s="423" t="s">
        <v>1330</v>
      </c>
      <c r="E4" s="426">
        <f>COUNTIFS(B2:D32, "მეტობა/ არა-კომპლექტი")</f>
        <v>1</v>
      </c>
      <c r="F4" s="427" t="s">
        <v>1332</v>
      </c>
      <c r="G4" s="420"/>
    </row>
    <row r="5" spans="1:7" ht="21">
      <c r="A5" s="421">
        <v>4</v>
      </c>
      <c r="B5" s="422">
        <v>22716</v>
      </c>
      <c r="C5" s="422"/>
      <c r="D5" s="423" t="s">
        <v>1331</v>
      </c>
      <c r="E5" s="428">
        <f>COUNT(B2:B24)</f>
        <v>9</v>
      </c>
      <c r="F5" s="429" t="s">
        <v>1333</v>
      </c>
      <c r="G5" s="420"/>
    </row>
    <row r="6" spans="1:7" ht="21">
      <c r="A6" s="421">
        <v>5</v>
      </c>
      <c r="B6" s="422">
        <v>22708</v>
      </c>
      <c r="C6" s="422"/>
      <c r="D6" s="423" t="s">
        <v>1331</v>
      </c>
      <c r="E6" s="428">
        <f>COUNT(C2:C27)</f>
        <v>9</v>
      </c>
      <c r="F6" s="429" t="s">
        <v>1334</v>
      </c>
      <c r="G6" s="420"/>
    </row>
    <row r="7" spans="1:7" ht="21">
      <c r="A7" s="421">
        <v>6</v>
      </c>
      <c r="B7" s="422">
        <v>21894</v>
      </c>
      <c r="C7" s="422"/>
      <c r="D7" s="423" t="s">
        <v>1331</v>
      </c>
      <c r="E7" s="430">
        <f>COUNTIFS(B2:D29,"?")</f>
        <v>0</v>
      </c>
      <c r="F7" s="431" t="s">
        <v>1335</v>
      </c>
      <c r="G7" s="420"/>
    </row>
    <row r="8" spans="1:7" ht="21">
      <c r="A8" s="421">
        <v>7</v>
      </c>
      <c r="B8" s="422"/>
      <c r="C8" s="422">
        <v>22709</v>
      </c>
      <c r="D8" s="432" t="s">
        <v>1331</v>
      </c>
      <c r="E8" s="420"/>
      <c r="F8" s="420"/>
      <c r="G8" s="420"/>
    </row>
    <row r="9" spans="1:7" ht="21">
      <c r="A9" s="421">
        <v>8</v>
      </c>
      <c r="B9" s="422"/>
      <c r="C9" s="422">
        <v>22717</v>
      </c>
      <c r="D9" s="432" t="s">
        <v>1331</v>
      </c>
      <c r="E9" s="420"/>
      <c r="F9" s="420"/>
      <c r="G9" s="420"/>
    </row>
    <row r="10" spans="1:7" ht="21">
      <c r="A10" s="421">
        <v>9</v>
      </c>
      <c r="B10" s="422"/>
      <c r="C10" s="422">
        <v>3739</v>
      </c>
      <c r="D10" s="432" t="s">
        <v>1332</v>
      </c>
      <c r="E10" s="420"/>
      <c r="F10" s="420"/>
      <c r="G10" s="420"/>
    </row>
    <row r="11" spans="1:7" ht="18.75">
      <c r="A11" s="433">
        <v>10</v>
      </c>
      <c r="B11" s="434">
        <v>78144</v>
      </c>
      <c r="C11" s="434">
        <v>78145</v>
      </c>
      <c r="D11" s="435" t="s">
        <v>1330</v>
      </c>
      <c r="E11" s="420"/>
      <c r="F11" s="420"/>
      <c r="G11" s="420"/>
    </row>
    <row r="12" spans="1:7" ht="18.75">
      <c r="A12" s="433">
        <v>11</v>
      </c>
      <c r="B12" s="436">
        <v>22009</v>
      </c>
      <c r="C12" s="436">
        <v>22008</v>
      </c>
      <c r="D12" s="435" t="s">
        <v>1330</v>
      </c>
      <c r="E12" s="420"/>
      <c r="F12" s="420"/>
      <c r="G12" s="420"/>
    </row>
    <row r="13" spans="1:7" ht="18.75">
      <c r="A13" s="433">
        <v>12</v>
      </c>
      <c r="B13" s="436">
        <v>78051</v>
      </c>
      <c r="C13" s="436">
        <v>78052</v>
      </c>
      <c r="D13" s="435" t="s">
        <v>1330</v>
      </c>
      <c r="E13" s="420"/>
      <c r="F13" s="420"/>
      <c r="G13" s="420"/>
    </row>
    <row r="14" spans="1:7" ht="18.75">
      <c r="A14" s="437"/>
      <c r="B14" s="438"/>
      <c r="C14" s="438"/>
      <c r="D14" s="439"/>
      <c r="E14" s="420"/>
      <c r="F14" s="420"/>
      <c r="G14" s="420"/>
    </row>
    <row r="15" spans="1:7" ht="18.75">
      <c r="A15" s="437"/>
      <c r="B15" s="438"/>
      <c r="C15" s="438"/>
      <c r="D15" s="439"/>
      <c r="E15" s="420"/>
      <c r="F15" s="420"/>
      <c r="G15" s="420"/>
    </row>
    <row r="16" spans="1:7">
      <c r="A16" s="437"/>
      <c r="B16" s="440"/>
      <c r="C16" s="440"/>
      <c r="D16" s="441"/>
      <c r="E16" s="420"/>
      <c r="F16" s="420"/>
      <c r="G16" s="420"/>
    </row>
    <row r="17" spans="1:7">
      <c r="A17" s="437"/>
      <c r="B17" s="440"/>
      <c r="C17" s="440"/>
      <c r="D17" s="441"/>
      <c r="E17" s="420"/>
      <c r="F17" s="420"/>
      <c r="G17" s="420"/>
    </row>
    <row r="18" spans="1:7">
      <c r="A18" s="437"/>
      <c r="B18" s="440"/>
      <c r="C18" s="440"/>
      <c r="D18" s="441"/>
      <c r="E18" s="420"/>
      <c r="F18" s="420"/>
      <c r="G18" s="420"/>
    </row>
    <row r="19" spans="1:7">
      <c r="A19" s="437"/>
      <c r="B19" s="440"/>
      <c r="C19" s="440"/>
      <c r="D19" s="441"/>
      <c r="E19" s="420"/>
      <c r="F19" s="420"/>
      <c r="G19" s="420"/>
    </row>
    <row r="20" spans="1:7">
      <c r="A20" s="437"/>
      <c r="B20" s="440"/>
      <c r="C20" s="440"/>
      <c r="D20" s="441"/>
      <c r="E20" s="420"/>
      <c r="F20" s="420"/>
      <c r="G20" s="420"/>
    </row>
    <row r="21" spans="1:7" ht="15.75" customHeight="1">
      <c r="B21" s="442"/>
      <c r="C21" s="442"/>
      <c r="E21" s="420"/>
      <c r="F21" s="420"/>
      <c r="G21" s="420"/>
    </row>
    <row r="22" spans="1:7" ht="15.75" customHeight="1">
      <c r="B22" s="442"/>
      <c r="C22" s="442"/>
      <c r="E22" s="420"/>
      <c r="F22" s="420"/>
      <c r="G22" s="420"/>
    </row>
    <row r="23" spans="1:7" ht="15.75" customHeight="1">
      <c r="B23" s="442"/>
      <c r="C23" s="442"/>
      <c r="E23" s="420"/>
      <c r="F23" s="420"/>
      <c r="G23" s="420"/>
    </row>
    <row r="24" spans="1:7" ht="15.75" customHeight="1">
      <c r="B24" s="442"/>
      <c r="C24" s="442"/>
      <c r="E24" s="420"/>
      <c r="F24" s="420"/>
      <c r="G24" s="420"/>
    </row>
    <row r="25" spans="1:7" ht="15.75" customHeight="1">
      <c r="B25" s="442"/>
      <c r="C25" s="442"/>
      <c r="E25" s="420"/>
      <c r="F25" s="420"/>
      <c r="G25" s="420"/>
    </row>
    <row r="26" spans="1:7" ht="15.75" customHeight="1">
      <c r="B26" s="442"/>
      <c r="C26" s="442"/>
      <c r="E26" s="420"/>
      <c r="F26" s="420"/>
      <c r="G26" s="420"/>
    </row>
    <row r="27" spans="1:7" ht="15.75" customHeight="1">
      <c r="B27" s="442"/>
      <c r="C27" s="442"/>
      <c r="E27" s="420"/>
      <c r="F27" s="420"/>
      <c r="G27" s="420"/>
    </row>
    <row r="28" spans="1:7" ht="15.75" customHeight="1">
      <c r="B28" s="442"/>
      <c r="C28" s="442"/>
      <c r="E28" s="420"/>
      <c r="F28" s="420"/>
      <c r="G28" s="420"/>
    </row>
    <row r="29" spans="1:7" ht="15.75" customHeight="1">
      <c r="B29" s="442"/>
      <c r="C29" s="442"/>
      <c r="E29" s="420"/>
      <c r="F29" s="420"/>
      <c r="G29" s="420"/>
    </row>
    <row r="30" spans="1:7" ht="15.75" customHeight="1">
      <c r="B30" s="443"/>
      <c r="E30" s="420"/>
      <c r="F30" s="420"/>
      <c r="G30" s="420"/>
    </row>
    <row r="31" spans="1:7" ht="15.75" customHeight="1">
      <c r="B31" s="443"/>
      <c r="E31" s="420"/>
      <c r="F31" s="420"/>
      <c r="G31" s="420"/>
    </row>
    <row r="32" spans="1:7" ht="15.75" customHeight="1">
      <c r="B32" s="443"/>
      <c r="E32" s="420"/>
      <c r="F32" s="420"/>
      <c r="G32" s="420"/>
    </row>
    <row r="33" spans="2:7" ht="15.75" customHeight="1">
      <c r="B33" s="443"/>
      <c r="E33" s="420"/>
      <c r="F33" s="420"/>
      <c r="G33" s="420"/>
    </row>
    <row r="34" spans="2:7" ht="15.75" customHeight="1">
      <c r="B34" s="443"/>
      <c r="E34" s="420"/>
      <c r="F34" s="420"/>
      <c r="G34" s="420"/>
    </row>
    <row r="35" spans="2:7" ht="15.75" customHeight="1">
      <c r="B35" s="443"/>
      <c r="E35" s="420"/>
      <c r="F35" s="420"/>
      <c r="G35" s="420"/>
    </row>
    <row r="36" spans="2:7" ht="15.75" customHeight="1">
      <c r="B36" s="443"/>
      <c r="E36" s="420"/>
      <c r="F36" s="420"/>
      <c r="G36" s="420"/>
    </row>
    <row r="37" spans="2:7" ht="15.75" customHeight="1">
      <c r="B37" s="443"/>
      <c r="E37" s="420"/>
      <c r="F37" s="420"/>
      <c r="G37" s="420"/>
    </row>
    <row r="38" spans="2:7" ht="15.75" customHeight="1">
      <c r="B38" s="443"/>
      <c r="E38" s="420"/>
      <c r="F38" s="420"/>
      <c r="G38" s="420"/>
    </row>
    <row r="39" spans="2:7" ht="15.75" customHeight="1">
      <c r="B39" s="443"/>
      <c r="E39" s="420"/>
      <c r="F39" s="420"/>
      <c r="G39" s="420"/>
    </row>
    <row r="40" spans="2:7" ht="15.75" customHeight="1">
      <c r="B40" s="443"/>
      <c r="E40" s="420"/>
      <c r="F40" s="420"/>
      <c r="G40" s="420"/>
    </row>
    <row r="41" spans="2:7" ht="15.75" customHeight="1">
      <c r="B41" s="443"/>
      <c r="E41" s="420"/>
      <c r="F41" s="420"/>
      <c r="G41" s="420"/>
    </row>
    <row r="42" spans="2:7" ht="15.75" customHeight="1">
      <c r="B42" s="443"/>
      <c r="E42" s="420"/>
      <c r="F42" s="420"/>
      <c r="G42" s="420"/>
    </row>
    <row r="43" spans="2:7" ht="15.75" customHeight="1">
      <c r="B43" s="443"/>
      <c r="E43" s="420"/>
      <c r="F43" s="420"/>
      <c r="G43" s="420"/>
    </row>
    <row r="44" spans="2:7" ht="15.75" customHeight="1">
      <c r="B44" s="443"/>
      <c r="E44" s="420"/>
      <c r="F44" s="420"/>
      <c r="G44" s="420"/>
    </row>
    <row r="45" spans="2:7" ht="15.75" customHeight="1">
      <c r="B45" s="443"/>
      <c r="E45" s="420"/>
      <c r="F45" s="420"/>
      <c r="G45" s="420"/>
    </row>
    <row r="46" spans="2:7" ht="15.75" customHeight="1">
      <c r="B46" s="443"/>
      <c r="E46" s="420"/>
      <c r="F46" s="420"/>
      <c r="G46" s="420"/>
    </row>
    <row r="47" spans="2:7" ht="15.75" customHeight="1">
      <c r="B47" s="443"/>
      <c r="E47" s="420"/>
      <c r="F47" s="420"/>
      <c r="G47" s="420"/>
    </row>
    <row r="48" spans="2:7" ht="15.75" customHeight="1">
      <c r="B48" s="443"/>
      <c r="E48" s="420"/>
      <c r="F48" s="420"/>
      <c r="G48" s="420"/>
    </row>
    <row r="49" spans="2:7" ht="15.75" customHeight="1">
      <c r="B49" s="443"/>
      <c r="E49" s="420"/>
      <c r="F49" s="420"/>
      <c r="G49" s="420"/>
    </row>
    <row r="50" spans="2:7" ht="15.75" customHeight="1">
      <c r="B50" s="443"/>
      <c r="E50" s="420"/>
      <c r="F50" s="420"/>
      <c r="G50" s="420"/>
    </row>
    <row r="51" spans="2:7" ht="15.75" customHeight="1">
      <c r="B51" s="443"/>
      <c r="E51" s="420"/>
      <c r="F51" s="420"/>
      <c r="G51" s="420"/>
    </row>
    <row r="52" spans="2:7" ht="15.75" customHeight="1">
      <c r="B52" s="443"/>
      <c r="E52" s="420"/>
      <c r="F52" s="420"/>
      <c r="G52" s="420"/>
    </row>
    <row r="53" spans="2:7" ht="15.75" customHeight="1">
      <c r="B53" s="443"/>
      <c r="E53" s="420"/>
      <c r="F53" s="420"/>
      <c r="G53" s="420"/>
    </row>
    <row r="54" spans="2:7" ht="15.75" customHeight="1">
      <c r="B54" s="443"/>
      <c r="E54" s="420"/>
      <c r="F54" s="420"/>
      <c r="G54" s="420"/>
    </row>
    <row r="55" spans="2:7" ht="15.75" customHeight="1">
      <c r="B55" s="443"/>
      <c r="E55" s="420"/>
      <c r="F55" s="420"/>
      <c r="G55" s="420"/>
    </row>
    <row r="56" spans="2:7" ht="15.75" customHeight="1">
      <c r="B56" s="443"/>
      <c r="E56" s="420"/>
      <c r="F56" s="420"/>
      <c r="G56" s="420"/>
    </row>
    <row r="57" spans="2:7" ht="15.75" customHeight="1">
      <c r="B57" s="443"/>
      <c r="E57" s="420"/>
      <c r="F57" s="420"/>
      <c r="G57" s="420"/>
    </row>
    <row r="58" spans="2:7" ht="15.75" customHeight="1">
      <c r="B58" s="443"/>
      <c r="E58" s="420"/>
      <c r="F58" s="420"/>
      <c r="G58" s="420"/>
    </row>
    <row r="59" spans="2:7" ht="15.75" customHeight="1">
      <c r="B59" s="443"/>
      <c r="E59" s="420"/>
      <c r="F59" s="420"/>
      <c r="G59" s="420"/>
    </row>
    <row r="60" spans="2:7" ht="15.75" customHeight="1">
      <c r="B60" s="443"/>
      <c r="E60" s="420"/>
      <c r="F60" s="420"/>
      <c r="G60" s="420"/>
    </row>
    <row r="61" spans="2:7" ht="15.75" customHeight="1">
      <c r="B61" s="443"/>
      <c r="E61" s="420"/>
      <c r="F61" s="420"/>
      <c r="G61" s="420"/>
    </row>
    <row r="62" spans="2:7" ht="15.75" customHeight="1">
      <c r="B62" s="443"/>
      <c r="E62" s="420"/>
      <c r="F62" s="420"/>
      <c r="G62" s="420"/>
    </row>
    <row r="63" spans="2:7" ht="15.75" customHeight="1">
      <c r="B63" s="443"/>
      <c r="E63" s="420"/>
      <c r="F63" s="420"/>
      <c r="G63" s="420"/>
    </row>
    <row r="64" spans="2:7" ht="15.75" customHeight="1">
      <c r="B64" s="443"/>
      <c r="E64" s="420"/>
      <c r="F64" s="420"/>
      <c r="G64" s="420"/>
    </row>
    <row r="65" spans="2:7" ht="15.75" customHeight="1">
      <c r="B65" s="443"/>
      <c r="E65" s="420"/>
      <c r="F65" s="420"/>
      <c r="G65" s="420"/>
    </row>
    <row r="66" spans="2:7" ht="15.75" customHeight="1">
      <c r="B66" s="443"/>
      <c r="E66" s="420"/>
      <c r="F66" s="420"/>
      <c r="G66" s="420"/>
    </row>
    <row r="67" spans="2:7" ht="15.75" customHeight="1">
      <c r="B67" s="443"/>
      <c r="E67" s="420"/>
      <c r="F67" s="420"/>
      <c r="G67" s="420"/>
    </row>
    <row r="68" spans="2:7" ht="15.75" customHeight="1">
      <c r="B68" s="443"/>
      <c r="E68" s="420"/>
      <c r="F68" s="420"/>
      <c r="G68" s="420"/>
    </row>
    <row r="69" spans="2:7" ht="15.75" customHeight="1">
      <c r="B69" s="443"/>
      <c r="E69" s="420"/>
      <c r="F69" s="420"/>
      <c r="G69" s="420"/>
    </row>
    <row r="70" spans="2:7" ht="15.75" customHeight="1">
      <c r="B70" s="443"/>
      <c r="E70" s="420"/>
      <c r="F70" s="420"/>
      <c r="G70" s="420"/>
    </row>
    <row r="71" spans="2:7" ht="15.75" customHeight="1">
      <c r="B71" s="443"/>
      <c r="E71" s="420"/>
      <c r="F71" s="420"/>
      <c r="G71" s="420"/>
    </row>
    <row r="72" spans="2:7" ht="15.75" customHeight="1">
      <c r="B72" s="443"/>
      <c r="E72" s="420"/>
      <c r="F72" s="420"/>
      <c r="G72" s="420"/>
    </row>
    <row r="73" spans="2:7" ht="15.75" customHeight="1">
      <c r="B73" s="443"/>
      <c r="E73" s="420"/>
      <c r="F73" s="420"/>
      <c r="G73" s="420"/>
    </row>
    <row r="74" spans="2:7" ht="15.75" customHeight="1">
      <c r="B74" s="443"/>
      <c r="E74" s="420"/>
      <c r="F74" s="420"/>
      <c r="G74" s="420"/>
    </row>
    <row r="75" spans="2:7" ht="15.75" customHeight="1">
      <c r="B75" s="443"/>
      <c r="E75" s="420"/>
      <c r="F75" s="420"/>
      <c r="G75" s="420"/>
    </row>
    <row r="76" spans="2:7" ht="15.75" customHeight="1">
      <c r="B76" s="443"/>
      <c r="E76" s="420"/>
      <c r="F76" s="420"/>
      <c r="G76" s="420"/>
    </row>
    <row r="77" spans="2:7" ht="15.75" customHeight="1">
      <c r="B77" s="443"/>
      <c r="E77" s="420"/>
      <c r="F77" s="420"/>
      <c r="G77" s="420"/>
    </row>
    <row r="78" spans="2:7" ht="15.75" customHeight="1">
      <c r="B78" s="443"/>
      <c r="E78" s="420"/>
      <c r="F78" s="420"/>
      <c r="G78" s="420"/>
    </row>
    <row r="79" spans="2:7" ht="15.75" customHeight="1">
      <c r="B79" s="443"/>
      <c r="E79" s="420"/>
      <c r="F79" s="420"/>
      <c r="G79" s="420"/>
    </row>
    <row r="80" spans="2:7" ht="15.75" customHeight="1">
      <c r="B80" s="443"/>
      <c r="E80" s="420"/>
      <c r="F80" s="420"/>
      <c r="G80" s="420"/>
    </row>
    <row r="81" spans="2:7" ht="15.75" customHeight="1">
      <c r="B81" s="443"/>
      <c r="E81" s="420"/>
      <c r="F81" s="420"/>
      <c r="G81" s="420"/>
    </row>
    <row r="82" spans="2:7" ht="15.75" customHeight="1">
      <c r="B82" s="443"/>
      <c r="E82" s="420"/>
      <c r="F82" s="420"/>
      <c r="G82" s="420"/>
    </row>
    <row r="83" spans="2:7" ht="15.75" customHeight="1">
      <c r="B83" s="443"/>
      <c r="E83" s="420"/>
      <c r="F83" s="420"/>
      <c r="G83" s="420"/>
    </row>
    <row r="84" spans="2:7" ht="15.75" customHeight="1">
      <c r="B84" s="443"/>
      <c r="E84" s="420"/>
      <c r="F84" s="420"/>
      <c r="G84" s="420"/>
    </row>
    <row r="85" spans="2:7" ht="15.75" customHeight="1">
      <c r="B85" s="443"/>
      <c r="E85" s="420"/>
      <c r="F85" s="420"/>
      <c r="G85" s="420"/>
    </row>
    <row r="86" spans="2:7" ht="15.75" customHeight="1">
      <c r="B86" s="443"/>
      <c r="E86" s="420"/>
      <c r="F86" s="420"/>
      <c r="G86" s="420"/>
    </row>
    <row r="87" spans="2:7" ht="15.75" customHeight="1">
      <c r="B87" s="443"/>
      <c r="E87" s="420"/>
      <c r="F87" s="420"/>
      <c r="G87" s="420"/>
    </row>
    <row r="88" spans="2:7" ht="15.75" customHeight="1">
      <c r="B88" s="443"/>
      <c r="E88" s="420"/>
      <c r="F88" s="420"/>
      <c r="G88" s="420"/>
    </row>
    <row r="89" spans="2:7" ht="15.75" customHeight="1">
      <c r="B89" s="443"/>
      <c r="E89" s="420"/>
      <c r="F89" s="420"/>
      <c r="G89" s="420"/>
    </row>
    <row r="90" spans="2:7" ht="15.75" customHeight="1">
      <c r="B90" s="443"/>
      <c r="E90" s="420"/>
      <c r="F90" s="420"/>
      <c r="G90" s="420"/>
    </row>
    <row r="91" spans="2:7" ht="15.75" customHeight="1">
      <c r="B91" s="443"/>
      <c r="E91" s="420"/>
      <c r="F91" s="420"/>
      <c r="G91" s="420"/>
    </row>
    <row r="92" spans="2:7" ht="15.75" customHeight="1">
      <c r="B92" s="443"/>
      <c r="E92" s="420"/>
      <c r="F92" s="420"/>
      <c r="G92" s="420"/>
    </row>
    <row r="93" spans="2:7" ht="15.75" customHeight="1">
      <c r="B93" s="443"/>
      <c r="E93" s="420"/>
      <c r="F93" s="420"/>
      <c r="G93" s="420"/>
    </row>
    <row r="94" spans="2:7" ht="15.75" customHeight="1">
      <c r="B94" s="443"/>
      <c r="E94" s="420"/>
      <c r="F94" s="420"/>
      <c r="G94" s="420"/>
    </row>
    <row r="95" spans="2:7" ht="15.75" customHeight="1">
      <c r="B95" s="443"/>
      <c r="E95" s="420"/>
      <c r="F95" s="420"/>
      <c r="G95" s="420"/>
    </row>
    <row r="96" spans="2:7" ht="15.75" customHeight="1">
      <c r="B96" s="443"/>
      <c r="E96" s="420"/>
      <c r="F96" s="420"/>
      <c r="G96" s="420"/>
    </row>
    <row r="97" spans="2:7" ht="15.75" customHeight="1">
      <c r="B97" s="443"/>
      <c r="E97" s="420"/>
      <c r="F97" s="420"/>
      <c r="G97" s="420"/>
    </row>
    <row r="98" spans="2:7" ht="15.75" customHeight="1">
      <c r="B98" s="443"/>
      <c r="E98" s="420"/>
      <c r="F98" s="420"/>
      <c r="G98" s="420"/>
    </row>
    <row r="99" spans="2:7" ht="15.75" customHeight="1">
      <c r="B99" s="443"/>
      <c r="E99" s="420"/>
      <c r="F99" s="420"/>
      <c r="G99" s="420"/>
    </row>
    <row r="100" spans="2:7" ht="15.75" customHeight="1">
      <c r="B100" s="443"/>
      <c r="E100" s="420"/>
      <c r="F100" s="420"/>
      <c r="G100" s="420"/>
    </row>
    <row r="101" spans="2:7" ht="15.75" customHeight="1">
      <c r="B101" s="443"/>
      <c r="E101" s="420"/>
      <c r="F101" s="420"/>
      <c r="G101" s="420"/>
    </row>
    <row r="102" spans="2:7" ht="15.75" customHeight="1">
      <c r="B102" s="443"/>
      <c r="E102" s="420"/>
      <c r="F102" s="420"/>
      <c r="G102" s="420"/>
    </row>
    <row r="103" spans="2:7" ht="15.75" customHeight="1">
      <c r="B103" s="443"/>
      <c r="E103" s="420"/>
      <c r="F103" s="420"/>
      <c r="G103" s="420"/>
    </row>
    <row r="104" spans="2:7" ht="15.75" customHeight="1">
      <c r="B104" s="443"/>
      <c r="E104" s="420"/>
      <c r="F104" s="420"/>
      <c r="G104" s="420"/>
    </row>
    <row r="105" spans="2:7" ht="15.75" customHeight="1">
      <c r="B105" s="443"/>
      <c r="E105" s="420"/>
      <c r="F105" s="420"/>
      <c r="G105" s="420"/>
    </row>
    <row r="106" spans="2:7" ht="15.75" customHeight="1">
      <c r="B106" s="443"/>
      <c r="E106" s="420"/>
      <c r="F106" s="420"/>
      <c r="G106" s="420"/>
    </row>
    <row r="107" spans="2:7" ht="15.75" customHeight="1">
      <c r="B107" s="443"/>
      <c r="E107" s="420"/>
      <c r="F107" s="420"/>
      <c r="G107" s="420"/>
    </row>
    <row r="108" spans="2:7" ht="15.75" customHeight="1">
      <c r="B108" s="443"/>
      <c r="E108" s="420"/>
      <c r="F108" s="420"/>
      <c r="G108" s="420"/>
    </row>
    <row r="109" spans="2:7" ht="15.75" customHeight="1">
      <c r="B109" s="443"/>
      <c r="E109" s="420"/>
      <c r="F109" s="420"/>
      <c r="G109" s="420"/>
    </row>
    <row r="110" spans="2:7" ht="15.75" customHeight="1">
      <c r="B110" s="443"/>
      <c r="E110" s="420"/>
      <c r="F110" s="420"/>
      <c r="G110" s="420"/>
    </row>
    <row r="111" spans="2:7" ht="15.75" customHeight="1">
      <c r="B111" s="443"/>
      <c r="E111" s="420"/>
      <c r="F111" s="420"/>
      <c r="G111" s="420"/>
    </row>
    <row r="112" spans="2:7" ht="15.75" customHeight="1">
      <c r="B112" s="443"/>
      <c r="E112" s="420"/>
      <c r="F112" s="420"/>
      <c r="G112" s="420"/>
    </row>
    <row r="113" spans="2:7" ht="15.75" customHeight="1">
      <c r="B113" s="443"/>
      <c r="E113" s="420"/>
      <c r="F113" s="420"/>
      <c r="G113" s="420"/>
    </row>
    <row r="114" spans="2:7" ht="15.75" customHeight="1">
      <c r="B114" s="443"/>
      <c r="E114" s="420"/>
      <c r="F114" s="420"/>
      <c r="G114" s="420"/>
    </row>
    <row r="115" spans="2:7" ht="15.75" customHeight="1">
      <c r="B115" s="443"/>
      <c r="E115" s="420"/>
      <c r="F115" s="420"/>
      <c r="G115" s="420"/>
    </row>
    <row r="116" spans="2:7" ht="15.75" customHeight="1">
      <c r="B116" s="443"/>
      <c r="E116" s="420"/>
      <c r="F116" s="420"/>
      <c r="G116" s="420"/>
    </row>
    <row r="117" spans="2:7" ht="15.75" customHeight="1">
      <c r="B117" s="443"/>
      <c r="E117" s="420"/>
      <c r="F117" s="420"/>
      <c r="G117" s="420"/>
    </row>
    <row r="118" spans="2:7" ht="15.75" customHeight="1">
      <c r="B118" s="443"/>
      <c r="E118" s="420"/>
      <c r="F118" s="420"/>
      <c r="G118" s="420"/>
    </row>
    <row r="119" spans="2:7" ht="15.75" customHeight="1">
      <c r="B119" s="443"/>
      <c r="E119" s="420"/>
      <c r="F119" s="420"/>
      <c r="G119" s="420"/>
    </row>
    <row r="120" spans="2:7" ht="15.75" customHeight="1">
      <c r="B120" s="443"/>
      <c r="E120" s="420"/>
      <c r="F120" s="420"/>
      <c r="G120" s="420"/>
    </row>
    <row r="121" spans="2:7" ht="15.75" customHeight="1">
      <c r="B121" s="443"/>
      <c r="E121" s="420"/>
      <c r="F121" s="420"/>
      <c r="G121" s="420"/>
    </row>
    <row r="122" spans="2:7" ht="15.75" customHeight="1">
      <c r="B122" s="443"/>
      <c r="E122" s="420"/>
      <c r="F122" s="420"/>
      <c r="G122" s="420"/>
    </row>
    <row r="123" spans="2:7" ht="15.75" customHeight="1">
      <c r="B123" s="443"/>
      <c r="E123" s="420"/>
      <c r="F123" s="420"/>
      <c r="G123" s="420"/>
    </row>
    <row r="124" spans="2:7" ht="15.75" customHeight="1">
      <c r="B124" s="443"/>
      <c r="E124" s="420"/>
      <c r="F124" s="420"/>
      <c r="G124" s="420"/>
    </row>
    <row r="125" spans="2:7" ht="15.75" customHeight="1">
      <c r="B125" s="443"/>
      <c r="E125" s="420"/>
      <c r="F125" s="420"/>
      <c r="G125" s="420"/>
    </row>
    <row r="126" spans="2:7" ht="15.75" customHeight="1">
      <c r="B126" s="443"/>
      <c r="E126" s="420"/>
      <c r="F126" s="420"/>
      <c r="G126" s="420"/>
    </row>
    <row r="127" spans="2:7" ht="15.75" customHeight="1">
      <c r="B127" s="443"/>
      <c r="E127" s="420"/>
      <c r="F127" s="420"/>
      <c r="G127" s="420"/>
    </row>
    <row r="128" spans="2:7" ht="15.75" customHeight="1">
      <c r="B128" s="443"/>
      <c r="E128" s="420"/>
      <c r="F128" s="420"/>
      <c r="G128" s="420"/>
    </row>
    <row r="129" spans="2:7" ht="15.75" customHeight="1">
      <c r="B129" s="443"/>
      <c r="E129" s="420"/>
      <c r="F129" s="420"/>
      <c r="G129" s="420"/>
    </row>
    <row r="130" spans="2:7" ht="15.75" customHeight="1">
      <c r="B130" s="443"/>
      <c r="E130" s="420"/>
      <c r="F130" s="420"/>
      <c r="G130" s="420"/>
    </row>
    <row r="131" spans="2:7" ht="15.75" customHeight="1">
      <c r="B131" s="443"/>
      <c r="E131" s="420"/>
      <c r="F131" s="420"/>
      <c r="G131" s="420"/>
    </row>
    <row r="132" spans="2:7" ht="15.75" customHeight="1">
      <c r="B132" s="443"/>
      <c r="E132" s="420"/>
      <c r="F132" s="420"/>
      <c r="G132" s="420"/>
    </row>
    <row r="133" spans="2:7" ht="15.75" customHeight="1">
      <c r="B133" s="443"/>
      <c r="E133" s="420"/>
      <c r="F133" s="420"/>
      <c r="G133" s="420"/>
    </row>
    <row r="134" spans="2:7" ht="15.75" customHeight="1">
      <c r="B134" s="443"/>
      <c r="E134" s="420"/>
      <c r="F134" s="420"/>
      <c r="G134" s="420"/>
    </row>
    <row r="135" spans="2:7" ht="15.75" customHeight="1">
      <c r="B135" s="443"/>
      <c r="E135" s="420"/>
      <c r="F135" s="420"/>
      <c r="G135" s="420"/>
    </row>
    <row r="136" spans="2:7" ht="15.75" customHeight="1">
      <c r="B136" s="443"/>
      <c r="E136" s="420"/>
      <c r="F136" s="420"/>
      <c r="G136" s="420"/>
    </row>
    <row r="137" spans="2:7" ht="15.75" customHeight="1">
      <c r="B137" s="443"/>
      <c r="E137" s="420"/>
      <c r="F137" s="420"/>
      <c r="G137" s="420"/>
    </row>
    <row r="138" spans="2:7" ht="15.75" customHeight="1">
      <c r="B138" s="443"/>
      <c r="E138" s="420"/>
      <c r="F138" s="420"/>
      <c r="G138" s="420"/>
    </row>
    <row r="139" spans="2:7" ht="15.75" customHeight="1">
      <c r="B139" s="443"/>
      <c r="E139" s="420"/>
      <c r="F139" s="420"/>
      <c r="G139" s="420"/>
    </row>
    <row r="140" spans="2:7" ht="15.75" customHeight="1">
      <c r="B140" s="443"/>
      <c r="E140" s="420"/>
      <c r="F140" s="420"/>
      <c r="G140" s="420"/>
    </row>
    <row r="141" spans="2:7" ht="15.75" customHeight="1">
      <c r="B141" s="443"/>
      <c r="E141" s="420"/>
      <c r="F141" s="420"/>
      <c r="G141" s="420"/>
    </row>
    <row r="142" spans="2:7" ht="15.75" customHeight="1">
      <c r="B142" s="443"/>
      <c r="E142" s="420"/>
      <c r="F142" s="420"/>
      <c r="G142" s="420"/>
    </row>
    <row r="143" spans="2:7" ht="15.75" customHeight="1">
      <c r="B143" s="443"/>
      <c r="E143" s="420"/>
      <c r="F143" s="420"/>
      <c r="G143" s="420"/>
    </row>
    <row r="144" spans="2:7" ht="15.75" customHeight="1">
      <c r="B144" s="443"/>
      <c r="E144" s="420"/>
      <c r="F144" s="420"/>
      <c r="G144" s="420"/>
    </row>
    <row r="145" spans="2:7" ht="15.75" customHeight="1">
      <c r="B145" s="443"/>
      <c r="E145" s="420"/>
      <c r="F145" s="420"/>
      <c r="G145" s="420"/>
    </row>
    <row r="146" spans="2:7" ht="15.75" customHeight="1">
      <c r="B146" s="443"/>
      <c r="E146" s="420"/>
      <c r="F146" s="420"/>
      <c r="G146" s="420"/>
    </row>
    <row r="147" spans="2:7" ht="15.75" customHeight="1">
      <c r="B147" s="443"/>
      <c r="E147" s="420"/>
      <c r="F147" s="420"/>
      <c r="G147" s="420"/>
    </row>
    <row r="148" spans="2:7" ht="15.75" customHeight="1">
      <c r="B148" s="443"/>
      <c r="E148" s="420"/>
      <c r="F148" s="420"/>
      <c r="G148" s="420"/>
    </row>
    <row r="149" spans="2:7" ht="15.75" customHeight="1">
      <c r="B149" s="443"/>
      <c r="E149" s="420"/>
      <c r="F149" s="420"/>
      <c r="G149" s="420"/>
    </row>
    <row r="150" spans="2:7" ht="15.75" customHeight="1">
      <c r="B150" s="443"/>
      <c r="E150" s="420"/>
      <c r="F150" s="420"/>
      <c r="G150" s="420"/>
    </row>
    <row r="151" spans="2:7" ht="15.75" customHeight="1">
      <c r="B151" s="443"/>
      <c r="E151" s="420"/>
      <c r="F151" s="420"/>
      <c r="G151" s="420"/>
    </row>
    <row r="152" spans="2:7" ht="15.75" customHeight="1">
      <c r="B152" s="443"/>
      <c r="E152" s="420"/>
      <c r="F152" s="420"/>
      <c r="G152" s="420"/>
    </row>
    <row r="153" spans="2:7" ht="15.75" customHeight="1">
      <c r="B153" s="443"/>
      <c r="E153" s="420"/>
      <c r="F153" s="420"/>
      <c r="G153" s="420"/>
    </row>
    <row r="154" spans="2:7" ht="15.75" customHeight="1">
      <c r="B154" s="443"/>
      <c r="E154" s="420"/>
      <c r="F154" s="420"/>
      <c r="G154" s="420"/>
    </row>
    <row r="155" spans="2:7" ht="15.75" customHeight="1">
      <c r="B155" s="443"/>
      <c r="E155" s="420"/>
      <c r="F155" s="420"/>
      <c r="G155" s="420"/>
    </row>
    <row r="156" spans="2:7" ht="15.75" customHeight="1">
      <c r="B156" s="443"/>
      <c r="E156" s="420"/>
      <c r="F156" s="420"/>
      <c r="G156" s="420"/>
    </row>
    <row r="157" spans="2:7" ht="15.75" customHeight="1">
      <c r="B157" s="443"/>
      <c r="E157" s="420"/>
      <c r="F157" s="420"/>
      <c r="G157" s="420"/>
    </row>
    <row r="158" spans="2:7" ht="15.75" customHeight="1">
      <c r="B158" s="443"/>
      <c r="E158" s="420"/>
      <c r="F158" s="420"/>
      <c r="G158" s="420"/>
    </row>
    <row r="159" spans="2:7" ht="15.75" customHeight="1">
      <c r="B159" s="443"/>
      <c r="E159" s="420"/>
      <c r="F159" s="420"/>
      <c r="G159" s="420"/>
    </row>
    <row r="160" spans="2:7" ht="15.75" customHeight="1">
      <c r="B160" s="443"/>
      <c r="E160" s="420"/>
      <c r="F160" s="420"/>
      <c r="G160" s="420"/>
    </row>
    <row r="161" spans="2:7" ht="15.75" customHeight="1">
      <c r="B161" s="443"/>
      <c r="E161" s="420"/>
      <c r="F161" s="420"/>
      <c r="G161" s="420"/>
    </row>
    <row r="162" spans="2:7" ht="15.75" customHeight="1">
      <c r="B162" s="443"/>
      <c r="E162" s="420"/>
      <c r="F162" s="420"/>
      <c r="G162" s="420"/>
    </row>
    <row r="163" spans="2:7" ht="15.75" customHeight="1">
      <c r="B163" s="443"/>
      <c r="E163" s="420"/>
      <c r="F163" s="420"/>
      <c r="G163" s="420"/>
    </row>
    <row r="164" spans="2:7" ht="15.75" customHeight="1">
      <c r="B164" s="443"/>
      <c r="E164" s="420"/>
      <c r="F164" s="420"/>
      <c r="G164" s="420"/>
    </row>
    <row r="165" spans="2:7" ht="15.75" customHeight="1">
      <c r="B165" s="443"/>
      <c r="E165" s="420"/>
      <c r="F165" s="420"/>
      <c r="G165" s="420"/>
    </row>
    <row r="166" spans="2:7" ht="15.75" customHeight="1">
      <c r="B166" s="443"/>
      <c r="E166" s="420"/>
      <c r="F166" s="420"/>
      <c r="G166" s="420"/>
    </row>
    <row r="167" spans="2:7" ht="15.75" customHeight="1">
      <c r="B167" s="443"/>
      <c r="E167" s="420"/>
      <c r="F167" s="420"/>
      <c r="G167" s="420"/>
    </row>
    <row r="168" spans="2:7" ht="15.75" customHeight="1">
      <c r="B168" s="443"/>
      <c r="E168" s="420"/>
      <c r="F168" s="420"/>
      <c r="G168" s="420"/>
    </row>
    <row r="169" spans="2:7" ht="15.75" customHeight="1">
      <c r="B169" s="443"/>
      <c r="E169" s="420"/>
      <c r="F169" s="420"/>
      <c r="G169" s="420"/>
    </row>
    <row r="170" spans="2:7" ht="15.75" customHeight="1">
      <c r="B170" s="443"/>
      <c r="E170" s="420"/>
      <c r="F170" s="420"/>
      <c r="G170" s="420"/>
    </row>
    <row r="171" spans="2:7" ht="15.75" customHeight="1">
      <c r="B171" s="443"/>
      <c r="E171" s="420"/>
      <c r="F171" s="420"/>
      <c r="G171" s="420"/>
    </row>
    <row r="172" spans="2:7" ht="15.75" customHeight="1">
      <c r="B172" s="443"/>
      <c r="E172" s="420"/>
      <c r="F172" s="420"/>
      <c r="G172" s="420"/>
    </row>
    <row r="173" spans="2:7" ht="15.75" customHeight="1">
      <c r="B173" s="443"/>
      <c r="E173" s="420"/>
      <c r="F173" s="420"/>
      <c r="G173" s="420"/>
    </row>
    <row r="174" spans="2:7" ht="15.75" customHeight="1">
      <c r="B174" s="443"/>
      <c r="E174" s="420"/>
      <c r="F174" s="420"/>
      <c r="G174" s="420"/>
    </row>
    <row r="175" spans="2:7" ht="15.75" customHeight="1">
      <c r="B175" s="443"/>
      <c r="E175" s="420"/>
      <c r="F175" s="420"/>
      <c r="G175" s="420"/>
    </row>
    <row r="176" spans="2:7" ht="15.75" customHeight="1">
      <c r="B176" s="443"/>
      <c r="E176" s="420"/>
      <c r="F176" s="420"/>
      <c r="G176" s="420"/>
    </row>
    <row r="177" spans="2:7" ht="15.75" customHeight="1">
      <c r="B177" s="443"/>
      <c r="E177" s="420"/>
      <c r="F177" s="420"/>
      <c r="G177" s="420"/>
    </row>
    <row r="178" spans="2:7" ht="15.75" customHeight="1">
      <c r="B178" s="443"/>
      <c r="E178" s="420"/>
      <c r="F178" s="420"/>
      <c r="G178" s="420"/>
    </row>
    <row r="179" spans="2:7" ht="15.75" customHeight="1">
      <c r="B179" s="443"/>
      <c r="E179" s="420"/>
      <c r="F179" s="420"/>
      <c r="G179" s="420"/>
    </row>
    <row r="180" spans="2:7" ht="15.75" customHeight="1">
      <c r="B180" s="443"/>
      <c r="E180" s="420"/>
      <c r="F180" s="420"/>
      <c r="G180" s="420"/>
    </row>
    <row r="181" spans="2:7" ht="15.75" customHeight="1">
      <c r="B181" s="443"/>
      <c r="E181" s="420"/>
      <c r="F181" s="420"/>
      <c r="G181" s="420"/>
    </row>
    <row r="182" spans="2:7" ht="15.75" customHeight="1">
      <c r="B182" s="443"/>
      <c r="E182" s="420"/>
      <c r="F182" s="420"/>
      <c r="G182" s="420"/>
    </row>
    <row r="183" spans="2:7" ht="15.75" customHeight="1">
      <c r="B183" s="443"/>
      <c r="E183" s="420"/>
      <c r="F183" s="420"/>
      <c r="G183" s="420"/>
    </row>
    <row r="184" spans="2:7" ht="15.75" customHeight="1">
      <c r="B184" s="443"/>
      <c r="E184" s="420"/>
      <c r="F184" s="420"/>
      <c r="G184" s="420"/>
    </row>
    <row r="185" spans="2:7" ht="15.75" customHeight="1">
      <c r="B185" s="443"/>
      <c r="E185" s="420"/>
      <c r="F185" s="420"/>
      <c r="G185" s="420"/>
    </row>
    <row r="186" spans="2:7" ht="15.75" customHeight="1">
      <c r="B186" s="443"/>
      <c r="E186" s="420"/>
      <c r="F186" s="420"/>
      <c r="G186" s="420"/>
    </row>
    <row r="187" spans="2:7" ht="15.75" customHeight="1">
      <c r="B187" s="443"/>
      <c r="E187" s="420"/>
      <c r="F187" s="420"/>
      <c r="G187" s="420"/>
    </row>
    <row r="188" spans="2:7" ht="15.75" customHeight="1">
      <c r="B188" s="443"/>
      <c r="E188" s="420"/>
      <c r="F188" s="420"/>
      <c r="G188" s="420"/>
    </row>
    <row r="189" spans="2:7" ht="15.75" customHeight="1">
      <c r="B189" s="443"/>
      <c r="E189" s="420"/>
      <c r="F189" s="420"/>
      <c r="G189" s="420"/>
    </row>
    <row r="190" spans="2:7" ht="15.75" customHeight="1">
      <c r="B190" s="443"/>
      <c r="E190" s="420"/>
      <c r="F190" s="420"/>
      <c r="G190" s="420"/>
    </row>
    <row r="191" spans="2:7" ht="15.75" customHeight="1">
      <c r="B191" s="443"/>
      <c r="E191" s="420"/>
      <c r="F191" s="420"/>
      <c r="G191" s="420"/>
    </row>
    <row r="192" spans="2:7" ht="15.75" customHeight="1">
      <c r="B192" s="443"/>
      <c r="E192" s="420"/>
      <c r="F192" s="420"/>
      <c r="G192" s="420"/>
    </row>
    <row r="193" spans="2:7" ht="15.75" customHeight="1">
      <c r="B193" s="443"/>
      <c r="E193" s="420"/>
      <c r="F193" s="420"/>
      <c r="G193" s="420"/>
    </row>
    <row r="194" spans="2:7" ht="15.75" customHeight="1">
      <c r="B194" s="443"/>
      <c r="E194" s="420"/>
      <c r="F194" s="420"/>
      <c r="G194" s="420"/>
    </row>
    <row r="195" spans="2:7" ht="15.75" customHeight="1">
      <c r="B195" s="443"/>
      <c r="E195" s="420"/>
      <c r="F195" s="420"/>
      <c r="G195" s="420"/>
    </row>
    <row r="196" spans="2:7" ht="15.75" customHeight="1">
      <c r="B196" s="443"/>
      <c r="E196" s="420"/>
      <c r="F196" s="420"/>
      <c r="G196" s="420"/>
    </row>
    <row r="197" spans="2:7" ht="15.75" customHeight="1">
      <c r="B197" s="443"/>
      <c r="E197" s="420"/>
      <c r="F197" s="420"/>
      <c r="G197" s="420"/>
    </row>
    <row r="198" spans="2:7" ht="15.75" customHeight="1">
      <c r="B198" s="443"/>
      <c r="E198" s="420"/>
      <c r="F198" s="420"/>
      <c r="G198" s="420"/>
    </row>
    <row r="199" spans="2:7" ht="15.75" customHeight="1">
      <c r="B199" s="443"/>
      <c r="E199" s="420"/>
      <c r="F199" s="420"/>
      <c r="G199" s="420"/>
    </row>
    <row r="200" spans="2:7" ht="15.75" customHeight="1">
      <c r="B200" s="443"/>
      <c r="E200" s="420"/>
      <c r="F200" s="420"/>
      <c r="G200" s="420"/>
    </row>
    <row r="201" spans="2:7" ht="15.75" customHeight="1">
      <c r="B201" s="443"/>
      <c r="E201" s="420"/>
      <c r="F201" s="420"/>
      <c r="G201" s="420"/>
    </row>
    <row r="202" spans="2:7" ht="15.75" customHeight="1">
      <c r="B202" s="443"/>
      <c r="E202" s="420"/>
      <c r="F202" s="420"/>
      <c r="G202" s="420"/>
    </row>
    <row r="203" spans="2:7" ht="15.75" customHeight="1">
      <c r="B203" s="443"/>
      <c r="E203" s="420"/>
      <c r="F203" s="420"/>
      <c r="G203" s="420"/>
    </row>
    <row r="204" spans="2:7" ht="15.75" customHeight="1">
      <c r="B204" s="443"/>
      <c r="E204" s="420"/>
      <c r="F204" s="420"/>
      <c r="G204" s="420"/>
    </row>
    <row r="205" spans="2:7" ht="15.75" customHeight="1">
      <c r="B205" s="443"/>
      <c r="E205" s="420"/>
      <c r="F205" s="420"/>
      <c r="G205" s="420"/>
    </row>
    <row r="206" spans="2:7" ht="15.75" customHeight="1">
      <c r="B206" s="443"/>
      <c r="E206" s="420"/>
      <c r="F206" s="420"/>
      <c r="G206" s="420"/>
    </row>
    <row r="207" spans="2:7" ht="15.75" customHeight="1">
      <c r="B207" s="443"/>
      <c r="E207" s="420"/>
      <c r="F207" s="420"/>
      <c r="G207" s="420"/>
    </row>
    <row r="208" spans="2:7" ht="15.75" customHeight="1">
      <c r="B208" s="443"/>
      <c r="E208" s="420"/>
      <c r="F208" s="420"/>
      <c r="G208" s="420"/>
    </row>
    <row r="209" spans="2:7" ht="15.75" customHeight="1">
      <c r="B209" s="443"/>
      <c r="E209" s="420"/>
      <c r="F209" s="420"/>
      <c r="G209" s="420"/>
    </row>
    <row r="210" spans="2:7" ht="15.75" customHeight="1">
      <c r="B210" s="443"/>
      <c r="E210" s="420"/>
      <c r="F210" s="420"/>
      <c r="G210" s="420"/>
    </row>
    <row r="211" spans="2:7" ht="15.75" customHeight="1">
      <c r="B211" s="443"/>
      <c r="E211" s="420"/>
      <c r="F211" s="420"/>
      <c r="G211" s="420"/>
    </row>
    <row r="212" spans="2:7" ht="15.75" customHeight="1">
      <c r="B212" s="443"/>
      <c r="E212" s="420"/>
      <c r="F212" s="420"/>
      <c r="G212" s="420"/>
    </row>
    <row r="213" spans="2:7" ht="15.75" customHeight="1">
      <c r="B213" s="443"/>
      <c r="E213" s="420"/>
      <c r="F213" s="420"/>
      <c r="G213" s="420"/>
    </row>
    <row r="214" spans="2:7" ht="15.75" customHeight="1">
      <c r="B214" s="443"/>
      <c r="E214" s="420"/>
      <c r="F214" s="420"/>
      <c r="G214" s="420"/>
    </row>
    <row r="215" spans="2:7" ht="15.75" customHeight="1">
      <c r="B215" s="443"/>
      <c r="E215" s="420"/>
      <c r="F215" s="420"/>
      <c r="G215" s="420"/>
    </row>
    <row r="216" spans="2:7" ht="15.75" customHeight="1">
      <c r="B216" s="443"/>
      <c r="E216" s="420"/>
      <c r="F216" s="420"/>
      <c r="G216" s="420"/>
    </row>
    <row r="217" spans="2:7" ht="15.75" customHeight="1">
      <c r="B217" s="443"/>
      <c r="E217" s="420"/>
      <c r="F217" s="420"/>
      <c r="G217" s="420"/>
    </row>
    <row r="218" spans="2:7" ht="15.75" customHeight="1">
      <c r="B218" s="443"/>
      <c r="E218" s="420"/>
      <c r="F218" s="420"/>
      <c r="G218" s="420"/>
    </row>
    <row r="219" spans="2:7" ht="15.75" customHeight="1">
      <c r="B219" s="443"/>
      <c r="E219" s="420"/>
      <c r="F219" s="420"/>
      <c r="G219" s="420"/>
    </row>
    <row r="220" spans="2:7" ht="15.75" customHeight="1">
      <c r="B220" s="443"/>
      <c r="E220" s="420"/>
      <c r="F220" s="420"/>
      <c r="G220" s="420"/>
    </row>
    <row r="221" spans="2:7" ht="15.75" customHeight="1">
      <c r="B221" s="443"/>
      <c r="E221" s="420"/>
      <c r="F221" s="420"/>
      <c r="G221" s="420"/>
    </row>
    <row r="222" spans="2:7" ht="15.75" customHeight="1">
      <c r="B222" s="443"/>
      <c r="E222" s="420"/>
      <c r="F222" s="420"/>
      <c r="G222" s="420"/>
    </row>
    <row r="223" spans="2:7" ht="15.75" customHeight="1">
      <c r="B223" s="443"/>
      <c r="E223" s="420"/>
      <c r="F223" s="420"/>
      <c r="G223" s="420"/>
    </row>
    <row r="224" spans="2:7" ht="15.75" customHeight="1">
      <c r="B224" s="443"/>
      <c r="E224" s="420"/>
      <c r="F224" s="420"/>
      <c r="G224" s="420"/>
    </row>
    <row r="225" spans="2:7" ht="15.75" customHeight="1">
      <c r="B225" s="443"/>
      <c r="E225" s="420"/>
      <c r="F225" s="420"/>
      <c r="G225" s="420"/>
    </row>
    <row r="226" spans="2:7" ht="15.75" customHeight="1">
      <c r="B226" s="443"/>
      <c r="E226" s="420"/>
      <c r="F226" s="420"/>
      <c r="G226" s="420"/>
    </row>
    <row r="227" spans="2:7" ht="15.75" customHeight="1">
      <c r="B227" s="443"/>
      <c r="E227" s="420"/>
      <c r="F227" s="420"/>
      <c r="G227" s="420"/>
    </row>
    <row r="228" spans="2:7" ht="15.75" customHeight="1">
      <c r="B228" s="443"/>
      <c r="E228" s="420"/>
      <c r="F228" s="420"/>
      <c r="G228" s="420"/>
    </row>
    <row r="229" spans="2:7" ht="15.75" customHeight="1">
      <c r="B229" s="443"/>
      <c r="E229" s="420"/>
      <c r="F229" s="420"/>
      <c r="G229" s="420"/>
    </row>
    <row r="230" spans="2:7" ht="15.75" customHeight="1">
      <c r="B230" s="443"/>
      <c r="E230" s="420"/>
      <c r="F230" s="420"/>
      <c r="G230" s="420"/>
    </row>
    <row r="231" spans="2:7" ht="15.75" customHeight="1">
      <c r="B231" s="443"/>
      <c r="E231" s="420"/>
      <c r="F231" s="420"/>
      <c r="G231" s="420"/>
    </row>
    <row r="232" spans="2:7" ht="15.75" customHeight="1">
      <c r="B232" s="443"/>
      <c r="E232" s="420"/>
      <c r="F232" s="420"/>
      <c r="G232" s="420"/>
    </row>
    <row r="233" spans="2:7" ht="15.75" customHeight="1">
      <c r="B233" s="443"/>
      <c r="E233" s="420"/>
      <c r="F233" s="420"/>
      <c r="G233" s="420"/>
    </row>
    <row r="234" spans="2:7" ht="15.75" customHeight="1">
      <c r="B234" s="443"/>
      <c r="E234" s="420"/>
      <c r="F234" s="420"/>
      <c r="G234" s="420"/>
    </row>
    <row r="235" spans="2:7" ht="15.75" customHeight="1">
      <c r="B235" s="443"/>
      <c r="E235" s="420"/>
      <c r="F235" s="420"/>
      <c r="G235" s="420"/>
    </row>
    <row r="236" spans="2:7" ht="15.75" customHeight="1">
      <c r="B236" s="443"/>
      <c r="E236" s="420"/>
      <c r="F236" s="420"/>
      <c r="G236" s="420"/>
    </row>
    <row r="237" spans="2:7" ht="15.75" customHeight="1">
      <c r="B237" s="443"/>
      <c r="E237" s="420"/>
      <c r="F237" s="420"/>
      <c r="G237" s="420"/>
    </row>
    <row r="238" spans="2:7" ht="15.75" customHeight="1">
      <c r="B238" s="443"/>
      <c r="E238" s="420"/>
      <c r="F238" s="420"/>
      <c r="G238" s="420"/>
    </row>
    <row r="239" spans="2:7" ht="15.75" customHeight="1">
      <c r="B239" s="443"/>
      <c r="E239" s="420"/>
      <c r="F239" s="420"/>
      <c r="G239" s="420"/>
    </row>
    <row r="240" spans="2:7" ht="15.75" customHeight="1">
      <c r="B240" s="443"/>
      <c r="E240" s="420"/>
      <c r="F240" s="420"/>
      <c r="G240" s="420"/>
    </row>
    <row r="241" spans="2:7" ht="15.75" customHeight="1">
      <c r="B241" s="443"/>
      <c r="E241" s="420"/>
      <c r="F241" s="420"/>
      <c r="G241" s="420"/>
    </row>
    <row r="242" spans="2:7" ht="15.75" customHeight="1">
      <c r="B242" s="443"/>
      <c r="E242" s="420"/>
      <c r="F242" s="420"/>
      <c r="G242" s="420"/>
    </row>
    <row r="243" spans="2:7" ht="15.75" customHeight="1">
      <c r="B243" s="443"/>
      <c r="E243" s="420"/>
      <c r="F243" s="420"/>
      <c r="G243" s="420"/>
    </row>
    <row r="244" spans="2:7" ht="15.75" customHeight="1">
      <c r="B244" s="443"/>
      <c r="E244" s="420"/>
      <c r="F244" s="420"/>
      <c r="G244" s="420"/>
    </row>
    <row r="245" spans="2:7" ht="15.75" customHeight="1">
      <c r="B245" s="443"/>
      <c r="E245" s="420"/>
      <c r="F245" s="420"/>
      <c r="G245" s="420"/>
    </row>
    <row r="246" spans="2:7" ht="15.75" customHeight="1">
      <c r="B246" s="443"/>
      <c r="E246" s="420"/>
      <c r="F246" s="420"/>
      <c r="G246" s="420"/>
    </row>
    <row r="247" spans="2:7" ht="15.75" customHeight="1">
      <c r="B247" s="443"/>
      <c r="E247" s="420"/>
      <c r="F247" s="420"/>
      <c r="G247" s="420"/>
    </row>
    <row r="248" spans="2:7" ht="15.75" customHeight="1">
      <c r="B248" s="443"/>
      <c r="E248" s="420"/>
      <c r="F248" s="420"/>
      <c r="G248" s="420"/>
    </row>
    <row r="249" spans="2:7" ht="15.75" customHeight="1">
      <c r="B249" s="443"/>
      <c r="E249" s="420"/>
      <c r="F249" s="420"/>
      <c r="G249" s="420"/>
    </row>
    <row r="250" spans="2:7" ht="15.75" customHeight="1">
      <c r="B250" s="443"/>
      <c r="E250" s="420"/>
      <c r="F250" s="420"/>
      <c r="G250" s="420"/>
    </row>
    <row r="251" spans="2:7" ht="15.75" customHeight="1">
      <c r="B251" s="443"/>
      <c r="E251" s="420"/>
      <c r="F251" s="420"/>
      <c r="G251" s="420"/>
    </row>
    <row r="252" spans="2:7" ht="15.75" customHeight="1">
      <c r="B252" s="443"/>
      <c r="E252" s="420"/>
      <c r="F252" s="420"/>
      <c r="G252" s="420"/>
    </row>
    <row r="253" spans="2:7" ht="15.75" customHeight="1">
      <c r="B253" s="443"/>
      <c r="E253" s="420"/>
      <c r="F253" s="420"/>
      <c r="G253" s="420"/>
    </row>
    <row r="254" spans="2:7" ht="15.75" customHeight="1">
      <c r="B254" s="443"/>
      <c r="E254" s="420"/>
      <c r="F254" s="420"/>
      <c r="G254" s="420"/>
    </row>
    <row r="255" spans="2:7" ht="15.75" customHeight="1">
      <c r="B255" s="443"/>
      <c r="E255" s="420"/>
      <c r="F255" s="420"/>
      <c r="G255" s="420"/>
    </row>
    <row r="256" spans="2:7" ht="15.75" customHeight="1">
      <c r="B256" s="443"/>
      <c r="E256" s="420"/>
      <c r="F256" s="420"/>
      <c r="G256" s="420"/>
    </row>
    <row r="257" spans="2:7" ht="15.75" customHeight="1">
      <c r="B257" s="443"/>
      <c r="E257" s="420"/>
      <c r="F257" s="420"/>
      <c r="G257" s="420"/>
    </row>
    <row r="258" spans="2:7" ht="15.75" customHeight="1">
      <c r="B258" s="443"/>
      <c r="E258" s="420"/>
      <c r="F258" s="420"/>
      <c r="G258" s="420"/>
    </row>
    <row r="259" spans="2:7" ht="15.75" customHeight="1">
      <c r="B259" s="443"/>
      <c r="E259" s="420"/>
      <c r="F259" s="420"/>
      <c r="G259" s="420"/>
    </row>
    <row r="260" spans="2:7" ht="15.75" customHeight="1">
      <c r="B260" s="443"/>
      <c r="E260" s="420"/>
      <c r="F260" s="420"/>
      <c r="G260" s="420"/>
    </row>
    <row r="261" spans="2:7" ht="15.75" customHeight="1">
      <c r="B261" s="443"/>
      <c r="E261" s="420"/>
      <c r="F261" s="420"/>
      <c r="G261" s="420"/>
    </row>
    <row r="262" spans="2:7" ht="15.75" customHeight="1">
      <c r="B262" s="443"/>
      <c r="E262" s="420"/>
      <c r="F262" s="420"/>
      <c r="G262" s="420"/>
    </row>
    <row r="263" spans="2:7" ht="15.75" customHeight="1">
      <c r="B263" s="443"/>
      <c r="E263" s="420"/>
      <c r="F263" s="420"/>
      <c r="G263" s="420"/>
    </row>
    <row r="264" spans="2:7" ht="15.75" customHeight="1">
      <c r="B264" s="443"/>
      <c r="E264" s="420"/>
      <c r="F264" s="420"/>
      <c r="G264" s="420"/>
    </row>
    <row r="265" spans="2:7" ht="15.75" customHeight="1">
      <c r="B265" s="443"/>
      <c r="E265" s="420"/>
      <c r="F265" s="420"/>
      <c r="G265" s="420"/>
    </row>
    <row r="266" spans="2:7" ht="15.75" customHeight="1">
      <c r="B266" s="443"/>
      <c r="E266" s="420"/>
      <c r="F266" s="420"/>
      <c r="G266" s="420"/>
    </row>
    <row r="267" spans="2:7" ht="15.75" customHeight="1">
      <c r="B267" s="443"/>
      <c r="E267" s="420"/>
      <c r="F267" s="420"/>
      <c r="G267" s="420"/>
    </row>
    <row r="268" spans="2:7" ht="15.75" customHeight="1">
      <c r="B268" s="443"/>
      <c r="E268" s="420"/>
      <c r="F268" s="420"/>
      <c r="G268" s="420"/>
    </row>
    <row r="269" spans="2:7" ht="15.75" customHeight="1">
      <c r="B269" s="443"/>
      <c r="E269" s="420"/>
      <c r="F269" s="420"/>
      <c r="G269" s="420"/>
    </row>
    <row r="270" spans="2:7" ht="15.75" customHeight="1">
      <c r="B270" s="443"/>
      <c r="E270" s="420"/>
      <c r="F270" s="420"/>
      <c r="G270" s="420"/>
    </row>
    <row r="271" spans="2:7" ht="15.75" customHeight="1">
      <c r="B271" s="443"/>
      <c r="E271" s="420"/>
      <c r="F271" s="420"/>
      <c r="G271" s="420"/>
    </row>
    <row r="272" spans="2:7" ht="15.75" customHeight="1">
      <c r="B272" s="443"/>
      <c r="E272" s="420"/>
      <c r="F272" s="420"/>
      <c r="G272" s="420"/>
    </row>
    <row r="273" spans="2:7" ht="15.75" customHeight="1">
      <c r="B273" s="443"/>
      <c r="E273" s="420"/>
      <c r="F273" s="420"/>
      <c r="G273" s="420"/>
    </row>
    <row r="274" spans="2:7" ht="15.75" customHeight="1">
      <c r="B274" s="443"/>
      <c r="E274" s="420"/>
      <c r="F274" s="420"/>
      <c r="G274" s="420"/>
    </row>
    <row r="275" spans="2:7" ht="15.75" customHeight="1">
      <c r="B275" s="443"/>
      <c r="E275" s="420"/>
      <c r="F275" s="420"/>
      <c r="G275" s="420"/>
    </row>
    <row r="276" spans="2:7" ht="15.75" customHeight="1">
      <c r="B276" s="443"/>
      <c r="E276" s="420"/>
      <c r="F276" s="420"/>
      <c r="G276" s="420"/>
    </row>
    <row r="277" spans="2:7" ht="15.75" customHeight="1">
      <c r="B277" s="443"/>
      <c r="E277" s="420"/>
      <c r="F277" s="420"/>
      <c r="G277" s="420"/>
    </row>
    <row r="278" spans="2:7" ht="15.75" customHeight="1">
      <c r="B278" s="443"/>
      <c r="E278" s="420"/>
      <c r="F278" s="420"/>
      <c r="G278" s="420"/>
    </row>
    <row r="279" spans="2:7" ht="15.75" customHeight="1">
      <c r="B279" s="443"/>
      <c r="E279" s="420"/>
      <c r="F279" s="420"/>
      <c r="G279" s="420"/>
    </row>
    <row r="280" spans="2:7" ht="15.75" customHeight="1">
      <c r="B280" s="443"/>
      <c r="E280" s="420"/>
      <c r="F280" s="420"/>
      <c r="G280" s="420"/>
    </row>
    <row r="281" spans="2:7" ht="15.75" customHeight="1">
      <c r="B281" s="443"/>
      <c r="E281" s="420"/>
      <c r="F281" s="420"/>
      <c r="G281" s="420"/>
    </row>
    <row r="282" spans="2:7" ht="15.75" customHeight="1">
      <c r="B282" s="443"/>
      <c r="E282" s="420"/>
      <c r="F282" s="420"/>
      <c r="G282" s="420"/>
    </row>
    <row r="283" spans="2:7" ht="15.75" customHeight="1">
      <c r="B283" s="443"/>
      <c r="E283" s="420"/>
      <c r="F283" s="420"/>
      <c r="G283" s="420"/>
    </row>
    <row r="284" spans="2:7" ht="15.75" customHeight="1">
      <c r="B284" s="443"/>
      <c r="E284" s="420"/>
      <c r="F284" s="420"/>
      <c r="G284" s="420"/>
    </row>
    <row r="285" spans="2:7" ht="15.75" customHeight="1">
      <c r="B285" s="443"/>
      <c r="E285" s="420"/>
      <c r="F285" s="420"/>
      <c r="G285" s="420"/>
    </row>
    <row r="286" spans="2:7" ht="15.75" customHeight="1">
      <c r="B286" s="443"/>
      <c r="E286" s="420"/>
      <c r="F286" s="420"/>
      <c r="G286" s="420"/>
    </row>
    <row r="287" spans="2:7" ht="15.75" customHeight="1">
      <c r="B287" s="443"/>
      <c r="E287" s="420"/>
      <c r="F287" s="420"/>
      <c r="G287" s="420"/>
    </row>
    <row r="288" spans="2:7" ht="15.75" customHeight="1">
      <c r="B288" s="443"/>
      <c r="E288" s="420"/>
      <c r="F288" s="420"/>
      <c r="G288" s="420"/>
    </row>
    <row r="289" spans="2:7" ht="15.75" customHeight="1">
      <c r="B289" s="443"/>
      <c r="E289" s="420"/>
      <c r="F289" s="420"/>
      <c r="G289" s="420"/>
    </row>
    <row r="290" spans="2:7" ht="15.75" customHeight="1">
      <c r="B290" s="443"/>
      <c r="E290" s="420"/>
      <c r="F290" s="420"/>
      <c r="G290" s="420"/>
    </row>
    <row r="291" spans="2:7" ht="15.75" customHeight="1">
      <c r="B291" s="443"/>
      <c r="E291" s="420"/>
      <c r="F291" s="420"/>
      <c r="G291" s="420"/>
    </row>
    <row r="292" spans="2:7" ht="15.75" customHeight="1">
      <c r="B292" s="443"/>
      <c r="E292" s="420"/>
      <c r="F292" s="420"/>
      <c r="G292" s="420"/>
    </row>
    <row r="293" spans="2:7" ht="15.75" customHeight="1">
      <c r="B293" s="443"/>
      <c r="E293" s="420"/>
      <c r="F293" s="420"/>
      <c r="G293" s="420"/>
    </row>
    <row r="294" spans="2:7" ht="15.75" customHeight="1">
      <c r="B294" s="443"/>
      <c r="E294" s="420"/>
      <c r="F294" s="420"/>
      <c r="G294" s="420"/>
    </row>
    <row r="295" spans="2:7" ht="15.75" customHeight="1">
      <c r="B295" s="443"/>
      <c r="E295" s="420"/>
      <c r="F295" s="420"/>
      <c r="G295" s="420"/>
    </row>
    <row r="296" spans="2:7" ht="15.75" customHeight="1">
      <c r="B296" s="443"/>
      <c r="E296" s="420"/>
      <c r="F296" s="420"/>
      <c r="G296" s="420"/>
    </row>
    <row r="297" spans="2:7" ht="15.75" customHeight="1">
      <c r="B297" s="443"/>
      <c r="E297" s="420"/>
      <c r="F297" s="420"/>
      <c r="G297" s="420"/>
    </row>
    <row r="298" spans="2:7" ht="15.75" customHeight="1">
      <c r="B298" s="443"/>
      <c r="E298" s="420"/>
      <c r="F298" s="420"/>
      <c r="G298" s="420"/>
    </row>
    <row r="299" spans="2:7" ht="15.75" customHeight="1">
      <c r="B299" s="443"/>
      <c r="E299" s="420"/>
      <c r="F299" s="420"/>
      <c r="G299" s="420"/>
    </row>
    <row r="300" spans="2:7" ht="15.75" customHeight="1">
      <c r="B300" s="443"/>
      <c r="E300" s="420"/>
      <c r="F300" s="420"/>
      <c r="G300" s="420"/>
    </row>
    <row r="301" spans="2:7" ht="15.75" customHeight="1">
      <c r="B301" s="443"/>
      <c r="E301" s="420"/>
      <c r="F301" s="420"/>
      <c r="G301" s="420"/>
    </row>
    <row r="302" spans="2:7" ht="15.75" customHeight="1">
      <c r="B302" s="443"/>
      <c r="E302" s="420"/>
      <c r="F302" s="420"/>
      <c r="G302" s="420"/>
    </row>
    <row r="303" spans="2:7" ht="15.75" customHeight="1">
      <c r="B303" s="443"/>
      <c r="E303" s="420"/>
      <c r="F303" s="420"/>
      <c r="G303" s="420"/>
    </row>
    <row r="304" spans="2:7" ht="15.75" customHeight="1">
      <c r="B304" s="443"/>
      <c r="E304" s="420"/>
      <c r="F304" s="420"/>
      <c r="G304" s="420"/>
    </row>
    <row r="305" spans="2:7" ht="15.75" customHeight="1">
      <c r="B305" s="443"/>
      <c r="E305" s="420"/>
      <c r="F305" s="420"/>
      <c r="G305" s="420"/>
    </row>
    <row r="306" spans="2:7" ht="15.75" customHeight="1">
      <c r="B306" s="443"/>
      <c r="E306" s="420"/>
      <c r="F306" s="420"/>
      <c r="G306" s="420"/>
    </row>
    <row r="307" spans="2:7" ht="15.75" customHeight="1">
      <c r="B307" s="443"/>
      <c r="E307" s="420"/>
      <c r="F307" s="420"/>
      <c r="G307" s="420"/>
    </row>
    <row r="308" spans="2:7" ht="15.75" customHeight="1">
      <c r="B308" s="443"/>
      <c r="E308" s="420"/>
      <c r="F308" s="420"/>
      <c r="G308" s="420"/>
    </row>
    <row r="309" spans="2:7" ht="15.75" customHeight="1">
      <c r="B309" s="443"/>
      <c r="E309" s="420"/>
      <c r="F309" s="420"/>
      <c r="G309" s="420"/>
    </row>
    <row r="310" spans="2:7" ht="15.75" customHeight="1">
      <c r="B310" s="443"/>
      <c r="E310" s="420"/>
      <c r="F310" s="420"/>
      <c r="G310" s="420"/>
    </row>
    <row r="311" spans="2:7" ht="15.75" customHeight="1">
      <c r="B311" s="443"/>
      <c r="E311" s="420"/>
      <c r="F311" s="420"/>
      <c r="G311" s="420"/>
    </row>
    <row r="312" spans="2:7" ht="15.75" customHeight="1">
      <c r="B312" s="443"/>
      <c r="E312" s="420"/>
      <c r="F312" s="420"/>
      <c r="G312" s="420"/>
    </row>
    <row r="313" spans="2:7" ht="15.75" customHeight="1">
      <c r="B313" s="443"/>
      <c r="E313" s="420"/>
      <c r="F313" s="420"/>
      <c r="G313" s="420"/>
    </row>
    <row r="314" spans="2:7" ht="15.75" customHeight="1">
      <c r="B314" s="443"/>
      <c r="E314" s="420"/>
      <c r="F314" s="420"/>
      <c r="G314" s="420"/>
    </row>
    <row r="315" spans="2:7" ht="15.75" customHeight="1">
      <c r="B315" s="443"/>
      <c r="E315" s="420"/>
      <c r="F315" s="420"/>
      <c r="G315" s="420"/>
    </row>
    <row r="316" spans="2:7" ht="15.75" customHeight="1">
      <c r="B316" s="443"/>
      <c r="E316" s="420"/>
      <c r="F316" s="420"/>
      <c r="G316" s="420"/>
    </row>
    <row r="317" spans="2:7" ht="15.75" customHeight="1">
      <c r="B317" s="443"/>
      <c r="E317" s="420"/>
      <c r="F317" s="420"/>
      <c r="G317" s="420"/>
    </row>
    <row r="318" spans="2:7" ht="15.75" customHeight="1">
      <c r="B318" s="443"/>
      <c r="E318" s="420"/>
      <c r="F318" s="420"/>
      <c r="G318" s="420"/>
    </row>
    <row r="319" spans="2:7" ht="15.75" customHeight="1">
      <c r="B319" s="443"/>
      <c r="E319" s="420"/>
      <c r="F319" s="420"/>
      <c r="G319" s="420"/>
    </row>
    <row r="320" spans="2:7" ht="15.75" customHeight="1">
      <c r="B320" s="443"/>
      <c r="E320" s="420"/>
      <c r="F320" s="420"/>
      <c r="G320" s="420"/>
    </row>
    <row r="321" spans="2:7" ht="15.75" customHeight="1">
      <c r="B321" s="443"/>
      <c r="E321" s="420"/>
      <c r="F321" s="420"/>
      <c r="G321" s="420"/>
    </row>
    <row r="322" spans="2:7" ht="15.75" customHeight="1">
      <c r="B322" s="443"/>
      <c r="E322" s="420"/>
      <c r="F322" s="420"/>
      <c r="G322" s="420"/>
    </row>
    <row r="323" spans="2:7" ht="15.75" customHeight="1">
      <c r="B323" s="443"/>
      <c r="E323" s="420"/>
      <c r="F323" s="420"/>
      <c r="G323" s="420"/>
    </row>
    <row r="324" spans="2:7" ht="15.75" customHeight="1">
      <c r="B324" s="443"/>
      <c r="E324" s="420"/>
      <c r="F324" s="420"/>
      <c r="G324" s="420"/>
    </row>
    <row r="325" spans="2:7" ht="15.75" customHeight="1">
      <c r="B325" s="443"/>
      <c r="E325" s="420"/>
      <c r="F325" s="420"/>
      <c r="G325" s="420"/>
    </row>
    <row r="326" spans="2:7" ht="15.75" customHeight="1">
      <c r="B326" s="443"/>
      <c r="E326" s="420"/>
      <c r="F326" s="420"/>
      <c r="G326" s="420"/>
    </row>
    <row r="327" spans="2:7" ht="15.75" customHeight="1">
      <c r="B327" s="443"/>
      <c r="E327" s="420"/>
      <c r="F327" s="420"/>
      <c r="G327" s="420"/>
    </row>
    <row r="328" spans="2:7" ht="15.75" customHeight="1">
      <c r="B328" s="443"/>
      <c r="E328" s="420"/>
      <c r="F328" s="420"/>
      <c r="G328" s="420"/>
    </row>
    <row r="329" spans="2:7" ht="15.75" customHeight="1">
      <c r="B329" s="443"/>
      <c r="E329" s="420"/>
      <c r="F329" s="420"/>
      <c r="G329" s="420"/>
    </row>
    <row r="330" spans="2:7" ht="15.75" customHeight="1">
      <c r="B330" s="443"/>
      <c r="E330" s="420"/>
      <c r="F330" s="420"/>
      <c r="G330" s="420"/>
    </row>
    <row r="331" spans="2:7" ht="15.75" customHeight="1">
      <c r="B331" s="443"/>
      <c r="E331" s="420"/>
      <c r="F331" s="420"/>
      <c r="G331" s="420"/>
    </row>
    <row r="332" spans="2:7" ht="15.75" customHeight="1">
      <c r="B332" s="443"/>
      <c r="E332" s="420"/>
      <c r="F332" s="420"/>
      <c r="G332" s="420"/>
    </row>
    <row r="333" spans="2:7" ht="15.75" customHeight="1">
      <c r="B333" s="443"/>
      <c r="E333" s="420"/>
      <c r="F333" s="420"/>
      <c r="G333" s="420"/>
    </row>
    <row r="334" spans="2:7" ht="15.75" customHeight="1">
      <c r="B334" s="443"/>
      <c r="E334" s="420"/>
      <c r="F334" s="420"/>
      <c r="G334" s="420"/>
    </row>
    <row r="335" spans="2:7" ht="15.75" customHeight="1">
      <c r="B335" s="443"/>
      <c r="E335" s="420"/>
      <c r="F335" s="420"/>
      <c r="G335" s="420"/>
    </row>
    <row r="336" spans="2:7" ht="15.75" customHeight="1">
      <c r="B336" s="443"/>
      <c r="E336" s="420"/>
      <c r="F336" s="420"/>
      <c r="G336" s="420"/>
    </row>
    <row r="337" spans="2:7" ht="15.75" customHeight="1">
      <c r="B337" s="443"/>
      <c r="E337" s="420"/>
      <c r="F337" s="420"/>
      <c r="G337" s="420"/>
    </row>
    <row r="338" spans="2:7" ht="15.75" customHeight="1">
      <c r="B338" s="443"/>
      <c r="E338" s="420"/>
      <c r="F338" s="420"/>
      <c r="G338" s="420"/>
    </row>
    <row r="339" spans="2:7" ht="15.75" customHeight="1">
      <c r="B339" s="443"/>
      <c r="E339" s="420"/>
      <c r="F339" s="420"/>
      <c r="G339" s="420"/>
    </row>
    <row r="340" spans="2:7" ht="15.75" customHeight="1">
      <c r="B340" s="443"/>
      <c r="E340" s="420"/>
      <c r="F340" s="420"/>
      <c r="G340" s="420"/>
    </row>
    <row r="341" spans="2:7" ht="15.75" customHeight="1">
      <c r="B341" s="443"/>
      <c r="E341" s="420"/>
      <c r="F341" s="420"/>
      <c r="G341" s="420"/>
    </row>
    <row r="342" spans="2:7" ht="15.75" customHeight="1">
      <c r="B342" s="443"/>
      <c r="E342" s="420"/>
      <c r="F342" s="420"/>
      <c r="G342" s="420"/>
    </row>
    <row r="343" spans="2:7" ht="15.75" customHeight="1">
      <c r="B343" s="443"/>
      <c r="E343" s="420"/>
      <c r="F343" s="420"/>
      <c r="G343" s="420"/>
    </row>
    <row r="344" spans="2:7" ht="15.75" customHeight="1">
      <c r="B344" s="443"/>
      <c r="E344" s="420"/>
      <c r="F344" s="420"/>
      <c r="G344" s="420"/>
    </row>
    <row r="345" spans="2:7" ht="15.75" customHeight="1">
      <c r="B345" s="443"/>
      <c r="E345" s="420"/>
      <c r="F345" s="420"/>
      <c r="G345" s="420"/>
    </row>
    <row r="346" spans="2:7" ht="15.75" customHeight="1">
      <c r="B346" s="443"/>
      <c r="E346" s="420"/>
      <c r="F346" s="420"/>
      <c r="G346" s="420"/>
    </row>
    <row r="347" spans="2:7" ht="15.75" customHeight="1">
      <c r="B347" s="443"/>
      <c r="E347" s="420"/>
      <c r="F347" s="420"/>
      <c r="G347" s="420"/>
    </row>
    <row r="348" spans="2:7" ht="15.75" customHeight="1">
      <c r="B348" s="443"/>
      <c r="E348" s="420"/>
      <c r="F348" s="420"/>
      <c r="G348" s="420"/>
    </row>
    <row r="349" spans="2:7" ht="15.75" customHeight="1">
      <c r="B349" s="443"/>
      <c r="E349" s="420"/>
      <c r="F349" s="420"/>
      <c r="G349" s="420"/>
    </row>
    <row r="350" spans="2:7" ht="15.75" customHeight="1">
      <c r="B350" s="443"/>
      <c r="E350" s="420"/>
      <c r="F350" s="420"/>
      <c r="G350" s="420"/>
    </row>
    <row r="351" spans="2:7" ht="15.75" customHeight="1">
      <c r="B351" s="443"/>
      <c r="E351" s="420"/>
      <c r="F351" s="420"/>
      <c r="G351" s="420"/>
    </row>
    <row r="352" spans="2:7" ht="15.75" customHeight="1">
      <c r="B352" s="443"/>
      <c r="E352" s="420"/>
      <c r="F352" s="420"/>
      <c r="G352" s="420"/>
    </row>
    <row r="353" spans="2:7" ht="15.75" customHeight="1">
      <c r="B353" s="443"/>
      <c r="E353" s="420"/>
      <c r="F353" s="420"/>
      <c r="G353" s="420"/>
    </row>
    <row r="354" spans="2:7" ht="15.75" customHeight="1">
      <c r="B354" s="443"/>
      <c r="E354" s="420"/>
      <c r="F354" s="420"/>
      <c r="G354" s="420"/>
    </row>
    <row r="355" spans="2:7" ht="15.75" customHeight="1">
      <c r="B355" s="443"/>
      <c r="E355" s="420"/>
      <c r="F355" s="420"/>
      <c r="G355" s="420"/>
    </row>
    <row r="356" spans="2:7" ht="15.75" customHeight="1">
      <c r="B356" s="443"/>
      <c r="E356" s="420"/>
      <c r="F356" s="420"/>
      <c r="G356" s="420"/>
    </row>
    <row r="357" spans="2:7" ht="15.75" customHeight="1">
      <c r="B357" s="443"/>
      <c r="E357" s="420"/>
      <c r="F357" s="420"/>
      <c r="G357" s="420"/>
    </row>
    <row r="358" spans="2:7" ht="15.75" customHeight="1">
      <c r="B358" s="443"/>
      <c r="E358" s="420"/>
      <c r="F358" s="420"/>
      <c r="G358" s="420"/>
    </row>
    <row r="359" spans="2:7" ht="15.75" customHeight="1">
      <c r="B359" s="443"/>
      <c r="E359" s="420"/>
      <c r="F359" s="420"/>
      <c r="G359" s="420"/>
    </row>
    <row r="360" spans="2:7" ht="15.75" customHeight="1">
      <c r="B360" s="443"/>
      <c r="E360" s="420"/>
      <c r="F360" s="420"/>
      <c r="G360" s="420"/>
    </row>
    <row r="361" spans="2:7" ht="15.75" customHeight="1">
      <c r="B361" s="443"/>
      <c r="E361" s="420"/>
      <c r="F361" s="420"/>
      <c r="G361" s="420"/>
    </row>
    <row r="362" spans="2:7" ht="15.75" customHeight="1">
      <c r="B362" s="443"/>
      <c r="E362" s="420"/>
      <c r="F362" s="420"/>
      <c r="G362" s="420"/>
    </row>
    <row r="363" spans="2:7" ht="15.75" customHeight="1">
      <c r="B363" s="443"/>
      <c r="E363" s="420"/>
      <c r="F363" s="420"/>
      <c r="G363" s="420"/>
    </row>
    <row r="364" spans="2:7" ht="15.75" customHeight="1">
      <c r="B364" s="443"/>
      <c r="E364" s="420"/>
      <c r="F364" s="420"/>
      <c r="G364" s="420"/>
    </row>
    <row r="365" spans="2:7" ht="15.75" customHeight="1">
      <c r="B365" s="443"/>
      <c r="E365" s="420"/>
      <c r="F365" s="420"/>
      <c r="G365" s="420"/>
    </row>
    <row r="366" spans="2:7" ht="15.75" customHeight="1">
      <c r="B366" s="443"/>
      <c r="E366" s="420"/>
      <c r="F366" s="420"/>
      <c r="G366" s="420"/>
    </row>
    <row r="367" spans="2:7" ht="15.75" customHeight="1">
      <c r="B367" s="443"/>
      <c r="E367" s="420"/>
      <c r="F367" s="420"/>
      <c r="G367" s="420"/>
    </row>
    <row r="368" spans="2:7" ht="15.75" customHeight="1">
      <c r="B368" s="443"/>
      <c r="E368" s="420"/>
      <c r="F368" s="420"/>
      <c r="G368" s="420"/>
    </row>
    <row r="369" spans="2:7" ht="15.75" customHeight="1">
      <c r="B369" s="443"/>
      <c r="E369" s="420"/>
      <c r="F369" s="420"/>
      <c r="G369" s="420"/>
    </row>
    <row r="370" spans="2:7" ht="15.75" customHeight="1">
      <c r="B370" s="443"/>
      <c r="E370" s="420"/>
      <c r="F370" s="420"/>
      <c r="G370" s="420"/>
    </row>
    <row r="371" spans="2:7" ht="15.75" customHeight="1">
      <c r="B371" s="443"/>
      <c r="E371" s="420"/>
      <c r="F371" s="420"/>
      <c r="G371" s="420"/>
    </row>
    <row r="372" spans="2:7" ht="15.75" customHeight="1">
      <c r="B372" s="443"/>
      <c r="E372" s="420"/>
      <c r="F372" s="420"/>
      <c r="G372" s="420"/>
    </row>
    <row r="373" spans="2:7" ht="15.75" customHeight="1">
      <c r="B373" s="443"/>
      <c r="E373" s="420"/>
      <c r="F373" s="420"/>
      <c r="G373" s="420"/>
    </row>
    <row r="374" spans="2:7" ht="15.75" customHeight="1">
      <c r="B374" s="443"/>
      <c r="E374" s="420"/>
      <c r="F374" s="420"/>
      <c r="G374" s="420"/>
    </row>
    <row r="375" spans="2:7" ht="15.75" customHeight="1">
      <c r="B375" s="443"/>
      <c r="E375" s="420"/>
      <c r="F375" s="420"/>
      <c r="G375" s="420"/>
    </row>
    <row r="376" spans="2:7" ht="15.75" customHeight="1">
      <c r="B376" s="443"/>
      <c r="E376" s="420"/>
      <c r="F376" s="420"/>
      <c r="G376" s="420"/>
    </row>
    <row r="377" spans="2:7" ht="15.75" customHeight="1">
      <c r="B377" s="443"/>
      <c r="E377" s="420"/>
      <c r="F377" s="420"/>
      <c r="G377" s="420"/>
    </row>
    <row r="378" spans="2:7" ht="15.75" customHeight="1">
      <c r="B378" s="443"/>
      <c r="E378" s="420"/>
      <c r="F378" s="420"/>
      <c r="G378" s="420"/>
    </row>
    <row r="379" spans="2:7" ht="15.75" customHeight="1">
      <c r="B379" s="443"/>
      <c r="E379" s="420"/>
      <c r="F379" s="420"/>
      <c r="G379" s="420"/>
    </row>
    <row r="380" spans="2:7" ht="15.75" customHeight="1">
      <c r="B380" s="443"/>
      <c r="E380" s="420"/>
      <c r="F380" s="420"/>
      <c r="G380" s="420"/>
    </row>
    <row r="381" spans="2:7" ht="15.75" customHeight="1">
      <c r="B381" s="443"/>
      <c r="E381" s="420"/>
      <c r="F381" s="420"/>
      <c r="G381" s="420"/>
    </row>
    <row r="382" spans="2:7" ht="15.75" customHeight="1">
      <c r="B382" s="443"/>
      <c r="E382" s="420"/>
      <c r="F382" s="420"/>
      <c r="G382" s="420"/>
    </row>
    <row r="383" spans="2:7" ht="15.75" customHeight="1">
      <c r="B383" s="443"/>
      <c r="E383" s="420"/>
      <c r="F383" s="420"/>
      <c r="G383" s="420"/>
    </row>
    <row r="384" spans="2:7" ht="15.75" customHeight="1">
      <c r="B384" s="443"/>
      <c r="E384" s="420"/>
      <c r="F384" s="420"/>
      <c r="G384" s="420"/>
    </row>
    <row r="385" spans="2:7" ht="15.75" customHeight="1">
      <c r="B385" s="443"/>
      <c r="E385" s="420"/>
      <c r="F385" s="420"/>
      <c r="G385" s="420"/>
    </row>
    <row r="386" spans="2:7" ht="15.75" customHeight="1">
      <c r="B386" s="443"/>
      <c r="E386" s="420"/>
      <c r="F386" s="420"/>
      <c r="G386" s="420"/>
    </row>
    <row r="387" spans="2:7" ht="15.75" customHeight="1">
      <c r="B387" s="443"/>
      <c r="E387" s="420"/>
      <c r="F387" s="420"/>
      <c r="G387" s="420"/>
    </row>
    <row r="388" spans="2:7" ht="15.75" customHeight="1">
      <c r="B388" s="443"/>
      <c r="E388" s="420"/>
      <c r="F388" s="420"/>
      <c r="G388" s="420"/>
    </row>
    <row r="389" spans="2:7" ht="15.75" customHeight="1">
      <c r="B389" s="443"/>
      <c r="E389" s="420"/>
      <c r="F389" s="420"/>
      <c r="G389" s="420"/>
    </row>
    <row r="390" spans="2:7" ht="15.75" customHeight="1">
      <c r="B390" s="443"/>
      <c r="E390" s="420"/>
      <c r="F390" s="420"/>
      <c r="G390" s="420"/>
    </row>
    <row r="391" spans="2:7" ht="15.75" customHeight="1">
      <c r="B391" s="443"/>
      <c r="E391" s="420"/>
      <c r="F391" s="420"/>
      <c r="G391" s="420"/>
    </row>
    <row r="392" spans="2:7" ht="15.75" customHeight="1">
      <c r="B392" s="443"/>
      <c r="E392" s="420"/>
      <c r="F392" s="420"/>
      <c r="G392" s="420"/>
    </row>
    <row r="393" spans="2:7" ht="15.75" customHeight="1">
      <c r="B393" s="443"/>
      <c r="E393" s="420"/>
      <c r="F393" s="420"/>
      <c r="G393" s="420"/>
    </row>
    <row r="394" spans="2:7" ht="15.75" customHeight="1">
      <c r="B394" s="443"/>
      <c r="E394" s="420"/>
      <c r="F394" s="420"/>
      <c r="G394" s="420"/>
    </row>
    <row r="395" spans="2:7" ht="15.75" customHeight="1">
      <c r="B395" s="443"/>
      <c r="E395" s="420"/>
      <c r="F395" s="420"/>
      <c r="G395" s="420"/>
    </row>
    <row r="396" spans="2:7" ht="15.75" customHeight="1">
      <c r="B396" s="443"/>
      <c r="E396" s="420"/>
      <c r="F396" s="420"/>
      <c r="G396" s="420"/>
    </row>
    <row r="397" spans="2:7" ht="15.75" customHeight="1">
      <c r="B397" s="443"/>
      <c r="E397" s="420"/>
      <c r="F397" s="420"/>
      <c r="G397" s="420"/>
    </row>
    <row r="398" spans="2:7" ht="15.75" customHeight="1">
      <c r="B398" s="443"/>
      <c r="E398" s="420"/>
      <c r="F398" s="420"/>
      <c r="G398" s="420"/>
    </row>
    <row r="399" spans="2:7" ht="15.75" customHeight="1">
      <c r="B399" s="443"/>
      <c r="E399" s="420"/>
      <c r="F399" s="420"/>
      <c r="G399" s="420"/>
    </row>
    <row r="400" spans="2:7" ht="15.75" customHeight="1">
      <c r="B400" s="443"/>
      <c r="E400" s="420"/>
      <c r="F400" s="420"/>
      <c r="G400" s="420"/>
    </row>
    <row r="401" spans="2:7" ht="15.75" customHeight="1">
      <c r="B401" s="443"/>
      <c r="E401" s="420"/>
      <c r="F401" s="420"/>
      <c r="G401" s="420"/>
    </row>
    <row r="402" spans="2:7" ht="15.75" customHeight="1">
      <c r="B402" s="443"/>
      <c r="E402" s="420"/>
      <c r="F402" s="420"/>
      <c r="G402" s="420"/>
    </row>
    <row r="403" spans="2:7" ht="15.75" customHeight="1">
      <c r="B403" s="443"/>
      <c r="E403" s="420"/>
      <c r="F403" s="420"/>
      <c r="G403" s="420"/>
    </row>
    <row r="404" spans="2:7" ht="15.75" customHeight="1">
      <c r="B404" s="443"/>
      <c r="E404" s="420"/>
      <c r="F404" s="420"/>
      <c r="G404" s="420"/>
    </row>
    <row r="405" spans="2:7" ht="15.75" customHeight="1">
      <c r="B405" s="443"/>
      <c r="E405" s="420"/>
      <c r="F405" s="420"/>
      <c r="G405" s="420"/>
    </row>
    <row r="406" spans="2:7" ht="15.75" customHeight="1">
      <c r="B406" s="443"/>
      <c r="E406" s="420"/>
      <c r="F406" s="420"/>
      <c r="G406" s="420"/>
    </row>
    <row r="407" spans="2:7" ht="15.75" customHeight="1">
      <c r="B407" s="443"/>
      <c r="E407" s="420"/>
      <c r="F407" s="420"/>
      <c r="G407" s="420"/>
    </row>
    <row r="408" spans="2:7" ht="15.75" customHeight="1">
      <c r="B408" s="443"/>
      <c r="E408" s="420"/>
      <c r="F408" s="420"/>
      <c r="G408" s="420"/>
    </row>
    <row r="409" spans="2:7" ht="15.75" customHeight="1">
      <c r="B409" s="443"/>
      <c r="E409" s="420"/>
      <c r="F409" s="420"/>
      <c r="G409" s="420"/>
    </row>
    <row r="410" spans="2:7" ht="15.75" customHeight="1">
      <c r="B410" s="443"/>
      <c r="E410" s="420"/>
      <c r="F410" s="420"/>
      <c r="G410" s="420"/>
    </row>
    <row r="411" spans="2:7" ht="15.75" customHeight="1">
      <c r="B411" s="443"/>
      <c r="E411" s="420"/>
      <c r="F411" s="420"/>
      <c r="G411" s="420"/>
    </row>
    <row r="412" spans="2:7" ht="15.75" customHeight="1">
      <c r="B412" s="443"/>
      <c r="E412" s="420"/>
      <c r="F412" s="420"/>
      <c r="G412" s="420"/>
    </row>
    <row r="413" spans="2:7" ht="15.75" customHeight="1">
      <c r="B413" s="443"/>
      <c r="E413" s="420"/>
      <c r="F413" s="420"/>
      <c r="G413" s="420"/>
    </row>
    <row r="414" spans="2:7" ht="15.75" customHeight="1">
      <c r="B414" s="443"/>
      <c r="E414" s="420"/>
      <c r="F414" s="420"/>
      <c r="G414" s="420"/>
    </row>
    <row r="415" spans="2:7" ht="15.75" customHeight="1">
      <c r="B415" s="443"/>
      <c r="E415" s="420"/>
      <c r="F415" s="420"/>
      <c r="G415" s="420"/>
    </row>
    <row r="416" spans="2:7" ht="15.75" customHeight="1">
      <c r="B416" s="443"/>
      <c r="E416" s="420"/>
      <c r="F416" s="420"/>
      <c r="G416" s="420"/>
    </row>
    <row r="417" spans="2:7" ht="15.75" customHeight="1">
      <c r="B417" s="443"/>
      <c r="E417" s="420"/>
      <c r="F417" s="420"/>
      <c r="G417" s="420"/>
    </row>
    <row r="418" spans="2:7" ht="15.75" customHeight="1">
      <c r="B418" s="443"/>
      <c r="E418" s="420"/>
      <c r="F418" s="420"/>
      <c r="G418" s="420"/>
    </row>
    <row r="419" spans="2:7" ht="15.75" customHeight="1">
      <c r="B419" s="443"/>
      <c r="E419" s="420"/>
      <c r="F419" s="420"/>
      <c r="G419" s="420"/>
    </row>
    <row r="420" spans="2:7" ht="15.75" customHeight="1">
      <c r="B420" s="443"/>
      <c r="E420" s="420"/>
      <c r="F420" s="420"/>
      <c r="G420" s="420"/>
    </row>
    <row r="421" spans="2:7" ht="15.75" customHeight="1">
      <c r="B421" s="443"/>
      <c r="E421" s="420"/>
      <c r="F421" s="420"/>
      <c r="G421" s="420"/>
    </row>
    <row r="422" spans="2:7" ht="15.75" customHeight="1">
      <c r="B422" s="443"/>
      <c r="E422" s="420"/>
      <c r="F422" s="420"/>
      <c r="G422" s="420"/>
    </row>
    <row r="423" spans="2:7" ht="15.75" customHeight="1">
      <c r="B423" s="443"/>
      <c r="E423" s="420"/>
      <c r="F423" s="420"/>
      <c r="G423" s="420"/>
    </row>
    <row r="424" spans="2:7" ht="15.75" customHeight="1">
      <c r="B424" s="443"/>
      <c r="E424" s="420"/>
      <c r="F424" s="420"/>
      <c r="G424" s="420"/>
    </row>
    <row r="425" spans="2:7" ht="15.75" customHeight="1">
      <c r="B425" s="443"/>
      <c r="E425" s="420"/>
      <c r="F425" s="420"/>
      <c r="G425" s="420"/>
    </row>
    <row r="426" spans="2:7" ht="15.75" customHeight="1">
      <c r="B426" s="443"/>
      <c r="E426" s="420"/>
      <c r="F426" s="420"/>
      <c r="G426" s="420"/>
    </row>
    <row r="427" spans="2:7" ht="15.75" customHeight="1">
      <c r="B427" s="443"/>
      <c r="E427" s="420"/>
      <c r="F427" s="420"/>
      <c r="G427" s="420"/>
    </row>
    <row r="428" spans="2:7" ht="15.75" customHeight="1">
      <c r="B428" s="443"/>
      <c r="E428" s="420"/>
      <c r="F428" s="420"/>
      <c r="G428" s="420"/>
    </row>
    <row r="429" spans="2:7" ht="15.75" customHeight="1">
      <c r="B429" s="443"/>
      <c r="E429" s="420"/>
      <c r="F429" s="420"/>
      <c r="G429" s="420"/>
    </row>
    <row r="430" spans="2:7" ht="15.75" customHeight="1">
      <c r="B430" s="443"/>
      <c r="E430" s="420"/>
      <c r="F430" s="420"/>
      <c r="G430" s="420"/>
    </row>
    <row r="431" spans="2:7" ht="15.75" customHeight="1">
      <c r="B431" s="443"/>
      <c r="E431" s="420"/>
      <c r="F431" s="420"/>
      <c r="G431" s="420"/>
    </row>
    <row r="432" spans="2:7" ht="15.75" customHeight="1">
      <c r="B432" s="443"/>
      <c r="E432" s="420"/>
      <c r="F432" s="420"/>
      <c r="G432" s="420"/>
    </row>
    <row r="433" spans="2:7" ht="15.75" customHeight="1">
      <c r="B433" s="443"/>
      <c r="E433" s="420"/>
      <c r="F433" s="420"/>
      <c r="G433" s="420"/>
    </row>
    <row r="434" spans="2:7" ht="15.75" customHeight="1">
      <c r="B434" s="443"/>
      <c r="E434" s="420"/>
      <c r="F434" s="420"/>
      <c r="G434" s="420"/>
    </row>
    <row r="435" spans="2:7" ht="15.75" customHeight="1">
      <c r="B435" s="443"/>
      <c r="E435" s="420"/>
      <c r="F435" s="420"/>
      <c r="G435" s="420"/>
    </row>
    <row r="436" spans="2:7" ht="15.75" customHeight="1">
      <c r="B436" s="443"/>
      <c r="E436" s="420"/>
      <c r="F436" s="420"/>
      <c r="G436" s="420"/>
    </row>
    <row r="437" spans="2:7" ht="15.75" customHeight="1">
      <c r="B437" s="443"/>
      <c r="E437" s="420"/>
      <c r="F437" s="420"/>
      <c r="G437" s="420"/>
    </row>
    <row r="438" spans="2:7" ht="15.75" customHeight="1">
      <c r="B438" s="443"/>
      <c r="E438" s="420"/>
      <c r="F438" s="420"/>
      <c r="G438" s="420"/>
    </row>
    <row r="439" spans="2:7" ht="15.75" customHeight="1">
      <c r="B439" s="443"/>
      <c r="E439" s="420"/>
      <c r="F439" s="420"/>
      <c r="G439" s="420"/>
    </row>
    <row r="440" spans="2:7" ht="15.75" customHeight="1">
      <c r="B440" s="443"/>
      <c r="E440" s="420"/>
      <c r="F440" s="420"/>
      <c r="G440" s="420"/>
    </row>
    <row r="441" spans="2:7" ht="15.75" customHeight="1">
      <c r="B441" s="443"/>
      <c r="E441" s="420"/>
      <c r="F441" s="420"/>
      <c r="G441" s="420"/>
    </row>
    <row r="442" spans="2:7" ht="15.75" customHeight="1">
      <c r="B442" s="443"/>
      <c r="E442" s="420"/>
      <c r="F442" s="420"/>
      <c r="G442" s="420"/>
    </row>
    <row r="443" spans="2:7" ht="15.75" customHeight="1">
      <c r="B443" s="443"/>
      <c r="E443" s="420"/>
      <c r="F443" s="420"/>
      <c r="G443" s="420"/>
    </row>
    <row r="444" spans="2:7" ht="15.75" customHeight="1">
      <c r="B444" s="443"/>
      <c r="E444" s="420"/>
      <c r="F444" s="420"/>
      <c r="G444" s="420"/>
    </row>
    <row r="445" spans="2:7" ht="15.75" customHeight="1">
      <c r="B445" s="443"/>
      <c r="E445" s="420"/>
      <c r="F445" s="420"/>
      <c r="G445" s="420"/>
    </row>
    <row r="446" spans="2:7" ht="15.75" customHeight="1">
      <c r="B446" s="443"/>
      <c r="E446" s="420"/>
      <c r="F446" s="420"/>
      <c r="G446" s="420"/>
    </row>
    <row r="447" spans="2:7" ht="15.75" customHeight="1">
      <c r="B447" s="443"/>
      <c r="E447" s="420"/>
      <c r="F447" s="420"/>
      <c r="G447" s="420"/>
    </row>
    <row r="448" spans="2:7" ht="15.75" customHeight="1">
      <c r="B448" s="443"/>
      <c r="E448" s="420"/>
      <c r="F448" s="420"/>
      <c r="G448" s="420"/>
    </row>
    <row r="449" spans="2:7" ht="15.75" customHeight="1">
      <c r="B449" s="443"/>
      <c r="E449" s="420"/>
      <c r="F449" s="420"/>
      <c r="G449" s="420"/>
    </row>
    <row r="450" spans="2:7" ht="15.75" customHeight="1">
      <c r="B450" s="443"/>
      <c r="E450" s="420"/>
      <c r="F450" s="420"/>
      <c r="G450" s="420"/>
    </row>
    <row r="451" spans="2:7" ht="15.75" customHeight="1">
      <c r="B451" s="443"/>
      <c r="E451" s="420"/>
      <c r="F451" s="420"/>
      <c r="G451" s="420"/>
    </row>
    <row r="452" spans="2:7" ht="15.75" customHeight="1">
      <c r="B452" s="443"/>
      <c r="E452" s="420"/>
      <c r="F452" s="420"/>
      <c r="G452" s="420"/>
    </row>
    <row r="453" spans="2:7" ht="15.75" customHeight="1">
      <c r="B453" s="443"/>
      <c r="E453" s="420"/>
      <c r="F453" s="420"/>
      <c r="G453" s="420"/>
    </row>
    <row r="454" spans="2:7" ht="15.75" customHeight="1">
      <c r="B454" s="443"/>
      <c r="E454" s="420"/>
      <c r="F454" s="420"/>
      <c r="G454" s="420"/>
    </row>
    <row r="455" spans="2:7" ht="15.75" customHeight="1">
      <c r="B455" s="443"/>
      <c r="E455" s="420"/>
      <c r="F455" s="420"/>
      <c r="G455" s="420"/>
    </row>
    <row r="456" spans="2:7" ht="15.75" customHeight="1">
      <c r="B456" s="443"/>
      <c r="E456" s="420"/>
      <c r="F456" s="420"/>
      <c r="G456" s="420"/>
    </row>
    <row r="457" spans="2:7" ht="15.75" customHeight="1">
      <c r="B457" s="443"/>
      <c r="E457" s="420"/>
      <c r="F457" s="420"/>
      <c r="G457" s="420"/>
    </row>
    <row r="458" spans="2:7" ht="15.75" customHeight="1">
      <c r="B458" s="443"/>
      <c r="E458" s="420"/>
      <c r="F458" s="420"/>
      <c r="G458" s="420"/>
    </row>
    <row r="459" spans="2:7" ht="15.75" customHeight="1">
      <c r="B459" s="443"/>
      <c r="E459" s="420"/>
      <c r="F459" s="420"/>
      <c r="G459" s="420"/>
    </row>
    <row r="460" spans="2:7" ht="15.75" customHeight="1">
      <c r="B460" s="443"/>
      <c r="E460" s="420"/>
      <c r="F460" s="420"/>
      <c r="G460" s="420"/>
    </row>
    <row r="461" spans="2:7" ht="15.75" customHeight="1">
      <c r="B461" s="443"/>
      <c r="E461" s="420"/>
      <c r="F461" s="420"/>
      <c r="G461" s="420"/>
    </row>
    <row r="462" spans="2:7" ht="15.75" customHeight="1">
      <c r="B462" s="443"/>
      <c r="E462" s="420"/>
      <c r="F462" s="420"/>
      <c r="G462" s="420"/>
    </row>
    <row r="463" spans="2:7" ht="15.75" customHeight="1">
      <c r="B463" s="443"/>
      <c r="E463" s="420"/>
      <c r="F463" s="420"/>
      <c r="G463" s="420"/>
    </row>
    <row r="464" spans="2:7" ht="15.75" customHeight="1">
      <c r="B464" s="443"/>
      <c r="E464" s="420"/>
      <c r="F464" s="420"/>
      <c r="G464" s="420"/>
    </row>
    <row r="465" spans="2:7" ht="15.75" customHeight="1">
      <c r="B465" s="443"/>
      <c r="E465" s="420"/>
      <c r="F465" s="420"/>
      <c r="G465" s="420"/>
    </row>
    <row r="466" spans="2:7" ht="15.75" customHeight="1">
      <c r="B466" s="443"/>
      <c r="E466" s="420"/>
      <c r="F466" s="420"/>
      <c r="G466" s="420"/>
    </row>
    <row r="467" spans="2:7" ht="15.75" customHeight="1">
      <c r="B467" s="443"/>
      <c r="E467" s="420"/>
      <c r="F467" s="420"/>
      <c r="G467" s="420"/>
    </row>
    <row r="468" spans="2:7" ht="15.75" customHeight="1">
      <c r="B468" s="443"/>
      <c r="E468" s="420"/>
      <c r="F468" s="420"/>
      <c r="G468" s="420"/>
    </row>
    <row r="469" spans="2:7" ht="15.75" customHeight="1">
      <c r="B469" s="443"/>
      <c r="E469" s="420"/>
      <c r="F469" s="420"/>
      <c r="G469" s="420"/>
    </row>
    <row r="470" spans="2:7" ht="15.75" customHeight="1">
      <c r="B470" s="443"/>
      <c r="E470" s="420"/>
      <c r="F470" s="420"/>
      <c r="G470" s="420"/>
    </row>
    <row r="471" spans="2:7" ht="15.75" customHeight="1">
      <c r="B471" s="443"/>
      <c r="E471" s="420"/>
      <c r="F471" s="420"/>
      <c r="G471" s="420"/>
    </row>
    <row r="472" spans="2:7" ht="15.75" customHeight="1">
      <c r="B472" s="443"/>
      <c r="E472" s="420"/>
      <c r="F472" s="420"/>
      <c r="G472" s="420"/>
    </row>
    <row r="473" spans="2:7" ht="15.75" customHeight="1">
      <c r="B473" s="443"/>
      <c r="E473" s="420"/>
      <c r="F473" s="420"/>
      <c r="G473" s="420"/>
    </row>
    <row r="474" spans="2:7" ht="15.75" customHeight="1">
      <c r="B474" s="443"/>
      <c r="E474" s="420"/>
      <c r="F474" s="420"/>
      <c r="G474" s="420"/>
    </row>
    <row r="475" spans="2:7" ht="15.75" customHeight="1">
      <c r="B475" s="443"/>
      <c r="E475" s="420"/>
      <c r="F475" s="420"/>
      <c r="G475" s="420"/>
    </row>
    <row r="476" spans="2:7" ht="15.75" customHeight="1">
      <c r="B476" s="443"/>
      <c r="E476" s="420"/>
      <c r="F476" s="420"/>
      <c r="G476" s="420"/>
    </row>
    <row r="477" spans="2:7" ht="15.75" customHeight="1">
      <c r="B477" s="443"/>
      <c r="E477" s="420"/>
      <c r="F477" s="420"/>
      <c r="G477" s="420"/>
    </row>
    <row r="478" spans="2:7" ht="15.75" customHeight="1">
      <c r="B478" s="443"/>
      <c r="E478" s="420"/>
      <c r="F478" s="420"/>
      <c r="G478" s="420"/>
    </row>
    <row r="479" spans="2:7" ht="15.75" customHeight="1">
      <c r="B479" s="443"/>
      <c r="E479" s="420"/>
      <c r="F479" s="420"/>
      <c r="G479" s="420"/>
    </row>
    <row r="480" spans="2:7" ht="15.75" customHeight="1">
      <c r="B480" s="443"/>
      <c r="E480" s="420"/>
      <c r="F480" s="420"/>
      <c r="G480" s="420"/>
    </row>
    <row r="481" spans="2:7" ht="15.75" customHeight="1">
      <c r="B481" s="443"/>
      <c r="E481" s="420"/>
      <c r="F481" s="420"/>
      <c r="G481" s="420"/>
    </row>
    <row r="482" spans="2:7" ht="15.75" customHeight="1">
      <c r="B482" s="443"/>
      <c r="E482" s="420"/>
      <c r="F482" s="420"/>
      <c r="G482" s="420"/>
    </row>
    <row r="483" spans="2:7" ht="15.75" customHeight="1">
      <c r="B483" s="443"/>
      <c r="E483" s="420"/>
      <c r="F483" s="420"/>
      <c r="G483" s="420"/>
    </row>
    <row r="484" spans="2:7" ht="15.75" customHeight="1">
      <c r="B484" s="443"/>
      <c r="E484" s="420"/>
      <c r="F484" s="420"/>
      <c r="G484" s="420"/>
    </row>
    <row r="485" spans="2:7" ht="15.75" customHeight="1">
      <c r="B485" s="443"/>
      <c r="E485" s="420"/>
      <c r="F485" s="420"/>
      <c r="G485" s="420"/>
    </row>
    <row r="486" spans="2:7" ht="15.75" customHeight="1">
      <c r="B486" s="443"/>
      <c r="E486" s="420"/>
      <c r="F486" s="420"/>
      <c r="G486" s="420"/>
    </row>
    <row r="487" spans="2:7" ht="15.75" customHeight="1">
      <c r="B487" s="443"/>
      <c r="E487" s="420"/>
      <c r="F487" s="420"/>
      <c r="G487" s="420"/>
    </row>
    <row r="488" spans="2:7" ht="15.75" customHeight="1">
      <c r="B488" s="443"/>
      <c r="E488" s="420"/>
      <c r="F488" s="420"/>
      <c r="G488" s="420"/>
    </row>
    <row r="489" spans="2:7" ht="15.75" customHeight="1">
      <c r="B489" s="443"/>
      <c r="E489" s="420"/>
      <c r="F489" s="420"/>
      <c r="G489" s="420"/>
    </row>
    <row r="490" spans="2:7" ht="15.75" customHeight="1">
      <c r="B490" s="443"/>
      <c r="E490" s="420"/>
      <c r="F490" s="420"/>
      <c r="G490" s="420"/>
    </row>
    <row r="491" spans="2:7" ht="15.75" customHeight="1">
      <c r="B491" s="443"/>
      <c r="E491" s="420"/>
      <c r="F491" s="420"/>
      <c r="G491" s="420"/>
    </row>
    <row r="492" spans="2:7" ht="15.75" customHeight="1">
      <c r="B492" s="443"/>
      <c r="E492" s="420"/>
      <c r="F492" s="420"/>
      <c r="G492" s="420"/>
    </row>
    <row r="493" spans="2:7" ht="15.75" customHeight="1">
      <c r="B493" s="443"/>
      <c r="E493" s="420"/>
      <c r="F493" s="420"/>
      <c r="G493" s="420"/>
    </row>
    <row r="494" spans="2:7" ht="15.75" customHeight="1">
      <c r="B494" s="443"/>
      <c r="E494" s="420"/>
      <c r="F494" s="420"/>
      <c r="G494" s="420"/>
    </row>
    <row r="495" spans="2:7" ht="15.75" customHeight="1">
      <c r="B495" s="443"/>
      <c r="E495" s="420"/>
      <c r="F495" s="420"/>
      <c r="G495" s="420"/>
    </row>
    <row r="496" spans="2:7" ht="15.75" customHeight="1">
      <c r="B496" s="443"/>
      <c r="E496" s="420"/>
      <c r="F496" s="420"/>
      <c r="G496" s="420"/>
    </row>
    <row r="497" spans="2:7" ht="15.75" customHeight="1">
      <c r="B497" s="443"/>
      <c r="E497" s="420"/>
      <c r="F497" s="420"/>
      <c r="G497" s="420"/>
    </row>
    <row r="498" spans="2:7" ht="15.75" customHeight="1">
      <c r="B498" s="443"/>
      <c r="E498" s="420"/>
      <c r="F498" s="420"/>
      <c r="G498" s="420"/>
    </row>
    <row r="499" spans="2:7" ht="15.75" customHeight="1">
      <c r="B499" s="443"/>
      <c r="E499" s="420"/>
      <c r="F499" s="420"/>
      <c r="G499" s="420"/>
    </row>
    <row r="500" spans="2:7" ht="15.75" customHeight="1">
      <c r="B500" s="443"/>
      <c r="E500" s="420"/>
      <c r="F500" s="420"/>
      <c r="G500" s="420"/>
    </row>
    <row r="501" spans="2:7" ht="15.75" customHeight="1">
      <c r="B501" s="443"/>
      <c r="E501" s="420"/>
      <c r="F501" s="420"/>
      <c r="G501" s="420"/>
    </row>
    <row r="502" spans="2:7" ht="15.75" customHeight="1">
      <c r="B502" s="443"/>
      <c r="E502" s="420"/>
      <c r="F502" s="420"/>
      <c r="G502" s="420"/>
    </row>
    <row r="503" spans="2:7" ht="15.75" customHeight="1">
      <c r="B503" s="443"/>
      <c r="E503" s="420"/>
      <c r="F503" s="420"/>
      <c r="G503" s="420"/>
    </row>
    <row r="504" spans="2:7" ht="15.75" customHeight="1">
      <c r="B504" s="443"/>
      <c r="E504" s="420"/>
      <c r="F504" s="420"/>
      <c r="G504" s="420"/>
    </row>
    <row r="505" spans="2:7" ht="15.75" customHeight="1">
      <c r="B505" s="443"/>
      <c r="E505" s="420"/>
      <c r="F505" s="420"/>
      <c r="G505" s="420"/>
    </row>
    <row r="506" spans="2:7" ht="15.75" customHeight="1">
      <c r="B506" s="443"/>
      <c r="E506" s="420"/>
      <c r="F506" s="420"/>
      <c r="G506" s="420"/>
    </row>
    <row r="507" spans="2:7" ht="15.75" customHeight="1">
      <c r="B507" s="443"/>
      <c r="E507" s="420"/>
      <c r="F507" s="420"/>
      <c r="G507" s="420"/>
    </row>
    <row r="508" spans="2:7" ht="15.75" customHeight="1">
      <c r="B508" s="443"/>
      <c r="E508" s="420"/>
      <c r="F508" s="420"/>
      <c r="G508" s="420"/>
    </row>
    <row r="509" spans="2:7" ht="15.75" customHeight="1">
      <c r="B509" s="443"/>
      <c r="E509" s="420"/>
      <c r="F509" s="420"/>
      <c r="G509" s="420"/>
    </row>
    <row r="510" spans="2:7" ht="15.75" customHeight="1">
      <c r="B510" s="443"/>
      <c r="E510" s="420"/>
      <c r="F510" s="420"/>
      <c r="G510" s="420"/>
    </row>
    <row r="511" spans="2:7" ht="15.75" customHeight="1">
      <c r="B511" s="443"/>
      <c r="E511" s="420"/>
      <c r="F511" s="420"/>
      <c r="G511" s="420"/>
    </row>
    <row r="512" spans="2:7" ht="15.75" customHeight="1">
      <c r="B512" s="443"/>
      <c r="E512" s="420"/>
      <c r="F512" s="420"/>
      <c r="G512" s="420"/>
    </row>
    <row r="513" spans="2:7" ht="15.75" customHeight="1">
      <c r="B513" s="443"/>
      <c r="E513" s="420"/>
      <c r="F513" s="420"/>
      <c r="G513" s="420"/>
    </row>
    <row r="514" spans="2:7" ht="15.75" customHeight="1">
      <c r="B514" s="443"/>
      <c r="E514" s="420"/>
      <c r="F514" s="420"/>
      <c r="G514" s="420"/>
    </row>
    <row r="515" spans="2:7" ht="15.75" customHeight="1">
      <c r="B515" s="443"/>
      <c r="E515" s="420"/>
      <c r="F515" s="420"/>
      <c r="G515" s="420"/>
    </row>
    <row r="516" spans="2:7" ht="15.75" customHeight="1">
      <c r="B516" s="443"/>
      <c r="E516" s="420"/>
      <c r="F516" s="420"/>
      <c r="G516" s="420"/>
    </row>
    <row r="517" spans="2:7" ht="15.75" customHeight="1">
      <c r="B517" s="443"/>
      <c r="E517" s="420"/>
      <c r="F517" s="420"/>
      <c r="G517" s="420"/>
    </row>
    <row r="518" spans="2:7" ht="15.75" customHeight="1">
      <c r="B518" s="443"/>
      <c r="E518" s="420"/>
      <c r="F518" s="420"/>
      <c r="G518" s="420"/>
    </row>
    <row r="519" spans="2:7" ht="15.75" customHeight="1">
      <c r="B519" s="443"/>
      <c r="E519" s="420"/>
      <c r="F519" s="420"/>
      <c r="G519" s="420"/>
    </row>
    <row r="520" spans="2:7" ht="15.75" customHeight="1">
      <c r="B520" s="443"/>
      <c r="E520" s="420"/>
      <c r="F520" s="420"/>
      <c r="G520" s="420"/>
    </row>
    <row r="521" spans="2:7" ht="15.75" customHeight="1">
      <c r="B521" s="443"/>
      <c r="E521" s="420"/>
      <c r="F521" s="420"/>
      <c r="G521" s="420"/>
    </row>
    <row r="522" spans="2:7" ht="15.75" customHeight="1">
      <c r="B522" s="443"/>
      <c r="E522" s="420"/>
      <c r="F522" s="420"/>
      <c r="G522" s="420"/>
    </row>
    <row r="523" spans="2:7" ht="15.75" customHeight="1">
      <c r="B523" s="443"/>
      <c r="E523" s="420"/>
      <c r="F523" s="420"/>
      <c r="G523" s="420"/>
    </row>
    <row r="524" spans="2:7" ht="15.75" customHeight="1">
      <c r="B524" s="443"/>
      <c r="E524" s="420"/>
      <c r="F524" s="420"/>
      <c r="G524" s="420"/>
    </row>
    <row r="525" spans="2:7" ht="15.75" customHeight="1">
      <c r="B525" s="443"/>
      <c r="E525" s="420"/>
      <c r="F525" s="420"/>
      <c r="G525" s="420"/>
    </row>
    <row r="526" spans="2:7" ht="15.75" customHeight="1">
      <c r="B526" s="443"/>
      <c r="E526" s="420"/>
      <c r="F526" s="420"/>
      <c r="G526" s="420"/>
    </row>
    <row r="527" spans="2:7" ht="15.75" customHeight="1">
      <c r="B527" s="443"/>
      <c r="E527" s="420"/>
      <c r="F527" s="420"/>
      <c r="G527" s="420"/>
    </row>
    <row r="528" spans="2:7" ht="15.75" customHeight="1">
      <c r="B528" s="443"/>
      <c r="E528" s="420"/>
      <c r="F528" s="420"/>
      <c r="G528" s="420"/>
    </row>
    <row r="529" spans="2:7" ht="15.75" customHeight="1">
      <c r="B529" s="443"/>
      <c r="E529" s="420"/>
      <c r="F529" s="420"/>
      <c r="G529" s="420"/>
    </row>
    <row r="530" spans="2:7" ht="15.75" customHeight="1">
      <c r="B530" s="443"/>
      <c r="E530" s="420"/>
      <c r="F530" s="420"/>
      <c r="G530" s="420"/>
    </row>
    <row r="531" spans="2:7" ht="15.75" customHeight="1">
      <c r="B531" s="443"/>
      <c r="E531" s="420"/>
      <c r="F531" s="420"/>
      <c r="G531" s="420"/>
    </row>
    <row r="532" spans="2:7" ht="15.75" customHeight="1">
      <c r="B532" s="443"/>
      <c r="E532" s="420"/>
      <c r="F532" s="420"/>
      <c r="G532" s="420"/>
    </row>
    <row r="533" spans="2:7" ht="15.75" customHeight="1">
      <c r="B533" s="443"/>
      <c r="E533" s="420"/>
      <c r="F533" s="420"/>
      <c r="G533" s="420"/>
    </row>
    <row r="534" spans="2:7" ht="15.75" customHeight="1">
      <c r="B534" s="443"/>
      <c r="E534" s="420"/>
      <c r="F534" s="420"/>
      <c r="G534" s="420"/>
    </row>
    <row r="535" spans="2:7" ht="15.75" customHeight="1">
      <c r="B535" s="443"/>
      <c r="E535" s="420"/>
      <c r="F535" s="420"/>
      <c r="G535" s="420"/>
    </row>
    <row r="536" spans="2:7" ht="15.75" customHeight="1">
      <c r="B536" s="443"/>
      <c r="E536" s="420"/>
      <c r="F536" s="420"/>
      <c r="G536" s="420"/>
    </row>
    <row r="537" spans="2:7" ht="15.75" customHeight="1">
      <c r="B537" s="443"/>
      <c r="E537" s="420"/>
      <c r="F537" s="420"/>
      <c r="G537" s="420"/>
    </row>
    <row r="538" spans="2:7" ht="15.75" customHeight="1">
      <c r="B538" s="443"/>
      <c r="E538" s="420"/>
      <c r="F538" s="420"/>
      <c r="G538" s="420"/>
    </row>
    <row r="539" spans="2:7" ht="15.75" customHeight="1">
      <c r="B539" s="443"/>
      <c r="E539" s="420"/>
      <c r="F539" s="420"/>
      <c r="G539" s="420"/>
    </row>
    <row r="540" spans="2:7" ht="15.75" customHeight="1">
      <c r="B540" s="443"/>
      <c r="E540" s="420"/>
      <c r="F540" s="420"/>
      <c r="G540" s="420"/>
    </row>
    <row r="541" spans="2:7" ht="15.75" customHeight="1">
      <c r="B541" s="443"/>
      <c r="E541" s="420"/>
      <c r="F541" s="420"/>
      <c r="G541" s="420"/>
    </row>
    <row r="542" spans="2:7" ht="15.75" customHeight="1">
      <c r="B542" s="443"/>
      <c r="E542" s="420"/>
      <c r="F542" s="420"/>
      <c r="G542" s="420"/>
    </row>
    <row r="543" spans="2:7" ht="15.75" customHeight="1">
      <c r="B543" s="443"/>
      <c r="E543" s="420"/>
      <c r="F543" s="420"/>
      <c r="G543" s="420"/>
    </row>
    <row r="544" spans="2:7" ht="15.75" customHeight="1">
      <c r="B544" s="443"/>
      <c r="E544" s="420"/>
      <c r="F544" s="420"/>
      <c r="G544" s="420"/>
    </row>
    <row r="545" spans="2:7" ht="15.75" customHeight="1">
      <c r="B545" s="443"/>
      <c r="E545" s="420"/>
      <c r="F545" s="420"/>
      <c r="G545" s="420"/>
    </row>
    <row r="546" spans="2:7" ht="15.75" customHeight="1">
      <c r="B546" s="443"/>
      <c r="E546" s="420"/>
      <c r="F546" s="420"/>
      <c r="G546" s="420"/>
    </row>
    <row r="547" spans="2:7" ht="15.75" customHeight="1">
      <c r="B547" s="443"/>
      <c r="E547" s="420"/>
      <c r="F547" s="420"/>
      <c r="G547" s="420"/>
    </row>
    <row r="548" spans="2:7" ht="15.75" customHeight="1">
      <c r="B548" s="443"/>
      <c r="E548" s="420"/>
      <c r="F548" s="420"/>
      <c r="G548" s="420"/>
    </row>
    <row r="549" spans="2:7" ht="15.75" customHeight="1">
      <c r="B549" s="443"/>
      <c r="E549" s="420"/>
      <c r="F549" s="420"/>
      <c r="G549" s="420"/>
    </row>
    <row r="550" spans="2:7" ht="15.75" customHeight="1">
      <c r="B550" s="443"/>
      <c r="E550" s="420"/>
      <c r="F550" s="420"/>
      <c r="G550" s="420"/>
    </row>
    <row r="551" spans="2:7" ht="15.75" customHeight="1">
      <c r="B551" s="443"/>
      <c r="E551" s="420"/>
      <c r="F551" s="420"/>
      <c r="G551" s="420"/>
    </row>
    <row r="552" spans="2:7" ht="15.75" customHeight="1">
      <c r="B552" s="443"/>
      <c r="E552" s="420"/>
      <c r="F552" s="420"/>
      <c r="G552" s="420"/>
    </row>
    <row r="553" spans="2:7" ht="15.75" customHeight="1">
      <c r="B553" s="443"/>
      <c r="E553" s="420"/>
      <c r="F553" s="420"/>
      <c r="G553" s="420"/>
    </row>
    <row r="554" spans="2:7" ht="15.75" customHeight="1">
      <c r="B554" s="443"/>
      <c r="E554" s="420"/>
      <c r="F554" s="420"/>
      <c r="G554" s="420"/>
    </row>
    <row r="555" spans="2:7" ht="15.75" customHeight="1">
      <c r="B555" s="443"/>
      <c r="E555" s="420"/>
      <c r="F555" s="420"/>
      <c r="G555" s="420"/>
    </row>
    <row r="556" spans="2:7" ht="15.75" customHeight="1">
      <c r="B556" s="443"/>
      <c r="E556" s="420"/>
      <c r="F556" s="420"/>
      <c r="G556" s="420"/>
    </row>
    <row r="557" spans="2:7" ht="15.75" customHeight="1">
      <c r="B557" s="443"/>
      <c r="E557" s="420"/>
      <c r="F557" s="420"/>
      <c r="G557" s="420"/>
    </row>
    <row r="558" spans="2:7" ht="15.75" customHeight="1">
      <c r="B558" s="443"/>
      <c r="E558" s="420"/>
      <c r="F558" s="420"/>
      <c r="G558" s="420"/>
    </row>
    <row r="559" spans="2:7" ht="15.75" customHeight="1">
      <c r="B559" s="443"/>
      <c r="E559" s="420"/>
      <c r="F559" s="420"/>
      <c r="G559" s="420"/>
    </row>
    <row r="560" spans="2:7" ht="15.75" customHeight="1">
      <c r="B560" s="443"/>
      <c r="E560" s="420"/>
      <c r="F560" s="420"/>
      <c r="G560" s="420"/>
    </row>
    <row r="561" spans="2:7" ht="15.75" customHeight="1">
      <c r="B561" s="443"/>
      <c r="E561" s="420"/>
      <c r="F561" s="420"/>
      <c r="G561" s="420"/>
    </row>
    <row r="562" spans="2:7" ht="15.75" customHeight="1">
      <c r="B562" s="443"/>
      <c r="E562" s="420"/>
      <c r="F562" s="420"/>
      <c r="G562" s="420"/>
    </row>
    <row r="563" spans="2:7" ht="15.75" customHeight="1">
      <c r="B563" s="443"/>
      <c r="E563" s="420"/>
      <c r="F563" s="420"/>
      <c r="G563" s="420"/>
    </row>
    <row r="564" spans="2:7" ht="15.75" customHeight="1">
      <c r="B564" s="443"/>
      <c r="E564" s="420"/>
      <c r="F564" s="420"/>
      <c r="G564" s="420"/>
    </row>
    <row r="565" spans="2:7" ht="15.75" customHeight="1">
      <c r="B565" s="443"/>
      <c r="E565" s="420"/>
      <c r="F565" s="420"/>
      <c r="G565" s="420"/>
    </row>
    <row r="566" spans="2:7" ht="15.75" customHeight="1">
      <c r="B566" s="443"/>
      <c r="E566" s="420"/>
      <c r="F566" s="420"/>
      <c r="G566" s="420"/>
    </row>
    <row r="567" spans="2:7" ht="15.75" customHeight="1">
      <c r="B567" s="443"/>
      <c r="E567" s="420"/>
      <c r="F567" s="420"/>
      <c r="G567" s="420"/>
    </row>
    <row r="568" spans="2:7" ht="15.75" customHeight="1">
      <c r="B568" s="443"/>
      <c r="E568" s="420"/>
      <c r="F568" s="420"/>
      <c r="G568" s="420"/>
    </row>
    <row r="569" spans="2:7" ht="15.75" customHeight="1">
      <c r="B569" s="443"/>
      <c r="E569" s="420"/>
      <c r="F569" s="420"/>
      <c r="G569" s="420"/>
    </row>
    <row r="570" spans="2:7" ht="15.75" customHeight="1">
      <c r="B570" s="443"/>
      <c r="E570" s="420"/>
      <c r="F570" s="420"/>
      <c r="G570" s="420"/>
    </row>
    <row r="571" spans="2:7" ht="15.75" customHeight="1">
      <c r="B571" s="443"/>
      <c r="E571" s="420"/>
      <c r="F571" s="420"/>
      <c r="G571" s="420"/>
    </row>
    <row r="572" spans="2:7" ht="15.75" customHeight="1">
      <c r="B572" s="443"/>
      <c r="E572" s="420"/>
      <c r="F572" s="420"/>
      <c r="G572" s="420"/>
    </row>
    <row r="573" spans="2:7" ht="15.75" customHeight="1">
      <c r="B573" s="443"/>
      <c r="E573" s="420"/>
      <c r="F573" s="420"/>
      <c r="G573" s="420"/>
    </row>
    <row r="574" spans="2:7" ht="15.75" customHeight="1">
      <c r="B574" s="443"/>
      <c r="E574" s="420"/>
      <c r="F574" s="420"/>
      <c r="G574" s="420"/>
    </row>
    <row r="575" spans="2:7" ht="15.75" customHeight="1">
      <c r="B575" s="443"/>
      <c r="E575" s="420"/>
      <c r="F575" s="420"/>
      <c r="G575" s="420"/>
    </row>
    <row r="576" spans="2:7" ht="15.75" customHeight="1">
      <c r="B576" s="443"/>
      <c r="E576" s="420"/>
      <c r="F576" s="420"/>
      <c r="G576" s="420"/>
    </row>
    <row r="577" spans="2:7" ht="15.75" customHeight="1">
      <c r="B577" s="443"/>
      <c r="E577" s="420"/>
      <c r="F577" s="420"/>
      <c r="G577" s="420"/>
    </row>
    <row r="578" spans="2:7" ht="15.75" customHeight="1">
      <c r="B578" s="443"/>
      <c r="E578" s="420"/>
      <c r="F578" s="420"/>
      <c r="G578" s="420"/>
    </row>
    <row r="579" spans="2:7" ht="15.75" customHeight="1">
      <c r="B579" s="443"/>
      <c r="E579" s="420"/>
      <c r="F579" s="420"/>
      <c r="G579" s="420"/>
    </row>
    <row r="580" spans="2:7" ht="15.75" customHeight="1">
      <c r="B580" s="443"/>
      <c r="E580" s="420"/>
      <c r="F580" s="420"/>
      <c r="G580" s="420"/>
    </row>
    <row r="581" spans="2:7" ht="15.75" customHeight="1">
      <c r="B581" s="443"/>
      <c r="E581" s="420"/>
      <c r="F581" s="420"/>
      <c r="G581" s="420"/>
    </row>
    <row r="582" spans="2:7" ht="15.75" customHeight="1">
      <c r="B582" s="443"/>
      <c r="E582" s="420"/>
      <c r="F582" s="420"/>
      <c r="G582" s="420"/>
    </row>
    <row r="583" spans="2:7" ht="15.75" customHeight="1">
      <c r="B583" s="443"/>
      <c r="E583" s="420"/>
      <c r="F583" s="420"/>
      <c r="G583" s="420"/>
    </row>
    <row r="584" spans="2:7" ht="15.75" customHeight="1">
      <c r="B584" s="443"/>
      <c r="E584" s="420"/>
      <c r="F584" s="420"/>
      <c r="G584" s="420"/>
    </row>
    <row r="585" spans="2:7" ht="15.75" customHeight="1">
      <c r="B585" s="443"/>
      <c r="E585" s="420"/>
      <c r="F585" s="420"/>
      <c r="G585" s="420"/>
    </row>
    <row r="586" spans="2:7" ht="15.75" customHeight="1">
      <c r="B586" s="443"/>
      <c r="E586" s="420"/>
      <c r="F586" s="420"/>
      <c r="G586" s="420"/>
    </row>
    <row r="587" spans="2:7" ht="15.75" customHeight="1">
      <c r="B587" s="443"/>
      <c r="E587" s="420"/>
      <c r="F587" s="420"/>
      <c r="G587" s="420"/>
    </row>
    <row r="588" spans="2:7" ht="15.75" customHeight="1">
      <c r="B588" s="443"/>
      <c r="E588" s="420"/>
      <c r="F588" s="420"/>
      <c r="G588" s="420"/>
    </row>
    <row r="589" spans="2:7" ht="15.75" customHeight="1">
      <c r="B589" s="443"/>
      <c r="E589" s="420"/>
      <c r="F589" s="420"/>
      <c r="G589" s="420"/>
    </row>
    <row r="590" spans="2:7" ht="15.75" customHeight="1">
      <c r="B590" s="443"/>
      <c r="E590" s="420"/>
      <c r="F590" s="420"/>
      <c r="G590" s="420"/>
    </row>
    <row r="591" spans="2:7" ht="15.75" customHeight="1">
      <c r="B591" s="443"/>
      <c r="E591" s="420"/>
      <c r="F591" s="420"/>
      <c r="G591" s="420"/>
    </row>
    <row r="592" spans="2:7" ht="15.75" customHeight="1">
      <c r="B592" s="443"/>
      <c r="E592" s="420"/>
      <c r="F592" s="420"/>
      <c r="G592" s="420"/>
    </row>
    <row r="593" spans="2:7" ht="15.75" customHeight="1">
      <c r="B593" s="443"/>
      <c r="E593" s="420"/>
      <c r="F593" s="420"/>
      <c r="G593" s="420"/>
    </row>
    <row r="594" spans="2:7" ht="15.75" customHeight="1">
      <c r="B594" s="443"/>
      <c r="E594" s="420"/>
      <c r="F594" s="420"/>
      <c r="G594" s="420"/>
    </row>
    <row r="595" spans="2:7" ht="15.75" customHeight="1">
      <c r="B595" s="443"/>
      <c r="E595" s="420"/>
      <c r="F595" s="420"/>
      <c r="G595" s="420"/>
    </row>
    <row r="596" spans="2:7" ht="15.75" customHeight="1">
      <c r="B596" s="443"/>
      <c r="E596" s="420"/>
      <c r="F596" s="420"/>
      <c r="G596" s="420"/>
    </row>
    <row r="597" spans="2:7" ht="15.75" customHeight="1">
      <c r="B597" s="443"/>
      <c r="E597" s="420"/>
      <c r="F597" s="420"/>
      <c r="G597" s="420"/>
    </row>
    <row r="598" spans="2:7" ht="15.75" customHeight="1">
      <c r="B598" s="443"/>
      <c r="E598" s="420"/>
      <c r="F598" s="420"/>
      <c r="G598" s="420"/>
    </row>
    <row r="599" spans="2:7" ht="15.75" customHeight="1">
      <c r="B599" s="443"/>
      <c r="E599" s="420"/>
      <c r="F599" s="420"/>
      <c r="G599" s="420"/>
    </row>
    <row r="600" spans="2:7" ht="15.75" customHeight="1">
      <c r="B600" s="443"/>
      <c r="E600" s="420"/>
      <c r="F600" s="420"/>
      <c r="G600" s="420"/>
    </row>
    <row r="601" spans="2:7" ht="15.75" customHeight="1">
      <c r="B601" s="443"/>
      <c r="E601" s="420"/>
      <c r="F601" s="420"/>
      <c r="G601" s="420"/>
    </row>
    <row r="602" spans="2:7" ht="15.75" customHeight="1">
      <c r="B602" s="443"/>
      <c r="E602" s="420"/>
      <c r="F602" s="420"/>
      <c r="G602" s="420"/>
    </row>
    <row r="603" spans="2:7" ht="15.75" customHeight="1">
      <c r="B603" s="443"/>
      <c r="E603" s="420"/>
      <c r="F603" s="420"/>
      <c r="G603" s="420"/>
    </row>
    <row r="604" spans="2:7" ht="15.75" customHeight="1">
      <c r="B604" s="443"/>
      <c r="E604" s="420"/>
      <c r="F604" s="420"/>
      <c r="G604" s="420"/>
    </row>
    <row r="605" spans="2:7" ht="15.75" customHeight="1">
      <c r="B605" s="443"/>
      <c r="E605" s="420"/>
      <c r="F605" s="420"/>
      <c r="G605" s="420"/>
    </row>
    <row r="606" spans="2:7" ht="15.75" customHeight="1">
      <c r="B606" s="443"/>
      <c r="E606" s="420"/>
      <c r="F606" s="420"/>
      <c r="G606" s="420"/>
    </row>
    <row r="607" spans="2:7" ht="15.75" customHeight="1">
      <c r="B607" s="443"/>
      <c r="E607" s="420"/>
      <c r="F607" s="420"/>
      <c r="G607" s="420"/>
    </row>
    <row r="608" spans="2:7" ht="15.75" customHeight="1">
      <c r="B608" s="443"/>
      <c r="E608" s="420"/>
      <c r="F608" s="420"/>
      <c r="G608" s="420"/>
    </row>
    <row r="609" spans="2:7" ht="15.75" customHeight="1">
      <c r="B609" s="443"/>
      <c r="E609" s="420"/>
      <c r="F609" s="420"/>
      <c r="G609" s="420"/>
    </row>
    <row r="610" spans="2:7" ht="15.75" customHeight="1">
      <c r="B610" s="443"/>
      <c r="E610" s="420"/>
      <c r="F610" s="420"/>
      <c r="G610" s="420"/>
    </row>
    <row r="611" spans="2:7" ht="15.75" customHeight="1">
      <c r="B611" s="443"/>
      <c r="E611" s="420"/>
      <c r="F611" s="420"/>
      <c r="G611" s="420"/>
    </row>
    <row r="612" spans="2:7" ht="15.75" customHeight="1">
      <c r="B612" s="443"/>
      <c r="E612" s="420"/>
      <c r="F612" s="420"/>
      <c r="G612" s="420"/>
    </row>
    <row r="613" spans="2:7" ht="15.75" customHeight="1">
      <c r="B613" s="443"/>
      <c r="E613" s="420"/>
      <c r="F613" s="420"/>
      <c r="G613" s="420"/>
    </row>
    <row r="614" spans="2:7" ht="15.75" customHeight="1">
      <c r="B614" s="443"/>
      <c r="E614" s="420"/>
      <c r="F614" s="420"/>
      <c r="G614" s="420"/>
    </row>
    <row r="615" spans="2:7" ht="15.75" customHeight="1">
      <c r="B615" s="443"/>
      <c r="E615" s="420"/>
      <c r="F615" s="420"/>
      <c r="G615" s="420"/>
    </row>
    <row r="616" spans="2:7" ht="15.75" customHeight="1">
      <c r="B616" s="443"/>
      <c r="E616" s="420"/>
      <c r="F616" s="420"/>
      <c r="G616" s="420"/>
    </row>
    <row r="617" spans="2:7" ht="15.75" customHeight="1">
      <c r="B617" s="443"/>
      <c r="E617" s="420"/>
      <c r="F617" s="420"/>
      <c r="G617" s="420"/>
    </row>
    <row r="618" spans="2:7" ht="15.75" customHeight="1">
      <c r="B618" s="443"/>
      <c r="E618" s="420"/>
      <c r="F618" s="420"/>
      <c r="G618" s="420"/>
    </row>
    <row r="619" spans="2:7" ht="15.75" customHeight="1">
      <c r="B619" s="443"/>
      <c r="E619" s="420"/>
      <c r="F619" s="420"/>
      <c r="G619" s="420"/>
    </row>
    <row r="620" spans="2:7" ht="15.75" customHeight="1">
      <c r="B620" s="443"/>
      <c r="E620" s="420"/>
      <c r="F620" s="420"/>
      <c r="G620" s="420"/>
    </row>
    <row r="621" spans="2:7" ht="15.75" customHeight="1">
      <c r="B621" s="443"/>
      <c r="E621" s="420"/>
      <c r="F621" s="420"/>
      <c r="G621" s="420"/>
    </row>
    <row r="622" spans="2:7" ht="15.75" customHeight="1">
      <c r="B622" s="443"/>
      <c r="E622" s="420"/>
      <c r="F622" s="420"/>
      <c r="G622" s="420"/>
    </row>
    <row r="623" spans="2:7" ht="15.75" customHeight="1">
      <c r="B623" s="443"/>
      <c r="E623" s="420"/>
      <c r="F623" s="420"/>
      <c r="G623" s="420"/>
    </row>
    <row r="624" spans="2:7" ht="15.75" customHeight="1">
      <c r="B624" s="443"/>
      <c r="E624" s="420"/>
      <c r="F624" s="420"/>
      <c r="G624" s="420"/>
    </row>
    <row r="625" spans="2:7" ht="15.75" customHeight="1">
      <c r="B625" s="443"/>
      <c r="E625" s="420"/>
      <c r="F625" s="420"/>
      <c r="G625" s="420"/>
    </row>
    <row r="626" spans="2:7" ht="15.75" customHeight="1">
      <c r="B626" s="443"/>
      <c r="E626" s="420"/>
      <c r="F626" s="420"/>
      <c r="G626" s="420"/>
    </row>
    <row r="627" spans="2:7" ht="15.75" customHeight="1">
      <c r="B627" s="443"/>
      <c r="E627" s="420"/>
      <c r="F627" s="420"/>
      <c r="G627" s="420"/>
    </row>
    <row r="628" spans="2:7" ht="15.75" customHeight="1">
      <c r="B628" s="443"/>
      <c r="E628" s="420"/>
      <c r="F628" s="420"/>
      <c r="G628" s="420"/>
    </row>
    <row r="629" spans="2:7" ht="15.75" customHeight="1">
      <c r="B629" s="443"/>
      <c r="E629" s="420"/>
      <c r="F629" s="420"/>
      <c r="G629" s="420"/>
    </row>
    <row r="630" spans="2:7" ht="15.75" customHeight="1">
      <c r="B630" s="443"/>
      <c r="E630" s="420"/>
      <c r="F630" s="420"/>
      <c r="G630" s="420"/>
    </row>
    <row r="631" spans="2:7" ht="15.75" customHeight="1">
      <c r="B631" s="443"/>
      <c r="E631" s="420"/>
      <c r="F631" s="420"/>
      <c r="G631" s="420"/>
    </row>
    <row r="632" spans="2:7" ht="15.75" customHeight="1">
      <c r="B632" s="443"/>
      <c r="E632" s="420"/>
      <c r="F632" s="420"/>
      <c r="G632" s="420"/>
    </row>
    <row r="633" spans="2:7" ht="15.75" customHeight="1">
      <c r="B633" s="443"/>
      <c r="E633" s="420"/>
      <c r="F633" s="420"/>
      <c r="G633" s="420"/>
    </row>
    <row r="634" spans="2:7" ht="15.75" customHeight="1">
      <c r="B634" s="443"/>
      <c r="E634" s="420"/>
      <c r="F634" s="420"/>
      <c r="G634" s="420"/>
    </row>
    <row r="635" spans="2:7" ht="15.75" customHeight="1">
      <c r="B635" s="443"/>
      <c r="E635" s="420"/>
      <c r="F635" s="420"/>
      <c r="G635" s="420"/>
    </row>
    <row r="636" spans="2:7" ht="15.75" customHeight="1">
      <c r="B636" s="443"/>
      <c r="E636" s="420"/>
      <c r="F636" s="420"/>
      <c r="G636" s="420"/>
    </row>
    <row r="637" spans="2:7" ht="15.75" customHeight="1">
      <c r="B637" s="443"/>
      <c r="E637" s="420"/>
      <c r="F637" s="420"/>
      <c r="G637" s="420"/>
    </row>
    <row r="638" spans="2:7" ht="15.75" customHeight="1">
      <c r="B638" s="443"/>
      <c r="E638" s="420"/>
      <c r="F638" s="420"/>
      <c r="G638" s="420"/>
    </row>
    <row r="639" spans="2:7" ht="15.75" customHeight="1">
      <c r="B639" s="443"/>
      <c r="E639" s="420"/>
      <c r="F639" s="420"/>
      <c r="G639" s="420"/>
    </row>
    <row r="640" spans="2:7" ht="15.75" customHeight="1">
      <c r="B640" s="443"/>
      <c r="E640" s="420"/>
      <c r="F640" s="420"/>
      <c r="G640" s="420"/>
    </row>
    <row r="641" spans="2:7" ht="15.75" customHeight="1">
      <c r="B641" s="443"/>
      <c r="E641" s="420"/>
      <c r="F641" s="420"/>
      <c r="G641" s="420"/>
    </row>
    <row r="642" spans="2:7" ht="15.75" customHeight="1">
      <c r="B642" s="443"/>
      <c r="E642" s="420"/>
      <c r="F642" s="420"/>
      <c r="G642" s="420"/>
    </row>
    <row r="643" spans="2:7" ht="15.75" customHeight="1">
      <c r="B643" s="443"/>
      <c r="E643" s="420"/>
      <c r="F643" s="420"/>
      <c r="G643" s="420"/>
    </row>
    <row r="644" spans="2:7" ht="15.75" customHeight="1">
      <c r="B644" s="443"/>
      <c r="E644" s="420"/>
      <c r="F644" s="420"/>
      <c r="G644" s="420"/>
    </row>
    <row r="645" spans="2:7" ht="15.75" customHeight="1">
      <c r="B645" s="443"/>
      <c r="E645" s="420"/>
      <c r="F645" s="420"/>
      <c r="G645" s="420"/>
    </row>
    <row r="646" spans="2:7" ht="15.75" customHeight="1">
      <c r="B646" s="443"/>
      <c r="E646" s="420"/>
      <c r="F646" s="420"/>
      <c r="G646" s="420"/>
    </row>
    <row r="647" spans="2:7" ht="15.75" customHeight="1">
      <c r="B647" s="443"/>
      <c r="E647" s="420"/>
      <c r="F647" s="420"/>
      <c r="G647" s="420"/>
    </row>
    <row r="648" spans="2:7" ht="15.75" customHeight="1">
      <c r="B648" s="443"/>
      <c r="E648" s="420"/>
      <c r="F648" s="420"/>
      <c r="G648" s="420"/>
    </row>
    <row r="649" spans="2:7" ht="15.75" customHeight="1">
      <c r="B649" s="443"/>
      <c r="E649" s="420"/>
      <c r="F649" s="420"/>
      <c r="G649" s="420"/>
    </row>
    <row r="650" spans="2:7" ht="15.75" customHeight="1">
      <c r="B650" s="443"/>
      <c r="E650" s="420"/>
      <c r="F650" s="420"/>
      <c r="G650" s="420"/>
    </row>
    <row r="651" spans="2:7" ht="15.75" customHeight="1">
      <c r="B651" s="443"/>
      <c r="E651" s="420"/>
      <c r="F651" s="420"/>
      <c r="G651" s="420"/>
    </row>
    <row r="652" spans="2:7" ht="15.75" customHeight="1">
      <c r="B652" s="443"/>
      <c r="E652" s="420"/>
      <c r="F652" s="420"/>
      <c r="G652" s="420"/>
    </row>
    <row r="653" spans="2:7" ht="15.75" customHeight="1">
      <c r="B653" s="443"/>
      <c r="E653" s="420"/>
      <c r="F653" s="420"/>
      <c r="G653" s="420"/>
    </row>
    <row r="654" spans="2:7" ht="15.75" customHeight="1">
      <c r="B654" s="443"/>
      <c r="E654" s="420"/>
      <c r="F654" s="420"/>
      <c r="G654" s="420"/>
    </row>
    <row r="655" spans="2:7" ht="15.75" customHeight="1">
      <c r="B655" s="443"/>
      <c r="E655" s="420"/>
      <c r="F655" s="420"/>
      <c r="G655" s="420"/>
    </row>
    <row r="656" spans="2:7" ht="15.75" customHeight="1">
      <c r="B656" s="443"/>
      <c r="E656" s="420"/>
      <c r="F656" s="420"/>
      <c r="G656" s="420"/>
    </row>
    <row r="657" spans="2:7" ht="15.75" customHeight="1">
      <c r="B657" s="443"/>
      <c r="E657" s="420"/>
      <c r="F657" s="420"/>
      <c r="G657" s="420"/>
    </row>
    <row r="658" spans="2:7" ht="15.75" customHeight="1">
      <c r="B658" s="443"/>
      <c r="E658" s="420"/>
      <c r="F658" s="420"/>
      <c r="G658" s="420"/>
    </row>
    <row r="659" spans="2:7" ht="15.75" customHeight="1">
      <c r="B659" s="443"/>
      <c r="E659" s="420"/>
      <c r="F659" s="420"/>
      <c r="G659" s="420"/>
    </row>
    <row r="660" spans="2:7" ht="15.75" customHeight="1">
      <c r="B660" s="443"/>
      <c r="E660" s="420"/>
      <c r="F660" s="420"/>
      <c r="G660" s="420"/>
    </row>
    <row r="661" spans="2:7" ht="15.75" customHeight="1">
      <c r="B661" s="443"/>
      <c r="E661" s="420"/>
      <c r="F661" s="420"/>
      <c r="G661" s="420"/>
    </row>
    <row r="662" spans="2:7" ht="15.75" customHeight="1">
      <c r="B662" s="443"/>
      <c r="E662" s="420"/>
      <c r="F662" s="420"/>
      <c r="G662" s="420"/>
    </row>
    <row r="663" spans="2:7" ht="15.75" customHeight="1">
      <c r="B663" s="443"/>
      <c r="E663" s="420"/>
      <c r="F663" s="420"/>
      <c r="G663" s="420"/>
    </row>
    <row r="664" spans="2:7" ht="15.75" customHeight="1">
      <c r="B664" s="443"/>
      <c r="E664" s="420"/>
      <c r="F664" s="420"/>
      <c r="G664" s="420"/>
    </row>
    <row r="665" spans="2:7" ht="15.75" customHeight="1">
      <c r="B665" s="443"/>
      <c r="E665" s="420"/>
      <c r="F665" s="420"/>
      <c r="G665" s="420"/>
    </row>
    <row r="666" spans="2:7" ht="15.75" customHeight="1">
      <c r="B666" s="443"/>
      <c r="E666" s="420"/>
      <c r="F666" s="420"/>
      <c r="G666" s="420"/>
    </row>
    <row r="667" spans="2:7" ht="15.75" customHeight="1">
      <c r="B667" s="443"/>
      <c r="E667" s="420"/>
      <c r="F667" s="420"/>
      <c r="G667" s="420"/>
    </row>
    <row r="668" spans="2:7" ht="15.75" customHeight="1">
      <c r="B668" s="443"/>
      <c r="E668" s="420"/>
      <c r="F668" s="420"/>
      <c r="G668" s="420"/>
    </row>
    <row r="669" spans="2:7" ht="15.75" customHeight="1">
      <c r="B669" s="443"/>
      <c r="E669" s="420"/>
      <c r="F669" s="420"/>
      <c r="G669" s="420"/>
    </row>
    <row r="670" spans="2:7" ht="15.75" customHeight="1">
      <c r="B670" s="443"/>
      <c r="E670" s="420"/>
      <c r="F670" s="420"/>
      <c r="G670" s="420"/>
    </row>
    <row r="671" spans="2:7" ht="15.75" customHeight="1">
      <c r="B671" s="443"/>
      <c r="E671" s="420"/>
      <c r="F671" s="420"/>
      <c r="G671" s="420"/>
    </row>
    <row r="672" spans="2:7" ht="15.75" customHeight="1">
      <c r="B672" s="443"/>
      <c r="E672" s="420"/>
      <c r="F672" s="420"/>
      <c r="G672" s="420"/>
    </row>
    <row r="673" spans="2:7" ht="15.75" customHeight="1">
      <c r="B673" s="443"/>
      <c r="E673" s="420"/>
      <c r="F673" s="420"/>
      <c r="G673" s="420"/>
    </row>
    <row r="674" spans="2:7" ht="15.75" customHeight="1">
      <c r="B674" s="443"/>
      <c r="E674" s="420"/>
      <c r="F674" s="420"/>
      <c r="G674" s="420"/>
    </row>
    <row r="675" spans="2:7" ht="15.75" customHeight="1">
      <c r="B675" s="443"/>
      <c r="E675" s="420"/>
      <c r="F675" s="420"/>
      <c r="G675" s="420"/>
    </row>
    <row r="676" spans="2:7" ht="15.75" customHeight="1">
      <c r="B676" s="443"/>
      <c r="E676" s="420"/>
      <c r="F676" s="420"/>
      <c r="G676" s="420"/>
    </row>
    <row r="677" spans="2:7" ht="15.75" customHeight="1">
      <c r="B677" s="443"/>
      <c r="E677" s="420"/>
      <c r="F677" s="420"/>
      <c r="G677" s="420"/>
    </row>
    <row r="678" spans="2:7" ht="15.75" customHeight="1">
      <c r="B678" s="443"/>
      <c r="E678" s="420"/>
      <c r="F678" s="420"/>
      <c r="G678" s="420"/>
    </row>
    <row r="679" spans="2:7" ht="15.75" customHeight="1">
      <c r="B679" s="443"/>
      <c r="E679" s="420"/>
      <c r="F679" s="420"/>
      <c r="G679" s="420"/>
    </row>
    <row r="680" spans="2:7" ht="15.75" customHeight="1">
      <c r="B680" s="443"/>
      <c r="E680" s="420"/>
      <c r="F680" s="420"/>
      <c r="G680" s="420"/>
    </row>
    <row r="681" spans="2:7" ht="15.75" customHeight="1">
      <c r="B681" s="443"/>
      <c r="E681" s="420"/>
      <c r="F681" s="420"/>
      <c r="G681" s="420"/>
    </row>
    <row r="682" spans="2:7" ht="15.75" customHeight="1">
      <c r="B682" s="443"/>
      <c r="E682" s="420"/>
      <c r="F682" s="420"/>
      <c r="G682" s="420"/>
    </row>
    <row r="683" spans="2:7" ht="15.75" customHeight="1">
      <c r="B683" s="443"/>
      <c r="E683" s="420"/>
      <c r="F683" s="420"/>
      <c r="G683" s="420"/>
    </row>
    <row r="684" spans="2:7" ht="15.75" customHeight="1">
      <c r="B684" s="443"/>
      <c r="E684" s="420"/>
      <c r="F684" s="420"/>
      <c r="G684" s="420"/>
    </row>
    <row r="685" spans="2:7" ht="15.75" customHeight="1">
      <c r="B685" s="443"/>
      <c r="E685" s="420"/>
      <c r="F685" s="420"/>
      <c r="G685" s="420"/>
    </row>
    <row r="686" spans="2:7" ht="15.75" customHeight="1">
      <c r="B686" s="443"/>
      <c r="E686" s="420"/>
      <c r="F686" s="420"/>
      <c r="G686" s="420"/>
    </row>
    <row r="687" spans="2:7" ht="15.75" customHeight="1">
      <c r="B687" s="443"/>
      <c r="E687" s="420"/>
      <c r="F687" s="420"/>
      <c r="G687" s="420"/>
    </row>
    <row r="688" spans="2:7" ht="15.75" customHeight="1">
      <c r="B688" s="443"/>
      <c r="E688" s="420"/>
      <c r="F688" s="420"/>
      <c r="G688" s="420"/>
    </row>
    <row r="689" spans="2:7" ht="15.75" customHeight="1">
      <c r="B689" s="443"/>
      <c r="E689" s="420"/>
      <c r="F689" s="420"/>
      <c r="G689" s="420"/>
    </row>
    <row r="690" spans="2:7" ht="15.75" customHeight="1">
      <c r="B690" s="443"/>
      <c r="E690" s="420"/>
      <c r="F690" s="420"/>
      <c r="G690" s="420"/>
    </row>
    <row r="691" spans="2:7" ht="15.75" customHeight="1">
      <c r="B691" s="443"/>
      <c r="E691" s="420"/>
      <c r="F691" s="420"/>
      <c r="G691" s="420"/>
    </row>
    <row r="692" spans="2:7" ht="15.75" customHeight="1">
      <c r="B692" s="443"/>
      <c r="E692" s="420"/>
      <c r="F692" s="420"/>
      <c r="G692" s="420"/>
    </row>
    <row r="693" spans="2:7" ht="15.75" customHeight="1">
      <c r="B693" s="443"/>
      <c r="E693" s="420"/>
      <c r="F693" s="420"/>
      <c r="G693" s="420"/>
    </row>
    <row r="694" spans="2:7" ht="15.75" customHeight="1">
      <c r="B694" s="443"/>
      <c r="E694" s="420"/>
      <c r="F694" s="420"/>
      <c r="G694" s="420"/>
    </row>
    <row r="695" spans="2:7" ht="15.75" customHeight="1">
      <c r="B695" s="443"/>
      <c r="E695" s="420"/>
      <c r="F695" s="420"/>
      <c r="G695" s="420"/>
    </row>
    <row r="696" spans="2:7" ht="15.75" customHeight="1">
      <c r="B696" s="443"/>
      <c r="E696" s="420"/>
      <c r="F696" s="420"/>
      <c r="G696" s="420"/>
    </row>
    <row r="697" spans="2:7" ht="15.75" customHeight="1">
      <c r="B697" s="443"/>
      <c r="E697" s="420"/>
      <c r="F697" s="420"/>
      <c r="G697" s="420"/>
    </row>
    <row r="698" spans="2:7" ht="15.75" customHeight="1">
      <c r="B698" s="443"/>
      <c r="E698" s="420"/>
      <c r="F698" s="420"/>
      <c r="G698" s="420"/>
    </row>
    <row r="699" spans="2:7" ht="15.75" customHeight="1">
      <c r="B699" s="443"/>
      <c r="E699" s="420"/>
      <c r="F699" s="420"/>
      <c r="G699" s="420"/>
    </row>
    <row r="700" spans="2:7" ht="15.75" customHeight="1">
      <c r="B700" s="443"/>
      <c r="E700" s="420"/>
      <c r="F700" s="420"/>
      <c r="G700" s="420"/>
    </row>
    <row r="701" spans="2:7" ht="15.75" customHeight="1">
      <c r="B701" s="443"/>
      <c r="E701" s="420"/>
      <c r="F701" s="420"/>
      <c r="G701" s="420"/>
    </row>
    <row r="702" spans="2:7" ht="15.75" customHeight="1">
      <c r="B702" s="443"/>
      <c r="E702" s="420"/>
      <c r="F702" s="420"/>
      <c r="G702" s="420"/>
    </row>
    <row r="703" spans="2:7" ht="15.75" customHeight="1">
      <c r="B703" s="443"/>
      <c r="E703" s="420"/>
      <c r="F703" s="420"/>
      <c r="G703" s="420"/>
    </row>
    <row r="704" spans="2:7" ht="15.75" customHeight="1">
      <c r="B704" s="443"/>
      <c r="E704" s="420"/>
      <c r="F704" s="420"/>
      <c r="G704" s="420"/>
    </row>
    <row r="705" spans="2:7" ht="15.75" customHeight="1">
      <c r="B705" s="443"/>
      <c r="E705" s="420"/>
      <c r="F705" s="420"/>
      <c r="G705" s="420"/>
    </row>
    <row r="706" spans="2:7" ht="15.75" customHeight="1">
      <c r="B706" s="443"/>
      <c r="E706" s="420"/>
      <c r="F706" s="420"/>
      <c r="G706" s="420"/>
    </row>
    <row r="707" spans="2:7" ht="15.75" customHeight="1">
      <c r="B707" s="443"/>
      <c r="E707" s="420"/>
      <c r="F707" s="420"/>
      <c r="G707" s="420"/>
    </row>
    <row r="708" spans="2:7" ht="15.75" customHeight="1">
      <c r="B708" s="443"/>
      <c r="E708" s="420"/>
      <c r="F708" s="420"/>
      <c r="G708" s="420"/>
    </row>
    <row r="709" spans="2:7" ht="15.75" customHeight="1">
      <c r="B709" s="443"/>
      <c r="E709" s="420"/>
      <c r="F709" s="420"/>
      <c r="G709" s="420"/>
    </row>
    <row r="710" spans="2:7" ht="15.75" customHeight="1">
      <c r="B710" s="443"/>
      <c r="E710" s="420"/>
      <c r="F710" s="420"/>
      <c r="G710" s="420"/>
    </row>
    <row r="711" spans="2:7" ht="15.75" customHeight="1">
      <c r="B711" s="443"/>
      <c r="E711" s="420"/>
      <c r="F711" s="420"/>
      <c r="G711" s="420"/>
    </row>
    <row r="712" spans="2:7" ht="15.75" customHeight="1">
      <c r="B712" s="443"/>
      <c r="E712" s="420"/>
      <c r="F712" s="420"/>
      <c r="G712" s="420"/>
    </row>
    <row r="713" spans="2:7" ht="15.75" customHeight="1">
      <c r="B713" s="443"/>
      <c r="E713" s="420"/>
      <c r="F713" s="420"/>
      <c r="G713" s="420"/>
    </row>
    <row r="714" spans="2:7" ht="15.75" customHeight="1">
      <c r="B714" s="443"/>
      <c r="E714" s="420"/>
      <c r="F714" s="420"/>
      <c r="G714" s="420"/>
    </row>
    <row r="715" spans="2:7" ht="15.75" customHeight="1">
      <c r="B715" s="443"/>
      <c r="E715" s="420"/>
      <c r="F715" s="420"/>
      <c r="G715" s="420"/>
    </row>
    <row r="716" spans="2:7" ht="15.75" customHeight="1">
      <c r="B716" s="443"/>
      <c r="E716" s="420"/>
      <c r="F716" s="420"/>
      <c r="G716" s="420"/>
    </row>
    <row r="717" spans="2:7" ht="15.75" customHeight="1">
      <c r="B717" s="443"/>
      <c r="E717" s="420"/>
      <c r="F717" s="420"/>
      <c r="G717" s="420"/>
    </row>
    <row r="718" spans="2:7" ht="15.75" customHeight="1">
      <c r="B718" s="443"/>
      <c r="E718" s="420"/>
      <c r="F718" s="420"/>
      <c r="G718" s="420"/>
    </row>
    <row r="719" spans="2:7" ht="15.75" customHeight="1">
      <c r="B719" s="443"/>
      <c r="E719" s="420"/>
      <c r="F719" s="420"/>
      <c r="G719" s="420"/>
    </row>
    <row r="720" spans="2:7" ht="15.75" customHeight="1">
      <c r="B720" s="443"/>
      <c r="E720" s="420"/>
      <c r="F720" s="420"/>
      <c r="G720" s="420"/>
    </row>
    <row r="721" spans="2:7" ht="15.75" customHeight="1">
      <c r="B721" s="443"/>
      <c r="E721" s="420"/>
      <c r="F721" s="420"/>
      <c r="G721" s="420"/>
    </row>
    <row r="722" spans="2:7" ht="15.75" customHeight="1">
      <c r="B722" s="443"/>
      <c r="E722" s="420"/>
      <c r="F722" s="420"/>
      <c r="G722" s="420"/>
    </row>
    <row r="723" spans="2:7" ht="15.75" customHeight="1">
      <c r="B723" s="443"/>
      <c r="E723" s="420"/>
      <c r="F723" s="420"/>
      <c r="G723" s="420"/>
    </row>
    <row r="724" spans="2:7" ht="15.75" customHeight="1">
      <c r="B724" s="443"/>
      <c r="E724" s="420"/>
      <c r="F724" s="420"/>
      <c r="G724" s="420"/>
    </row>
    <row r="725" spans="2:7" ht="15.75" customHeight="1">
      <c r="B725" s="443"/>
      <c r="E725" s="420"/>
      <c r="F725" s="420"/>
      <c r="G725" s="420"/>
    </row>
    <row r="726" spans="2:7" ht="15.75" customHeight="1">
      <c r="B726" s="443"/>
      <c r="E726" s="420"/>
      <c r="F726" s="420"/>
      <c r="G726" s="420"/>
    </row>
    <row r="727" spans="2:7" ht="15.75" customHeight="1">
      <c r="B727" s="443"/>
      <c r="E727" s="420"/>
      <c r="F727" s="420"/>
      <c r="G727" s="420"/>
    </row>
    <row r="728" spans="2:7" ht="15.75" customHeight="1">
      <c r="B728" s="443"/>
      <c r="E728" s="420"/>
      <c r="F728" s="420"/>
      <c r="G728" s="420"/>
    </row>
    <row r="729" spans="2:7" ht="15.75" customHeight="1">
      <c r="B729" s="443"/>
      <c r="E729" s="420"/>
      <c r="F729" s="420"/>
      <c r="G729" s="420"/>
    </row>
    <row r="730" spans="2:7" ht="15.75" customHeight="1">
      <c r="B730" s="443"/>
      <c r="E730" s="420"/>
      <c r="F730" s="420"/>
      <c r="G730" s="420"/>
    </row>
    <row r="731" spans="2:7" ht="15.75" customHeight="1">
      <c r="B731" s="443"/>
      <c r="E731" s="420"/>
      <c r="F731" s="420"/>
      <c r="G731" s="420"/>
    </row>
    <row r="732" spans="2:7" ht="15.75" customHeight="1">
      <c r="B732" s="443"/>
      <c r="E732" s="420"/>
      <c r="F732" s="420"/>
      <c r="G732" s="420"/>
    </row>
    <row r="733" spans="2:7" ht="15.75" customHeight="1">
      <c r="B733" s="443"/>
      <c r="E733" s="420"/>
      <c r="F733" s="420"/>
      <c r="G733" s="420"/>
    </row>
    <row r="734" spans="2:7" ht="15.75" customHeight="1">
      <c r="B734" s="443"/>
      <c r="E734" s="420"/>
      <c r="F734" s="420"/>
      <c r="G734" s="420"/>
    </row>
    <row r="735" spans="2:7" ht="15.75" customHeight="1">
      <c r="B735" s="443"/>
      <c r="E735" s="420"/>
      <c r="F735" s="420"/>
      <c r="G735" s="420"/>
    </row>
    <row r="736" spans="2:7" ht="15.75" customHeight="1">
      <c r="B736" s="443"/>
      <c r="E736" s="420"/>
      <c r="F736" s="420"/>
      <c r="G736" s="420"/>
    </row>
    <row r="737" spans="2:7" ht="15.75" customHeight="1">
      <c r="B737" s="443"/>
      <c r="E737" s="420"/>
      <c r="F737" s="420"/>
      <c r="G737" s="420"/>
    </row>
    <row r="738" spans="2:7" ht="15.75" customHeight="1">
      <c r="B738" s="443"/>
      <c r="E738" s="420"/>
      <c r="F738" s="420"/>
      <c r="G738" s="420"/>
    </row>
    <row r="739" spans="2:7" ht="15.75" customHeight="1">
      <c r="B739" s="443"/>
      <c r="E739" s="420"/>
      <c r="F739" s="420"/>
      <c r="G739" s="420"/>
    </row>
    <row r="740" spans="2:7" ht="15.75" customHeight="1">
      <c r="B740" s="443"/>
      <c r="E740" s="420"/>
      <c r="F740" s="420"/>
      <c r="G740" s="420"/>
    </row>
    <row r="741" spans="2:7" ht="15.75" customHeight="1">
      <c r="B741" s="443"/>
      <c r="E741" s="420"/>
      <c r="F741" s="420"/>
      <c r="G741" s="420"/>
    </row>
    <row r="742" spans="2:7" ht="15.75" customHeight="1">
      <c r="B742" s="443"/>
      <c r="E742" s="420"/>
      <c r="F742" s="420"/>
      <c r="G742" s="420"/>
    </row>
    <row r="743" spans="2:7" ht="15.75" customHeight="1">
      <c r="B743" s="443"/>
      <c r="E743" s="420"/>
      <c r="F743" s="420"/>
      <c r="G743" s="420"/>
    </row>
    <row r="744" spans="2:7" ht="15.75" customHeight="1">
      <c r="B744" s="443"/>
      <c r="E744" s="420"/>
      <c r="F744" s="420"/>
      <c r="G744" s="420"/>
    </row>
    <row r="745" spans="2:7" ht="15.75" customHeight="1">
      <c r="B745" s="443"/>
      <c r="E745" s="420"/>
      <c r="F745" s="420"/>
      <c r="G745" s="420"/>
    </row>
    <row r="746" spans="2:7" ht="15.75" customHeight="1">
      <c r="B746" s="443"/>
      <c r="E746" s="420"/>
      <c r="F746" s="420"/>
      <c r="G746" s="420"/>
    </row>
    <row r="747" spans="2:7" ht="15.75" customHeight="1">
      <c r="B747" s="443"/>
      <c r="E747" s="420"/>
      <c r="F747" s="420"/>
      <c r="G747" s="420"/>
    </row>
    <row r="748" spans="2:7" ht="15.75" customHeight="1">
      <c r="B748" s="443"/>
      <c r="E748" s="420"/>
      <c r="F748" s="420"/>
      <c r="G748" s="420"/>
    </row>
    <row r="749" spans="2:7" ht="15.75" customHeight="1">
      <c r="B749" s="443"/>
      <c r="E749" s="420"/>
      <c r="F749" s="420"/>
      <c r="G749" s="420"/>
    </row>
    <row r="750" spans="2:7" ht="15.75" customHeight="1">
      <c r="B750" s="443"/>
      <c r="E750" s="420"/>
      <c r="F750" s="420"/>
      <c r="G750" s="420"/>
    </row>
    <row r="751" spans="2:7" ht="15.75" customHeight="1">
      <c r="B751" s="443"/>
      <c r="E751" s="420"/>
      <c r="F751" s="420"/>
      <c r="G751" s="420"/>
    </row>
    <row r="752" spans="2:7" ht="15.75" customHeight="1">
      <c r="B752" s="443"/>
      <c r="E752" s="420"/>
      <c r="F752" s="420"/>
      <c r="G752" s="420"/>
    </row>
    <row r="753" spans="2:7" ht="15.75" customHeight="1">
      <c r="B753" s="443"/>
      <c r="E753" s="420"/>
      <c r="F753" s="420"/>
      <c r="G753" s="420"/>
    </row>
    <row r="754" spans="2:7" ht="15.75" customHeight="1">
      <c r="B754" s="443"/>
      <c r="E754" s="420"/>
      <c r="F754" s="420"/>
      <c r="G754" s="420"/>
    </row>
    <row r="755" spans="2:7" ht="15.75" customHeight="1">
      <c r="B755" s="443"/>
      <c r="E755" s="420"/>
      <c r="F755" s="420"/>
      <c r="G755" s="420"/>
    </row>
    <row r="756" spans="2:7" ht="15.75" customHeight="1">
      <c r="B756" s="443"/>
      <c r="E756" s="420"/>
      <c r="F756" s="420"/>
      <c r="G756" s="420"/>
    </row>
    <row r="757" spans="2:7" ht="15.75" customHeight="1">
      <c r="B757" s="443"/>
      <c r="E757" s="420"/>
      <c r="F757" s="420"/>
      <c r="G757" s="420"/>
    </row>
    <row r="758" spans="2:7" ht="15.75" customHeight="1">
      <c r="B758" s="443"/>
      <c r="E758" s="420"/>
      <c r="F758" s="420"/>
      <c r="G758" s="420"/>
    </row>
    <row r="759" spans="2:7" ht="15.75" customHeight="1">
      <c r="B759" s="443"/>
      <c r="E759" s="420"/>
      <c r="F759" s="420"/>
      <c r="G759" s="420"/>
    </row>
    <row r="760" spans="2:7" ht="15.75" customHeight="1">
      <c r="B760" s="443"/>
      <c r="E760" s="420"/>
      <c r="F760" s="420"/>
      <c r="G760" s="420"/>
    </row>
    <row r="761" spans="2:7" ht="15.75" customHeight="1">
      <c r="B761" s="443"/>
      <c r="E761" s="420"/>
      <c r="F761" s="420"/>
      <c r="G761" s="420"/>
    </row>
    <row r="762" spans="2:7" ht="15.75" customHeight="1">
      <c r="B762" s="443"/>
      <c r="E762" s="420"/>
      <c r="F762" s="420"/>
      <c r="G762" s="420"/>
    </row>
    <row r="763" spans="2:7" ht="15.75" customHeight="1">
      <c r="B763" s="443"/>
      <c r="E763" s="420"/>
      <c r="F763" s="420"/>
      <c r="G763" s="420"/>
    </row>
    <row r="764" spans="2:7" ht="15.75" customHeight="1">
      <c r="B764" s="443"/>
      <c r="E764" s="420"/>
      <c r="F764" s="420"/>
      <c r="G764" s="420"/>
    </row>
    <row r="765" spans="2:7" ht="15.75" customHeight="1">
      <c r="B765" s="443"/>
      <c r="E765" s="420"/>
      <c r="F765" s="420"/>
      <c r="G765" s="420"/>
    </row>
    <row r="766" spans="2:7" ht="15.75" customHeight="1">
      <c r="B766" s="443"/>
      <c r="E766" s="420"/>
      <c r="F766" s="420"/>
      <c r="G766" s="420"/>
    </row>
    <row r="767" spans="2:7" ht="15.75" customHeight="1">
      <c r="B767" s="443"/>
      <c r="E767" s="420"/>
      <c r="F767" s="420"/>
      <c r="G767" s="420"/>
    </row>
    <row r="768" spans="2:7" ht="15.75" customHeight="1">
      <c r="B768" s="443"/>
      <c r="E768" s="420"/>
      <c r="F768" s="420"/>
      <c r="G768" s="420"/>
    </row>
    <row r="769" spans="2:7" ht="15.75" customHeight="1">
      <c r="B769" s="443"/>
      <c r="E769" s="420"/>
      <c r="F769" s="420"/>
      <c r="G769" s="420"/>
    </row>
    <row r="770" spans="2:7" ht="15.75" customHeight="1">
      <c r="B770" s="443"/>
      <c r="E770" s="420"/>
      <c r="F770" s="420"/>
      <c r="G770" s="420"/>
    </row>
    <row r="771" spans="2:7" ht="15.75" customHeight="1">
      <c r="B771" s="443"/>
      <c r="E771" s="420"/>
      <c r="F771" s="420"/>
      <c r="G771" s="420"/>
    </row>
    <row r="772" spans="2:7" ht="15.75" customHeight="1">
      <c r="B772" s="443"/>
      <c r="E772" s="420"/>
      <c r="F772" s="420"/>
      <c r="G772" s="420"/>
    </row>
    <row r="773" spans="2:7" ht="15.75" customHeight="1">
      <c r="B773" s="443"/>
      <c r="E773" s="420"/>
      <c r="F773" s="420"/>
      <c r="G773" s="420"/>
    </row>
    <row r="774" spans="2:7" ht="15.75" customHeight="1">
      <c r="B774" s="443"/>
      <c r="E774" s="420"/>
      <c r="F774" s="420"/>
      <c r="G774" s="420"/>
    </row>
    <row r="775" spans="2:7" ht="15.75" customHeight="1">
      <c r="B775" s="443"/>
      <c r="E775" s="420"/>
      <c r="F775" s="420"/>
      <c r="G775" s="420"/>
    </row>
    <row r="776" spans="2:7" ht="15.75" customHeight="1">
      <c r="B776" s="443"/>
      <c r="E776" s="420"/>
      <c r="F776" s="420"/>
      <c r="G776" s="420"/>
    </row>
    <row r="777" spans="2:7" ht="15.75" customHeight="1">
      <c r="B777" s="443"/>
      <c r="E777" s="420"/>
      <c r="F777" s="420"/>
      <c r="G777" s="420"/>
    </row>
    <row r="778" spans="2:7" ht="15.75" customHeight="1">
      <c r="B778" s="443"/>
      <c r="E778" s="420"/>
      <c r="F778" s="420"/>
      <c r="G778" s="420"/>
    </row>
    <row r="779" spans="2:7" ht="15.75" customHeight="1">
      <c r="B779" s="443"/>
      <c r="E779" s="420"/>
      <c r="F779" s="420"/>
      <c r="G779" s="420"/>
    </row>
    <row r="780" spans="2:7" ht="15.75" customHeight="1">
      <c r="B780" s="443"/>
      <c r="E780" s="420"/>
      <c r="F780" s="420"/>
      <c r="G780" s="420"/>
    </row>
    <row r="781" spans="2:7" ht="15.75" customHeight="1">
      <c r="B781" s="443"/>
      <c r="E781" s="420"/>
      <c r="F781" s="420"/>
      <c r="G781" s="420"/>
    </row>
    <row r="782" spans="2:7" ht="15.75" customHeight="1">
      <c r="B782" s="443"/>
      <c r="E782" s="420"/>
      <c r="F782" s="420"/>
      <c r="G782" s="420"/>
    </row>
    <row r="783" spans="2:7" ht="15.75" customHeight="1">
      <c r="B783" s="443"/>
      <c r="E783" s="420"/>
      <c r="F783" s="420"/>
      <c r="G783" s="420"/>
    </row>
    <row r="784" spans="2:7" ht="15.75" customHeight="1">
      <c r="B784" s="443"/>
      <c r="E784" s="420"/>
      <c r="F784" s="420"/>
      <c r="G784" s="420"/>
    </row>
    <row r="785" spans="2:7" ht="15.75" customHeight="1">
      <c r="B785" s="443"/>
      <c r="E785" s="420"/>
      <c r="F785" s="420"/>
      <c r="G785" s="420"/>
    </row>
    <row r="786" spans="2:7" ht="15.75" customHeight="1">
      <c r="B786" s="443"/>
      <c r="E786" s="420"/>
      <c r="F786" s="420"/>
      <c r="G786" s="420"/>
    </row>
    <row r="787" spans="2:7" ht="15.75" customHeight="1">
      <c r="B787" s="443"/>
      <c r="E787" s="420"/>
      <c r="F787" s="420"/>
      <c r="G787" s="420"/>
    </row>
    <row r="788" spans="2:7" ht="15.75" customHeight="1">
      <c r="B788" s="443"/>
      <c r="E788" s="420"/>
      <c r="F788" s="420"/>
      <c r="G788" s="420"/>
    </row>
    <row r="789" spans="2:7" ht="15.75" customHeight="1">
      <c r="B789" s="443"/>
      <c r="E789" s="420"/>
      <c r="F789" s="420"/>
      <c r="G789" s="420"/>
    </row>
    <row r="790" spans="2:7" ht="15.75" customHeight="1">
      <c r="B790" s="443"/>
      <c r="E790" s="420"/>
      <c r="F790" s="420"/>
      <c r="G790" s="420"/>
    </row>
    <row r="791" spans="2:7" ht="15.75" customHeight="1">
      <c r="B791" s="443"/>
      <c r="E791" s="420"/>
      <c r="F791" s="420"/>
      <c r="G791" s="420"/>
    </row>
    <row r="792" spans="2:7" ht="15.75" customHeight="1">
      <c r="B792" s="443"/>
      <c r="E792" s="420"/>
      <c r="F792" s="420"/>
      <c r="G792" s="420"/>
    </row>
    <row r="793" spans="2:7" ht="15.75" customHeight="1">
      <c r="B793" s="443"/>
      <c r="E793" s="420"/>
      <c r="F793" s="420"/>
      <c r="G793" s="420"/>
    </row>
    <row r="794" spans="2:7" ht="15.75" customHeight="1">
      <c r="B794" s="443"/>
      <c r="E794" s="420"/>
      <c r="F794" s="420"/>
      <c r="G794" s="420"/>
    </row>
    <row r="795" spans="2:7" ht="15.75" customHeight="1">
      <c r="B795" s="443"/>
      <c r="E795" s="420"/>
      <c r="F795" s="420"/>
      <c r="G795" s="420"/>
    </row>
    <row r="796" spans="2:7" ht="15.75" customHeight="1">
      <c r="B796" s="443"/>
      <c r="E796" s="420"/>
      <c r="F796" s="420"/>
      <c r="G796" s="420"/>
    </row>
    <row r="797" spans="2:7" ht="15.75" customHeight="1">
      <c r="B797" s="443"/>
      <c r="E797" s="420"/>
      <c r="F797" s="420"/>
      <c r="G797" s="420"/>
    </row>
    <row r="798" spans="2:7" ht="15.75" customHeight="1">
      <c r="B798" s="443"/>
      <c r="E798" s="420"/>
      <c r="F798" s="420"/>
      <c r="G798" s="420"/>
    </row>
    <row r="799" spans="2:7" ht="15.75" customHeight="1">
      <c r="B799" s="443"/>
      <c r="E799" s="420"/>
      <c r="F799" s="420"/>
      <c r="G799" s="420"/>
    </row>
    <row r="800" spans="2:7" ht="15.75" customHeight="1">
      <c r="B800" s="443"/>
      <c r="E800" s="420"/>
      <c r="F800" s="420"/>
      <c r="G800" s="420"/>
    </row>
    <row r="801" spans="2:7" ht="15.75" customHeight="1">
      <c r="B801" s="443"/>
      <c r="E801" s="420"/>
      <c r="F801" s="420"/>
      <c r="G801" s="420"/>
    </row>
    <row r="802" spans="2:7" ht="15.75" customHeight="1">
      <c r="B802" s="443"/>
      <c r="E802" s="420"/>
      <c r="F802" s="420"/>
      <c r="G802" s="420"/>
    </row>
    <row r="803" spans="2:7" ht="15.75" customHeight="1">
      <c r="B803" s="443"/>
      <c r="E803" s="420"/>
      <c r="F803" s="420"/>
      <c r="G803" s="420"/>
    </row>
    <row r="804" spans="2:7" ht="15.75" customHeight="1">
      <c r="B804" s="443"/>
      <c r="E804" s="420"/>
      <c r="F804" s="420"/>
      <c r="G804" s="420"/>
    </row>
    <row r="805" spans="2:7" ht="15.75" customHeight="1">
      <c r="B805" s="443"/>
      <c r="E805" s="420"/>
      <c r="F805" s="420"/>
      <c r="G805" s="420"/>
    </row>
    <row r="806" spans="2:7" ht="15.75" customHeight="1">
      <c r="B806" s="443"/>
      <c r="E806" s="420"/>
      <c r="F806" s="420"/>
      <c r="G806" s="420"/>
    </row>
    <row r="807" spans="2:7" ht="15.75" customHeight="1">
      <c r="B807" s="443"/>
      <c r="E807" s="420"/>
      <c r="F807" s="420"/>
      <c r="G807" s="420"/>
    </row>
    <row r="808" spans="2:7" ht="15.75" customHeight="1">
      <c r="B808" s="443"/>
      <c r="E808" s="420"/>
      <c r="F808" s="420"/>
      <c r="G808" s="420"/>
    </row>
    <row r="809" spans="2:7" ht="15.75" customHeight="1">
      <c r="B809" s="443"/>
      <c r="E809" s="420"/>
      <c r="F809" s="420"/>
      <c r="G809" s="420"/>
    </row>
    <row r="810" spans="2:7" ht="15.75" customHeight="1">
      <c r="B810" s="443"/>
      <c r="E810" s="420"/>
      <c r="F810" s="420"/>
      <c r="G810" s="420"/>
    </row>
    <row r="811" spans="2:7" ht="15.75" customHeight="1">
      <c r="B811" s="443"/>
      <c r="E811" s="420"/>
      <c r="F811" s="420"/>
      <c r="G811" s="420"/>
    </row>
    <row r="812" spans="2:7" ht="15.75" customHeight="1">
      <c r="B812" s="443"/>
      <c r="E812" s="420"/>
      <c r="F812" s="420"/>
      <c r="G812" s="420"/>
    </row>
    <row r="813" spans="2:7" ht="15.75" customHeight="1">
      <c r="B813" s="443"/>
      <c r="E813" s="420"/>
      <c r="F813" s="420"/>
      <c r="G813" s="420"/>
    </row>
    <row r="814" spans="2:7" ht="15.75" customHeight="1">
      <c r="B814" s="443"/>
      <c r="E814" s="420"/>
      <c r="F814" s="420"/>
      <c r="G814" s="420"/>
    </row>
    <row r="815" spans="2:7" ht="15.75" customHeight="1">
      <c r="B815" s="443"/>
      <c r="E815" s="420"/>
      <c r="F815" s="420"/>
      <c r="G815" s="420"/>
    </row>
    <row r="816" spans="2:7" ht="15.75" customHeight="1">
      <c r="B816" s="443"/>
      <c r="E816" s="420"/>
      <c r="F816" s="420"/>
      <c r="G816" s="420"/>
    </row>
    <row r="817" spans="2:7" ht="15.75" customHeight="1">
      <c r="B817" s="443"/>
      <c r="E817" s="420"/>
      <c r="F817" s="420"/>
      <c r="G817" s="420"/>
    </row>
    <row r="818" spans="2:7" ht="15.75" customHeight="1">
      <c r="B818" s="443"/>
      <c r="E818" s="420"/>
      <c r="F818" s="420"/>
      <c r="G818" s="420"/>
    </row>
    <row r="819" spans="2:7" ht="15.75" customHeight="1">
      <c r="B819" s="443"/>
      <c r="E819" s="420"/>
      <c r="F819" s="420"/>
      <c r="G819" s="420"/>
    </row>
    <row r="820" spans="2:7" ht="15.75" customHeight="1">
      <c r="B820" s="443"/>
      <c r="E820" s="420"/>
      <c r="F820" s="420"/>
      <c r="G820" s="420"/>
    </row>
    <row r="821" spans="2:7" ht="15.75" customHeight="1">
      <c r="B821" s="443"/>
      <c r="E821" s="420"/>
      <c r="F821" s="420"/>
      <c r="G821" s="420"/>
    </row>
    <row r="822" spans="2:7" ht="15.75" customHeight="1">
      <c r="B822" s="443"/>
      <c r="E822" s="420"/>
      <c r="F822" s="420"/>
      <c r="G822" s="420"/>
    </row>
    <row r="823" spans="2:7" ht="15.75" customHeight="1">
      <c r="B823" s="443"/>
      <c r="E823" s="420"/>
      <c r="F823" s="420"/>
      <c r="G823" s="420"/>
    </row>
    <row r="824" spans="2:7" ht="15.75" customHeight="1">
      <c r="B824" s="443"/>
      <c r="E824" s="420"/>
      <c r="F824" s="420"/>
      <c r="G824" s="420"/>
    </row>
    <row r="825" spans="2:7" ht="15.75" customHeight="1">
      <c r="B825" s="443"/>
      <c r="E825" s="420"/>
      <c r="F825" s="420"/>
      <c r="G825" s="420"/>
    </row>
    <row r="826" spans="2:7" ht="15.75" customHeight="1">
      <c r="B826" s="443"/>
      <c r="E826" s="420"/>
      <c r="F826" s="420"/>
      <c r="G826" s="420"/>
    </row>
    <row r="827" spans="2:7" ht="15.75" customHeight="1">
      <c r="B827" s="443"/>
      <c r="E827" s="420"/>
      <c r="F827" s="420"/>
      <c r="G827" s="420"/>
    </row>
    <row r="828" spans="2:7" ht="15.75" customHeight="1">
      <c r="B828" s="443"/>
      <c r="E828" s="420"/>
      <c r="F828" s="420"/>
      <c r="G828" s="420"/>
    </row>
    <row r="829" spans="2:7" ht="15.75" customHeight="1">
      <c r="B829" s="443"/>
      <c r="E829" s="420"/>
      <c r="F829" s="420"/>
      <c r="G829" s="420"/>
    </row>
    <row r="830" spans="2:7" ht="15.75" customHeight="1">
      <c r="B830" s="443"/>
      <c r="E830" s="420"/>
      <c r="F830" s="420"/>
      <c r="G830" s="420"/>
    </row>
    <row r="831" spans="2:7" ht="15.75" customHeight="1">
      <c r="B831" s="443"/>
      <c r="E831" s="420"/>
      <c r="F831" s="420"/>
      <c r="G831" s="420"/>
    </row>
    <row r="832" spans="2:7" ht="15.75" customHeight="1">
      <c r="B832" s="443"/>
      <c r="E832" s="420"/>
      <c r="F832" s="420"/>
      <c r="G832" s="420"/>
    </row>
    <row r="833" spans="2:7" ht="15.75" customHeight="1">
      <c r="B833" s="443"/>
      <c r="E833" s="420"/>
      <c r="F833" s="420"/>
      <c r="G833" s="420"/>
    </row>
    <row r="834" spans="2:7" ht="15.75" customHeight="1">
      <c r="B834" s="443"/>
      <c r="E834" s="420"/>
      <c r="F834" s="420"/>
      <c r="G834" s="420"/>
    </row>
    <row r="835" spans="2:7" ht="15.75" customHeight="1">
      <c r="B835" s="443"/>
      <c r="E835" s="420"/>
      <c r="F835" s="420"/>
      <c r="G835" s="420"/>
    </row>
    <row r="836" spans="2:7" ht="15.75" customHeight="1">
      <c r="B836" s="443"/>
      <c r="E836" s="420"/>
      <c r="F836" s="420"/>
      <c r="G836" s="420"/>
    </row>
    <row r="837" spans="2:7" ht="15.75" customHeight="1">
      <c r="B837" s="443"/>
      <c r="E837" s="420"/>
      <c r="F837" s="420"/>
      <c r="G837" s="420"/>
    </row>
    <row r="838" spans="2:7" ht="15.75" customHeight="1">
      <c r="B838" s="443"/>
      <c r="E838" s="420"/>
      <c r="F838" s="420"/>
      <c r="G838" s="420"/>
    </row>
    <row r="839" spans="2:7" ht="15.75" customHeight="1">
      <c r="B839" s="443"/>
      <c r="E839" s="420"/>
      <c r="F839" s="420"/>
      <c r="G839" s="420"/>
    </row>
    <row r="840" spans="2:7" ht="15.75" customHeight="1">
      <c r="B840" s="443"/>
      <c r="E840" s="420"/>
      <c r="F840" s="420"/>
      <c r="G840" s="420"/>
    </row>
    <row r="841" spans="2:7" ht="15.75" customHeight="1">
      <c r="B841" s="443"/>
      <c r="E841" s="420"/>
      <c r="F841" s="420"/>
      <c r="G841" s="420"/>
    </row>
    <row r="842" spans="2:7" ht="15.75" customHeight="1">
      <c r="B842" s="443"/>
      <c r="E842" s="420"/>
      <c r="F842" s="420"/>
      <c r="G842" s="420"/>
    </row>
    <row r="843" spans="2:7" ht="15.75" customHeight="1">
      <c r="B843" s="443"/>
      <c r="E843" s="420"/>
      <c r="F843" s="420"/>
      <c r="G843" s="420"/>
    </row>
    <row r="844" spans="2:7" ht="15.75" customHeight="1">
      <c r="B844" s="443"/>
      <c r="E844" s="420"/>
      <c r="F844" s="420"/>
      <c r="G844" s="420"/>
    </row>
    <row r="845" spans="2:7" ht="15.75" customHeight="1">
      <c r="B845" s="443"/>
      <c r="E845" s="420"/>
      <c r="F845" s="420"/>
      <c r="G845" s="420"/>
    </row>
    <row r="846" spans="2:7" ht="15.75" customHeight="1">
      <c r="B846" s="443"/>
      <c r="E846" s="420"/>
      <c r="F846" s="420"/>
      <c r="G846" s="420"/>
    </row>
    <row r="847" spans="2:7" ht="15.75" customHeight="1">
      <c r="B847" s="443"/>
      <c r="E847" s="420"/>
      <c r="F847" s="420"/>
      <c r="G847" s="420"/>
    </row>
    <row r="848" spans="2:7" ht="15.75" customHeight="1">
      <c r="B848" s="443"/>
      <c r="E848" s="420"/>
      <c r="F848" s="420"/>
      <c r="G848" s="420"/>
    </row>
    <row r="849" spans="2:7" ht="15.75" customHeight="1">
      <c r="B849" s="443"/>
      <c r="E849" s="420"/>
      <c r="F849" s="420"/>
      <c r="G849" s="420"/>
    </row>
    <row r="850" spans="2:7" ht="15.75" customHeight="1">
      <c r="B850" s="443"/>
      <c r="E850" s="420"/>
      <c r="F850" s="420"/>
      <c r="G850" s="420"/>
    </row>
    <row r="851" spans="2:7" ht="15.75" customHeight="1">
      <c r="B851" s="443"/>
      <c r="E851" s="420"/>
      <c r="F851" s="420"/>
      <c r="G851" s="420"/>
    </row>
    <row r="852" spans="2:7" ht="15.75" customHeight="1">
      <c r="B852" s="443"/>
      <c r="E852" s="420"/>
      <c r="F852" s="420"/>
      <c r="G852" s="420"/>
    </row>
    <row r="853" spans="2:7" ht="15.75" customHeight="1">
      <c r="B853" s="443"/>
      <c r="E853" s="420"/>
      <c r="F853" s="420"/>
      <c r="G853" s="420"/>
    </row>
    <row r="854" spans="2:7" ht="15.75" customHeight="1">
      <c r="B854" s="443"/>
      <c r="E854" s="420"/>
      <c r="F854" s="420"/>
      <c r="G854" s="420"/>
    </row>
    <row r="855" spans="2:7" ht="15.75" customHeight="1">
      <c r="B855" s="443"/>
      <c r="E855" s="420"/>
      <c r="F855" s="420"/>
      <c r="G855" s="420"/>
    </row>
    <row r="856" spans="2:7" ht="15.75" customHeight="1">
      <c r="B856" s="443"/>
      <c r="E856" s="420"/>
      <c r="F856" s="420"/>
      <c r="G856" s="420"/>
    </row>
    <row r="857" spans="2:7" ht="15.75" customHeight="1">
      <c r="B857" s="443"/>
      <c r="E857" s="420"/>
      <c r="F857" s="420"/>
      <c r="G857" s="420"/>
    </row>
    <row r="858" spans="2:7" ht="15.75" customHeight="1">
      <c r="B858" s="443"/>
      <c r="E858" s="420"/>
      <c r="F858" s="420"/>
      <c r="G858" s="420"/>
    </row>
    <row r="859" spans="2:7" ht="15.75" customHeight="1">
      <c r="B859" s="443"/>
      <c r="E859" s="420"/>
      <c r="F859" s="420"/>
      <c r="G859" s="420"/>
    </row>
    <row r="860" spans="2:7" ht="15.75" customHeight="1">
      <c r="B860" s="443"/>
      <c r="E860" s="420"/>
      <c r="F860" s="420"/>
      <c r="G860" s="420"/>
    </row>
    <row r="861" spans="2:7" ht="15.75" customHeight="1">
      <c r="B861" s="443"/>
      <c r="E861" s="420"/>
      <c r="F861" s="420"/>
      <c r="G861" s="420"/>
    </row>
    <row r="862" spans="2:7" ht="15.75" customHeight="1">
      <c r="B862" s="443"/>
      <c r="E862" s="420"/>
      <c r="F862" s="420"/>
      <c r="G862" s="420"/>
    </row>
    <row r="863" spans="2:7" ht="15.75" customHeight="1">
      <c r="B863" s="443"/>
      <c r="E863" s="420"/>
      <c r="F863" s="420"/>
      <c r="G863" s="420"/>
    </row>
    <row r="864" spans="2:7" ht="15.75" customHeight="1">
      <c r="B864" s="443"/>
      <c r="E864" s="420"/>
      <c r="F864" s="420"/>
      <c r="G864" s="420"/>
    </row>
    <row r="865" spans="2:7" ht="15.75" customHeight="1">
      <c r="B865" s="443"/>
      <c r="E865" s="420"/>
      <c r="F865" s="420"/>
      <c r="G865" s="420"/>
    </row>
    <row r="866" spans="2:7" ht="15.75" customHeight="1">
      <c r="B866" s="443"/>
      <c r="E866" s="420"/>
      <c r="F866" s="420"/>
      <c r="G866" s="420"/>
    </row>
    <row r="867" spans="2:7" ht="15.75" customHeight="1">
      <c r="B867" s="443"/>
      <c r="E867" s="420"/>
      <c r="F867" s="420"/>
      <c r="G867" s="420"/>
    </row>
    <row r="868" spans="2:7" ht="15.75" customHeight="1">
      <c r="B868" s="443"/>
      <c r="E868" s="420"/>
      <c r="F868" s="420"/>
      <c r="G868" s="420"/>
    </row>
    <row r="869" spans="2:7" ht="15.75" customHeight="1">
      <c r="B869" s="443"/>
      <c r="E869" s="420"/>
      <c r="F869" s="420"/>
      <c r="G869" s="420"/>
    </row>
    <row r="870" spans="2:7" ht="15.75" customHeight="1">
      <c r="B870" s="443"/>
      <c r="E870" s="420"/>
      <c r="F870" s="420"/>
      <c r="G870" s="420"/>
    </row>
    <row r="871" spans="2:7" ht="15.75" customHeight="1">
      <c r="B871" s="443"/>
      <c r="E871" s="420"/>
      <c r="F871" s="420"/>
      <c r="G871" s="420"/>
    </row>
    <row r="872" spans="2:7" ht="15.75" customHeight="1">
      <c r="B872" s="443"/>
      <c r="E872" s="420"/>
      <c r="F872" s="420"/>
      <c r="G872" s="420"/>
    </row>
    <row r="873" spans="2:7" ht="15.75" customHeight="1">
      <c r="B873" s="443"/>
      <c r="E873" s="420"/>
      <c r="F873" s="420"/>
      <c r="G873" s="420"/>
    </row>
    <row r="874" spans="2:7" ht="15.75" customHeight="1">
      <c r="B874" s="443"/>
      <c r="E874" s="420"/>
      <c r="F874" s="420"/>
      <c r="G874" s="420"/>
    </row>
    <row r="875" spans="2:7" ht="15.75" customHeight="1">
      <c r="B875" s="443"/>
      <c r="E875" s="420"/>
      <c r="F875" s="420"/>
      <c r="G875" s="420"/>
    </row>
    <row r="876" spans="2:7" ht="15.75" customHeight="1">
      <c r="B876" s="443"/>
      <c r="E876" s="420"/>
      <c r="F876" s="420"/>
      <c r="G876" s="420"/>
    </row>
    <row r="877" spans="2:7" ht="15.75" customHeight="1">
      <c r="B877" s="443"/>
      <c r="E877" s="420"/>
      <c r="F877" s="420"/>
      <c r="G877" s="420"/>
    </row>
    <row r="878" spans="2:7" ht="15.75" customHeight="1">
      <c r="B878" s="443"/>
      <c r="E878" s="420"/>
      <c r="F878" s="420"/>
      <c r="G878" s="420"/>
    </row>
    <row r="879" spans="2:7" ht="15.75" customHeight="1">
      <c r="B879" s="443"/>
      <c r="E879" s="420"/>
      <c r="F879" s="420"/>
      <c r="G879" s="420"/>
    </row>
    <row r="880" spans="2:7" ht="15.75" customHeight="1">
      <c r="B880" s="443"/>
      <c r="E880" s="420"/>
      <c r="F880" s="420"/>
      <c r="G880" s="420"/>
    </row>
    <row r="881" spans="2:7" ht="15.75" customHeight="1">
      <c r="B881" s="443"/>
      <c r="E881" s="420"/>
      <c r="F881" s="420"/>
      <c r="G881" s="420"/>
    </row>
    <row r="882" spans="2:7" ht="15.75" customHeight="1">
      <c r="B882" s="443"/>
      <c r="E882" s="420"/>
      <c r="F882" s="420"/>
      <c r="G882" s="420"/>
    </row>
    <row r="883" spans="2:7" ht="15.75" customHeight="1">
      <c r="B883" s="443"/>
      <c r="E883" s="420"/>
      <c r="F883" s="420"/>
      <c r="G883" s="420"/>
    </row>
    <row r="884" spans="2:7" ht="15.75" customHeight="1">
      <c r="B884" s="443"/>
      <c r="E884" s="420"/>
      <c r="F884" s="420"/>
      <c r="G884" s="420"/>
    </row>
    <row r="885" spans="2:7" ht="15.75" customHeight="1">
      <c r="B885" s="443"/>
      <c r="E885" s="420"/>
      <c r="F885" s="420"/>
      <c r="G885" s="420"/>
    </row>
    <row r="886" spans="2:7" ht="15.75" customHeight="1">
      <c r="B886" s="443"/>
      <c r="E886" s="420"/>
      <c r="F886" s="420"/>
      <c r="G886" s="420"/>
    </row>
    <row r="887" spans="2:7" ht="15.75" customHeight="1">
      <c r="B887" s="443"/>
      <c r="E887" s="420"/>
      <c r="F887" s="420"/>
      <c r="G887" s="420"/>
    </row>
    <row r="888" spans="2:7" ht="15.75" customHeight="1">
      <c r="B888" s="443"/>
      <c r="E888" s="420"/>
      <c r="F888" s="420"/>
      <c r="G888" s="420"/>
    </row>
    <row r="889" spans="2:7" ht="15.75" customHeight="1">
      <c r="B889" s="443"/>
      <c r="E889" s="420"/>
      <c r="F889" s="420"/>
      <c r="G889" s="420"/>
    </row>
    <row r="890" spans="2:7" ht="15.75" customHeight="1">
      <c r="B890" s="443"/>
      <c r="E890" s="420"/>
      <c r="F890" s="420"/>
      <c r="G890" s="420"/>
    </row>
    <row r="891" spans="2:7" ht="15.75" customHeight="1">
      <c r="B891" s="443"/>
      <c r="E891" s="420"/>
      <c r="F891" s="420"/>
      <c r="G891" s="420"/>
    </row>
    <row r="892" spans="2:7" ht="15.75" customHeight="1">
      <c r="B892" s="443"/>
      <c r="E892" s="420"/>
      <c r="F892" s="420"/>
      <c r="G892" s="420"/>
    </row>
    <row r="893" spans="2:7" ht="15.75" customHeight="1">
      <c r="B893" s="443"/>
      <c r="E893" s="420"/>
      <c r="F893" s="420"/>
      <c r="G893" s="420"/>
    </row>
    <row r="894" spans="2:7" ht="15.75" customHeight="1">
      <c r="B894" s="443"/>
      <c r="E894" s="420"/>
      <c r="F894" s="420"/>
      <c r="G894" s="420"/>
    </row>
    <row r="895" spans="2:7" ht="15.75" customHeight="1">
      <c r="B895" s="443"/>
      <c r="E895" s="420"/>
      <c r="F895" s="420"/>
      <c r="G895" s="420"/>
    </row>
    <row r="896" spans="2:7" ht="15.75" customHeight="1">
      <c r="B896" s="443"/>
      <c r="E896" s="420"/>
      <c r="F896" s="420"/>
      <c r="G896" s="420"/>
    </row>
    <row r="897" spans="2:7" ht="15.75" customHeight="1">
      <c r="B897" s="443"/>
      <c r="E897" s="420"/>
      <c r="F897" s="420"/>
      <c r="G897" s="420"/>
    </row>
    <row r="898" spans="2:7" ht="15.75" customHeight="1">
      <c r="B898" s="443"/>
      <c r="E898" s="420"/>
      <c r="F898" s="420"/>
      <c r="G898" s="420"/>
    </row>
    <row r="899" spans="2:7" ht="15.75" customHeight="1">
      <c r="B899" s="443"/>
      <c r="E899" s="420"/>
      <c r="F899" s="420"/>
      <c r="G899" s="420"/>
    </row>
    <row r="900" spans="2:7" ht="15.75" customHeight="1">
      <c r="B900" s="443"/>
      <c r="E900" s="420"/>
      <c r="F900" s="420"/>
      <c r="G900" s="420"/>
    </row>
    <row r="901" spans="2:7" ht="15.75" customHeight="1">
      <c r="B901" s="443"/>
      <c r="E901" s="420"/>
      <c r="F901" s="420"/>
      <c r="G901" s="420"/>
    </row>
    <row r="902" spans="2:7" ht="15.75" customHeight="1">
      <c r="B902" s="443"/>
      <c r="E902" s="420"/>
      <c r="F902" s="420"/>
      <c r="G902" s="420"/>
    </row>
    <row r="903" spans="2:7" ht="15.75" customHeight="1">
      <c r="B903" s="443"/>
      <c r="E903" s="420"/>
      <c r="F903" s="420"/>
      <c r="G903" s="420"/>
    </row>
    <row r="904" spans="2:7" ht="15.75" customHeight="1">
      <c r="B904" s="443"/>
      <c r="E904" s="420"/>
      <c r="F904" s="420"/>
      <c r="G904" s="420"/>
    </row>
    <row r="905" spans="2:7" ht="15.75" customHeight="1">
      <c r="B905" s="443"/>
      <c r="E905" s="420"/>
      <c r="F905" s="420"/>
      <c r="G905" s="420"/>
    </row>
    <row r="906" spans="2:7" ht="15.75" customHeight="1">
      <c r="B906" s="443"/>
      <c r="E906" s="420"/>
      <c r="F906" s="420"/>
      <c r="G906" s="420"/>
    </row>
    <row r="907" spans="2:7" ht="15.75" customHeight="1">
      <c r="B907" s="443"/>
      <c r="E907" s="420"/>
      <c r="F907" s="420"/>
      <c r="G907" s="420"/>
    </row>
    <row r="908" spans="2:7" ht="15.75" customHeight="1">
      <c r="B908" s="443"/>
      <c r="E908" s="420"/>
      <c r="F908" s="420"/>
      <c r="G908" s="420"/>
    </row>
    <row r="909" spans="2:7" ht="15.75" customHeight="1">
      <c r="B909" s="443"/>
      <c r="E909" s="420"/>
      <c r="F909" s="420"/>
      <c r="G909" s="420"/>
    </row>
    <row r="910" spans="2:7" ht="15.75" customHeight="1">
      <c r="B910" s="443"/>
      <c r="E910" s="420"/>
      <c r="F910" s="420"/>
      <c r="G910" s="420"/>
    </row>
    <row r="911" spans="2:7" ht="15.75" customHeight="1">
      <c r="B911" s="443"/>
      <c r="E911" s="420"/>
      <c r="F911" s="420"/>
      <c r="G911" s="420"/>
    </row>
    <row r="912" spans="2:7" ht="15.75" customHeight="1">
      <c r="B912" s="443"/>
      <c r="E912" s="420"/>
      <c r="F912" s="420"/>
      <c r="G912" s="420"/>
    </row>
    <row r="913" spans="2:7" ht="15.75" customHeight="1">
      <c r="B913" s="443"/>
      <c r="E913" s="420"/>
      <c r="F913" s="420"/>
      <c r="G913" s="420"/>
    </row>
    <row r="914" spans="2:7" ht="15.75" customHeight="1">
      <c r="B914" s="443"/>
      <c r="E914" s="420"/>
      <c r="F914" s="420"/>
      <c r="G914" s="420"/>
    </row>
    <row r="915" spans="2:7" ht="15.75" customHeight="1">
      <c r="B915" s="443"/>
      <c r="E915" s="420"/>
      <c r="F915" s="420"/>
      <c r="G915" s="420"/>
    </row>
    <row r="916" spans="2:7" ht="15.75" customHeight="1">
      <c r="B916" s="443"/>
      <c r="E916" s="420"/>
      <c r="F916" s="420"/>
      <c r="G916" s="420"/>
    </row>
    <row r="917" spans="2:7" ht="15.75" customHeight="1">
      <c r="B917" s="443"/>
      <c r="E917" s="420"/>
      <c r="F917" s="420"/>
      <c r="G917" s="420"/>
    </row>
    <row r="918" spans="2:7" ht="15.75" customHeight="1">
      <c r="B918" s="443"/>
      <c r="E918" s="420"/>
      <c r="F918" s="420"/>
      <c r="G918" s="420"/>
    </row>
    <row r="919" spans="2:7" ht="15.75" customHeight="1">
      <c r="B919" s="443"/>
      <c r="E919" s="420"/>
      <c r="F919" s="420"/>
      <c r="G919" s="420"/>
    </row>
    <row r="920" spans="2:7" ht="15.75" customHeight="1">
      <c r="B920" s="443"/>
      <c r="E920" s="420"/>
      <c r="F920" s="420"/>
      <c r="G920" s="420"/>
    </row>
    <row r="921" spans="2:7" ht="15.75" customHeight="1">
      <c r="B921" s="443"/>
      <c r="E921" s="420"/>
      <c r="F921" s="420"/>
      <c r="G921" s="420"/>
    </row>
    <row r="922" spans="2:7" ht="15.75" customHeight="1">
      <c r="B922" s="443"/>
      <c r="E922" s="420"/>
      <c r="F922" s="420"/>
      <c r="G922" s="420"/>
    </row>
    <row r="923" spans="2:7" ht="15.75" customHeight="1">
      <c r="B923" s="443"/>
      <c r="E923" s="420"/>
      <c r="F923" s="420"/>
      <c r="G923" s="420"/>
    </row>
    <row r="924" spans="2:7" ht="15.75" customHeight="1">
      <c r="B924" s="443"/>
      <c r="E924" s="420"/>
      <c r="F924" s="420"/>
      <c r="G924" s="420"/>
    </row>
    <row r="925" spans="2:7" ht="15.75" customHeight="1">
      <c r="B925" s="443"/>
      <c r="E925" s="420"/>
      <c r="F925" s="420"/>
      <c r="G925" s="420"/>
    </row>
    <row r="926" spans="2:7" ht="15.75" customHeight="1">
      <c r="B926" s="443"/>
      <c r="E926" s="420"/>
      <c r="F926" s="420"/>
      <c r="G926" s="420"/>
    </row>
    <row r="927" spans="2:7" ht="15.75" customHeight="1">
      <c r="B927" s="443"/>
      <c r="E927" s="420"/>
      <c r="F927" s="420"/>
      <c r="G927" s="420"/>
    </row>
    <row r="928" spans="2:7" ht="15.75" customHeight="1">
      <c r="B928" s="443"/>
      <c r="E928" s="420"/>
      <c r="F928" s="420"/>
      <c r="G928" s="420"/>
    </row>
    <row r="929" spans="2:7" ht="15.75" customHeight="1">
      <c r="B929" s="443"/>
      <c r="E929" s="420"/>
      <c r="F929" s="420"/>
      <c r="G929" s="420"/>
    </row>
    <row r="930" spans="2:7" ht="15.75" customHeight="1">
      <c r="B930" s="443"/>
      <c r="E930" s="420"/>
      <c r="F930" s="420"/>
      <c r="G930" s="420"/>
    </row>
    <row r="931" spans="2:7" ht="15.75" customHeight="1">
      <c r="B931" s="443"/>
      <c r="E931" s="420"/>
      <c r="F931" s="420"/>
      <c r="G931" s="420"/>
    </row>
    <row r="932" spans="2:7" ht="15.75" customHeight="1">
      <c r="B932" s="443"/>
      <c r="E932" s="420"/>
      <c r="F932" s="420"/>
      <c r="G932" s="420"/>
    </row>
    <row r="933" spans="2:7" ht="15.75" customHeight="1">
      <c r="B933" s="443"/>
      <c r="E933" s="420"/>
      <c r="F933" s="420"/>
      <c r="G933" s="420"/>
    </row>
    <row r="934" spans="2:7" ht="15.75" customHeight="1">
      <c r="B934" s="443"/>
      <c r="E934" s="420"/>
      <c r="F934" s="420"/>
      <c r="G934" s="420"/>
    </row>
    <row r="935" spans="2:7" ht="15.75" customHeight="1">
      <c r="B935" s="443"/>
      <c r="E935" s="420"/>
      <c r="F935" s="420"/>
      <c r="G935" s="420"/>
    </row>
    <row r="936" spans="2:7" ht="15.75" customHeight="1">
      <c r="B936" s="443"/>
      <c r="E936" s="420"/>
      <c r="F936" s="420"/>
      <c r="G936" s="420"/>
    </row>
    <row r="937" spans="2:7" ht="15.75" customHeight="1">
      <c r="B937" s="443"/>
      <c r="E937" s="420"/>
      <c r="F937" s="420"/>
      <c r="G937" s="420"/>
    </row>
    <row r="938" spans="2:7" ht="15.75" customHeight="1">
      <c r="B938" s="443"/>
      <c r="E938" s="420"/>
      <c r="F938" s="420"/>
      <c r="G938" s="420"/>
    </row>
    <row r="939" spans="2:7" ht="15.75" customHeight="1">
      <c r="B939" s="443"/>
      <c r="E939" s="420"/>
      <c r="F939" s="420"/>
      <c r="G939" s="420"/>
    </row>
    <row r="940" spans="2:7" ht="15.75" customHeight="1">
      <c r="B940" s="443"/>
      <c r="E940" s="420"/>
      <c r="F940" s="420"/>
      <c r="G940" s="420"/>
    </row>
    <row r="941" spans="2:7" ht="15.75" customHeight="1">
      <c r="B941" s="443"/>
      <c r="E941" s="420"/>
      <c r="F941" s="420"/>
      <c r="G941" s="420"/>
    </row>
    <row r="942" spans="2:7" ht="15.75" customHeight="1">
      <c r="B942" s="443"/>
      <c r="E942" s="420"/>
      <c r="F942" s="420"/>
      <c r="G942" s="420"/>
    </row>
    <row r="943" spans="2:7" ht="15.75" customHeight="1">
      <c r="B943" s="443"/>
      <c r="E943" s="420"/>
      <c r="F943" s="420"/>
      <c r="G943" s="420"/>
    </row>
    <row r="944" spans="2:7" ht="15.75" customHeight="1">
      <c r="B944" s="443"/>
      <c r="E944" s="420"/>
      <c r="F944" s="420"/>
      <c r="G944" s="420"/>
    </row>
    <row r="945" spans="2:7" ht="15.75" customHeight="1">
      <c r="B945" s="443"/>
      <c r="E945" s="420"/>
      <c r="F945" s="420"/>
      <c r="G945" s="420"/>
    </row>
    <row r="946" spans="2:7" ht="15.75" customHeight="1">
      <c r="B946" s="443"/>
      <c r="E946" s="420"/>
      <c r="F946" s="420"/>
      <c r="G946" s="420"/>
    </row>
    <row r="947" spans="2:7" ht="15.75" customHeight="1">
      <c r="B947" s="443"/>
      <c r="E947" s="420"/>
      <c r="F947" s="420"/>
      <c r="G947" s="420"/>
    </row>
    <row r="948" spans="2:7" ht="15.75" customHeight="1">
      <c r="B948" s="443"/>
      <c r="E948" s="420"/>
      <c r="F948" s="420"/>
      <c r="G948" s="420"/>
    </row>
    <row r="949" spans="2:7" ht="15.75" customHeight="1">
      <c r="B949" s="443"/>
      <c r="E949" s="420"/>
      <c r="F949" s="420"/>
      <c r="G949" s="420"/>
    </row>
    <row r="950" spans="2:7" ht="15.75" customHeight="1">
      <c r="B950" s="443"/>
      <c r="E950" s="420"/>
      <c r="F950" s="420"/>
      <c r="G950" s="420"/>
    </row>
    <row r="951" spans="2:7" ht="15.75" customHeight="1">
      <c r="B951" s="443"/>
      <c r="E951" s="420"/>
      <c r="F951" s="420"/>
      <c r="G951" s="420"/>
    </row>
    <row r="952" spans="2:7" ht="15.75" customHeight="1">
      <c r="B952" s="443"/>
      <c r="E952" s="420"/>
      <c r="F952" s="420"/>
      <c r="G952" s="420"/>
    </row>
    <row r="953" spans="2:7" ht="15.75" customHeight="1">
      <c r="B953" s="443"/>
      <c r="E953" s="420"/>
      <c r="F953" s="420"/>
      <c r="G953" s="420"/>
    </row>
    <row r="954" spans="2:7" ht="15.75" customHeight="1">
      <c r="B954" s="443"/>
      <c r="E954" s="420"/>
      <c r="F954" s="420"/>
      <c r="G954" s="420"/>
    </row>
    <row r="955" spans="2:7" ht="15.75" customHeight="1">
      <c r="B955" s="443"/>
      <c r="E955" s="420"/>
      <c r="F955" s="420"/>
      <c r="G955" s="420"/>
    </row>
    <row r="956" spans="2:7" ht="15.75" customHeight="1">
      <c r="B956" s="443"/>
      <c r="E956" s="420"/>
      <c r="F956" s="420"/>
      <c r="G956" s="420"/>
    </row>
    <row r="957" spans="2:7" ht="15.75" customHeight="1">
      <c r="B957" s="443"/>
      <c r="E957" s="420"/>
      <c r="F957" s="420"/>
      <c r="G957" s="420"/>
    </row>
    <row r="958" spans="2:7" ht="15.75" customHeight="1">
      <c r="B958" s="443"/>
      <c r="E958" s="420"/>
      <c r="F958" s="420"/>
      <c r="G958" s="420"/>
    </row>
    <row r="959" spans="2:7" ht="15.75" customHeight="1">
      <c r="B959" s="443"/>
      <c r="E959" s="420"/>
      <c r="F959" s="420"/>
      <c r="G959" s="420"/>
    </row>
    <row r="960" spans="2:7" ht="15.75" customHeight="1">
      <c r="B960" s="443"/>
      <c r="E960" s="420"/>
      <c r="F960" s="420"/>
      <c r="G960" s="420"/>
    </row>
    <row r="961" spans="2:7" ht="15.75" customHeight="1">
      <c r="B961" s="443"/>
      <c r="E961" s="420"/>
      <c r="F961" s="420"/>
      <c r="G961" s="420"/>
    </row>
    <row r="962" spans="2:7" ht="15.75" customHeight="1">
      <c r="B962" s="443"/>
      <c r="E962" s="420"/>
      <c r="F962" s="420"/>
      <c r="G962" s="420"/>
    </row>
    <row r="963" spans="2:7" ht="15.75" customHeight="1">
      <c r="B963" s="443"/>
      <c r="E963" s="420"/>
      <c r="F963" s="420"/>
      <c r="G963" s="420"/>
    </row>
    <row r="964" spans="2:7" ht="15.75" customHeight="1">
      <c r="B964" s="443"/>
      <c r="E964" s="420"/>
      <c r="F964" s="420"/>
      <c r="G964" s="420"/>
    </row>
    <row r="965" spans="2:7" ht="15.75" customHeight="1">
      <c r="B965" s="443"/>
      <c r="E965" s="420"/>
      <c r="F965" s="420"/>
      <c r="G965" s="420"/>
    </row>
    <row r="966" spans="2:7" ht="15.75" customHeight="1">
      <c r="B966" s="443"/>
      <c r="E966" s="420"/>
      <c r="F966" s="420"/>
      <c r="G966" s="420"/>
    </row>
    <row r="967" spans="2:7" ht="15.75" customHeight="1">
      <c r="B967" s="443"/>
      <c r="E967" s="420"/>
      <c r="F967" s="420"/>
      <c r="G967" s="420"/>
    </row>
    <row r="968" spans="2:7" ht="15.75" customHeight="1">
      <c r="B968" s="443"/>
      <c r="E968" s="420"/>
      <c r="F968" s="420"/>
      <c r="G968" s="420"/>
    </row>
    <row r="969" spans="2:7" ht="15.75" customHeight="1">
      <c r="B969" s="443"/>
      <c r="E969" s="420"/>
      <c r="F969" s="420"/>
      <c r="G969" s="420"/>
    </row>
    <row r="970" spans="2:7" ht="15.75" customHeight="1">
      <c r="B970" s="443"/>
      <c r="E970" s="420"/>
      <c r="F970" s="420"/>
      <c r="G970" s="420"/>
    </row>
    <row r="971" spans="2:7" ht="15.75" customHeight="1">
      <c r="B971" s="443"/>
      <c r="E971" s="420"/>
      <c r="F971" s="420"/>
      <c r="G971" s="420"/>
    </row>
    <row r="972" spans="2:7" ht="15.75" customHeight="1">
      <c r="B972" s="443"/>
      <c r="E972" s="420"/>
      <c r="F972" s="420"/>
      <c r="G972" s="420"/>
    </row>
    <row r="973" spans="2:7" ht="15.75" customHeight="1">
      <c r="B973" s="443"/>
      <c r="E973" s="420"/>
      <c r="F973" s="420"/>
      <c r="G973" s="420"/>
    </row>
    <row r="974" spans="2:7" ht="15.75" customHeight="1">
      <c r="B974" s="443"/>
      <c r="E974" s="420"/>
      <c r="F974" s="420"/>
      <c r="G974" s="420"/>
    </row>
    <row r="975" spans="2:7" ht="15.75" customHeight="1">
      <c r="B975" s="443"/>
      <c r="E975" s="420"/>
      <c r="F975" s="420"/>
      <c r="G975" s="420"/>
    </row>
    <row r="976" spans="2:7" ht="15.75" customHeight="1">
      <c r="B976" s="443"/>
      <c r="E976" s="420"/>
      <c r="F976" s="420"/>
      <c r="G976" s="420"/>
    </row>
    <row r="977" spans="2:7" ht="15.75" customHeight="1">
      <c r="B977" s="443"/>
      <c r="E977" s="420"/>
      <c r="F977" s="420"/>
      <c r="G977" s="420"/>
    </row>
    <row r="978" spans="2:7" ht="15.75" customHeight="1">
      <c r="B978" s="443"/>
      <c r="E978" s="420"/>
      <c r="F978" s="420"/>
      <c r="G978" s="420"/>
    </row>
    <row r="979" spans="2:7" ht="15.75" customHeight="1">
      <c r="B979" s="443"/>
      <c r="E979" s="420"/>
      <c r="F979" s="420"/>
      <c r="G979" s="420"/>
    </row>
    <row r="980" spans="2:7" ht="15.75" customHeight="1">
      <c r="B980" s="443"/>
      <c r="E980" s="420"/>
      <c r="F980" s="420"/>
      <c r="G980" s="420"/>
    </row>
    <row r="981" spans="2:7" ht="15.75" customHeight="1">
      <c r="B981" s="443"/>
      <c r="E981" s="420"/>
      <c r="F981" s="420"/>
      <c r="G981" s="420"/>
    </row>
    <row r="982" spans="2:7" ht="15.75" customHeight="1">
      <c r="B982" s="443"/>
      <c r="E982" s="420"/>
      <c r="F982" s="420"/>
      <c r="G982" s="420"/>
    </row>
    <row r="983" spans="2:7" ht="15.75" customHeight="1">
      <c r="B983" s="443"/>
      <c r="E983" s="420"/>
      <c r="F983" s="420"/>
      <c r="G983" s="420"/>
    </row>
    <row r="984" spans="2:7" ht="15.75" customHeight="1">
      <c r="B984" s="443"/>
      <c r="E984" s="420"/>
      <c r="F984" s="420"/>
      <c r="G984" s="420"/>
    </row>
    <row r="985" spans="2:7" ht="15.75" customHeight="1">
      <c r="B985" s="443"/>
      <c r="E985" s="420"/>
      <c r="F985" s="420"/>
      <c r="G985" s="420"/>
    </row>
    <row r="986" spans="2:7" ht="15.75" customHeight="1">
      <c r="B986" s="443"/>
      <c r="E986" s="420"/>
      <c r="F986" s="420"/>
      <c r="G986" s="420"/>
    </row>
    <row r="987" spans="2:7" ht="15.75" customHeight="1">
      <c r="B987" s="443"/>
      <c r="E987" s="420"/>
      <c r="F987" s="420"/>
      <c r="G987" s="420"/>
    </row>
    <row r="988" spans="2:7" ht="15.75" customHeight="1">
      <c r="B988" s="443"/>
      <c r="E988" s="420"/>
      <c r="F988" s="420"/>
      <c r="G988" s="420"/>
    </row>
    <row r="989" spans="2:7" ht="15.75" customHeight="1">
      <c r="B989" s="443"/>
      <c r="E989" s="420"/>
      <c r="F989" s="420"/>
      <c r="G989" s="420"/>
    </row>
    <row r="990" spans="2:7" ht="15.75" customHeight="1">
      <c r="B990" s="443"/>
      <c r="E990" s="420"/>
      <c r="F990" s="420"/>
      <c r="G990" s="420"/>
    </row>
    <row r="991" spans="2:7" ht="15.75" customHeight="1">
      <c r="B991" s="443"/>
      <c r="E991" s="420"/>
      <c r="F991" s="420"/>
      <c r="G991" s="420"/>
    </row>
    <row r="992" spans="2:7" ht="15.75" customHeight="1">
      <c r="B992" s="443"/>
      <c r="E992" s="420"/>
      <c r="F992" s="420"/>
      <c r="G992" s="420"/>
    </row>
    <row r="993" spans="2:7" ht="15.75" customHeight="1">
      <c r="B993" s="443"/>
      <c r="E993" s="420"/>
      <c r="F993" s="420"/>
      <c r="G993" s="420"/>
    </row>
    <row r="994" spans="2:7" ht="15.75" customHeight="1">
      <c r="B994" s="443"/>
      <c r="E994" s="420"/>
      <c r="F994" s="420"/>
      <c r="G994" s="420"/>
    </row>
    <row r="995" spans="2:7" ht="15.75" customHeight="1">
      <c r="B995" s="443"/>
      <c r="E995" s="420"/>
      <c r="F995" s="420"/>
      <c r="G995" s="420"/>
    </row>
    <row r="996" spans="2:7" ht="15.75" customHeight="1">
      <c r="B996" s="443"/>
      <c r="E996" s="420"/>
      <c r="F996" s="420"/>
      <c r="G996" s="420"/>
    </row>
    <row r="997" spans="2:7" ht="15.75" customHeight="1">
      <c r="B997" s="443"/>
      <c r="E997" s="420"/>
      <c r="F997" s="420"/>
      <c r="G997" s="420"/>
    </row>
    <row r="998" spans="2:7" ht="15.75" customHeight="1">
      <c r="B998" s="443"/>
      <c r="E998" s="420"/>
      <c r="F998" s="420"/>
      <c r="G998" s="420"/>
    </row>
    <row r="999" spans="2:7" ht="15.75" customHeight="1">
      <c r="B999" s="443"/>
      <c r="E999" s="420"/>
      <c r="F999" s="420"/>
      <c r="G999" s="420"/>
    </row>
    <row r="1000" spans="2:7" ht="15.75" customHeight="1">
      <c r="B1000" s="443"/>
      <c r="E1000" s="420"/>
      <c r="F1000" s="420"/>
      <c r="G1000" s="420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7" customWidth="1"/>
    <col min="2" max="2" width="13.7109375" customWidth="1"/>
    <col min="3" max="3" width="21.7109375" customWidth="1"/>
    <col min="4" max="4" width="18.140625" customWidth="1"/>
    <col min="5" max="5" width="11.5703125" customWidth="1"/>
    <col min="6" max="6" width="17.7109375" customWidth="1"/>
    <col min="7" max="7" width="18.28515625" customWidth="1"/>
    <col min="8" max="8" width="16.7109375" customWidth="1"/>
    <col min="9" max="9" width="27.85546875" customWidth="1"/>
    <col min="10" max="10" width="7" customWidth="1"/>
    <col min="11" max="26" width="8.7109375" customWidth="1"/>
  </cols>
  <sheetData>
    <row r="1" spans="1:10">
      <c r="A1" s="444" t="s">
        <v>0</v>
      </c>
      <c r="B1" s="445" t="s">
        <v>2</v>
      </c>
      <c r="C1" s="445" t="s">
        <v>3</v>
      </c>
      <c r="D1" s="445" t="s">
        <v>1336</v>
      </c>
      <c r="E1" s="445" t="s">
        <v>1324</v>
      </c>
      <c r="F1" s="445" t="s">
        <v>12</v>
      </c>
      <c r="G1" s="445" t="s">
        <v>1330</v>
      </c>
      <c r="H1" s="445" t="s">
        <v>34</v>
      </c>
      <c r="I1" s="446" t="s">
        <v>1337</v>
      </c>
      <c r="J1" s="447" t="s">
        <v>0</v>
      </c>
    </row>
    <row r="2" spans="1:10">
      <c r="A2" s="448">
        <v>26</v>
      </c>
      <c r="B2" s="449" t="s">
        <v>191</v>
      </c>
      <c r="C2" s="449" t="s">
        <v>192</v>
      </c>
      <c r="D2" s="449">
        <v>593246960</v>
      </c>
      <c r="E2" s="449"/>
      <c r="F2" s="449"/>
      <c r="G2" s="449" t="s">
        <v>1338</v>
      </c>
      <c r="H2" s="449">
        <v>3</v>
      </c>
      <c r="I2" s="450" t="s">
        <v>1339</v>
      </c>
      <c r="J2" s="451">
        <v>44</v>
      </c>
    </row>
    <row r="3" spans="1:10">
      <c r="A3" s="448">
        <v>27</v>
      </c>
      <c r="B3" s="449" t="s">
        <v>197</v>
      </c>
      <c r="C3" s="449" t="s">
        <v>198</v>
      </c>
      <c r="D3" s="449">
        <v>577943479</v>
      </c>
      <c r="E3" s="449"/>
      <c r="F3" s="449"/>
      <c r="G3" s="449" t="s">
        <v>1340</v>
      </c>
      <c r="H3" s="449">
        <v>3</v>
      </c>
      <c r="I3" s="450" t="s">
        <v>1339</v>
      </c>
      <c r="J3" s="451">
        <v>44</v>
      </c>
    </row>
    <row r="4" spans="1:10">
      <c r="A4" s="448">
        <v>149</v>
      </c>
      <c r="B4" s="449" t="s">
        <v>305</v>
      </c>
      <c r="C4" s="449" t="s">
        <v>824</v>
      </c>
      <c r="D4" s="449"/>
      <c r="E4" s="449"/>
      <c r="F4" s="449"/>
      <c r="G4" s="449" t="s">
        <v>1341</v>
      </c>
      <c r="H4" s="449">
        <v>3</v>
      </c>
      <c r="I4" s="450"/>
      <c r="J4" s="451"/>
    </row>
    <row r="5" spans="1:10" ht="15.75">
      <c r="A5" s="452">
        <v>4</v>
      </c>
      <c r="B5" s="453" t="s">
        <v>77</v>
      </c>
      <c r="C5" s="453" t="s">
        <v>78</v>
      </c>
      <c r="D5" s="453">
        <v>577464994</v>
      </c>
      <c r="E5" s="453"/>
      <c r="F5" s="453"/>
      <c r="G5" s="453" t="s">
        <v>1342</v>
      </c>
      <c r="H5" s="453">
        <v>9</v>
      </c>
      <c r="I5" s="454"/>
      <c r="J5" s="455"/>
    </row>
    <row r="6" spans="1:10">
      <c r="A6" s="456">
        <v>160</v>
      </c>
      <c r="B6" s="449" t="s">
        <v>798</v>
      </c>
      <c r="C6" s="449" t="s">
        <v>799</v>
      </c>
      <c r="D6" s="449">
        <v>591103658</v>
      </c>
      <c r="E6" s="449"/>
      <c r="F6" s="449"/>
      <c r="G6" s="449" t="s">
        <v>802</v>
      </c>
      <c r="H6" s="449">
        <v>1</v>
      </c>
      <c r="I6" s="450"/>
      <c r="J6" s="451"/>
    </row>
    <row r="7" spans="1:10">
      <c r="A7" s="456">
        <v>25</v>
      </c>
      <c r="B7" s="449" t="s">
        <v>186</v>
      </c>
      <c r="C7" s="449" t="s">
        <v>187</v>
      </c>
      <c r="D7" s="449">
        <v>598256172</v>
      </c>
      <c r="E7" s="449"/>
      <c r="F7" s="449"/>
      <c r="G7" s="449" t="s">
        <v>1343</v>
      </c>
      <c r="H7" s="449">
        <v>2</v>
      </c>
      <c r="I7" s="450" t="s">
        <v>1344</v>
      </c>
      <c r="J7" s="451">
        <v>12</v>
      </c>
    </row>
    <row r="8" spans="1:10">
      <c r="A8" s="456">
        <v>38</v>
      </c>
      <c r="B8" s="449" t="s">
        <v>183</v>
      </c>
      <c r="C8" s="449" t="s">
        <v>240</v>
      </c>
      <c r="D8" s="449">
        <v>577157570</v>
      </c>
      <c r="E8" s="449"/>
      <c r="F8" s="449"/>
      <c r="G8" s="449" t="s">
        <v>1345</v>
      </c>
      <c r="H8" s="449">
        <v>3</v>
      </c>
      <c r="I8" s="450"/>
      <c r="J8" s="451"/>
    </row>
    <row r="9" spans="1:10">
      <c r="A9" s="448">
        <v>16</v>
      </c>
      <c r="B9" s="449" t="s">
        <v>138</v>
      </c>
      <c r="C9" s="449" t="s">
        <v>54</v>
      </c>
      <c r="D9" s="449">
        <v>555522205</v>
      </c>
      <c r="E9" s="449"/>
      <c r="F9" s="449"/>
      <c r="G9" s="449" t="s">
        <v>1346</v>
      </c>
      <c r="H9" s="449">
        <v>9</v>
      </c>
      <c r="I9" s="450" t="s">
        <v>1344</v>
      </c>
      <c r="J9" s="451">
        <v>12</v>
      </c>
    </row>
    <row r="10" spans="1:10">
      <c r="A10" s="457">
        <v>102</v>
      </c>
      <c r="B10" s="458" t="s">
        <v>548</v>
      </c>
      <c r="C10" s="458" t="s">
        <v>549</v>
      </c>
      <c r="D10" s="458">
        <v>577909399</v>
      </c>
      <c r="E10" s="458">
        <v>78043</v>
      </c>
      <c r="F10" s="459">
        <v>78079</v>
      </c>
      <c r="G10" s="458" t="s">
        <v>1347</v>
      </c>
      <c r="H10" s="458">
        <v>9</v>
      </c>
      <c r="I10" s="460" t="s">
        <v>1348</v>
      </c>
      <c r="J10" s="461">
        <v>160</v>
      </c>
    </row>
    <row r="11" spans="1:10">
      <c r="A11" s="456">
        <v>82</v>
      </c>
      <c r="B11" s="462" t="s">
        <v>176</v>
      </c>
      <c r="C11" s="462" t="s">
        <v>473</v>
      </c>
      <c r="D11" s="462">
        <v>568993933</v>
      </c>
      <c r="E11" s="462">
        <v>78123</v>
      </c>
      <c r="F11" s="462">
        <v>78054</v>
      </c>
      <c r="G11" s="463" t="s">
        <v>894</v>
      </c>
      <c r="H11" s="462">
        <v>3</v>
      </c>
      <c r="I11" s="464" t="s">
        <v>1349</v>
      </c>
      <c r="J11" s="451">
        <v>51</v>
      </c>
    </row>
    <row r="12" spans="1:10" ht="30">
      <c r="A12" s="465">
        <v>6</v>
      </c>
      <c r="B12" s="463" t="s">
        <v>83</v>
      </c>
      <c r="C12" s="463" t="s">
        <v>89</v>
      </c>
      <c r="D12" s="463">
        <v>577943579</v>
      </c>
      <c r="E12" s="463"/>
      <c r="F12" s="463">
        <v>78064</v>
      </c>
      <c r="G12" s="466" t="s">
        <v>1350</v>
      </c>
      <c r="H12" s="462"/>
      <c r="I12" s="464" t="s">
        <v>1351</v>
      </c>
      <c r="J12" s="451">
        <v>153</v>
      </c>
    </row>
    <row r="13" spans="1:10">
      <c r="A13" s="467">
        <v>149</v>
      </c>
      <c r="B13" s="468" t="s">
        <v>305</v>
      </c>
      <c r="C13" s="468" t="s">
        <v>824</v>
      </c>
      <c r="D13" s="468"/>
      <c r="E13" s="468">
        <v>21393</v>
      </c>
      <c r="F13" s="468">
        <v>21392</v>
      </c>
      <c r="G13" s="468"/>
      <c r="H13" s="468"/>
      <c r="I13" s="469" t="s">
        <v>1352</v>
      </c>
      <c r="J13" s="470"/>
    </row>
    <row r="14" spans="1:10">
      <c r="A14" s="471">
        <v>22</v>
      </c>
      <c r="B14" s="472" t="s">
        <v>173</v>
      </c>
      <c r="C14" s="472" t="s">
        <v>174</v>
      </c>
      <c r="D14" s="472">
        <v>577943471</v>
      </c>
      <c r="E14" s="472"/>
      <c r="F14" s="472"/>
      <c r="G14" s="472" t="s">
        <v>1353</v>
      </c>
      <c r="H14" s="472">
        <v>9</v>
      </c>
      <c r="I14" s="473" t="s">
        <v>1344</v>
      </c>
      <c r="J14" s="474">
        <v>44</v>
      </c>
    </row>
    <row r="15" spans="1:10">
      <c r="A15" s="471">
        <v>251</v>
      </c>
      <c r="B15" s="472" t="s">
        <v>1102</v>
      </c>
      <c r="C15" s="472" t="s">
        <v>1103</v>
      </c>
      <c r="D15" s="472">
        <v>595383868</v>
      </c>
      <c r="E15" s="472">
        <v>78150</v>
      </c>
      <c r="F15" s="472">
        <v>78151</v>
      </c>
      <c r="G15" s="472" t="s">
        <v>1354</v>
      </c>
      <c r="H15" s="472">
        <v>1</v>
      </c>
      <c r="I15" s="473"/>
      <c r="J15" s="474"/>
    </row>
    <row r="16" spans="1:10">
      <c r="A16" s="475">
        <v>17</v>
      </c>
      <c r="B16" s="476" t="s">
        <v>146</v>
      </c>
      <c r="C16" s="476" t="s">
        <v>147</v>
      </c>
      <c r="D16" s="476"/>
      <c r="E16" s="476"/>
      <c r="F16" s="476"/>
      <c r="G16" s="476" t="s">
        <v>1355</v>
      </c>
      <c r="H16" s="476">
        <v>9</v>
      </c>
      <c r="I16" s="477"/>
      <c r="J16" s="478"/>
    </row>
    <row r="17" spans="1:10" ht="15.75">
      <c r="A17" s="570" t="s">
        <v>1356</v>
      </c>
      <c r="B17" s="571"/>
      <c r="C17" s="571"/>
      <c r="D17" s="571"/>
      <c r="E17" s="571"/>
      <c r="F17" s="571"/>
      <c r="G17" s="571"/>
      <c r="H17" s="571"/>
      <c r="I17" s="571"/>
      <c r="J17" s="572"/>
    </row>
    <row r="18" spans="1:10" ht="30">
      <c r="A18" s="573" t="s">
        <v>1357</v>
      </c>
      <c r="B18" s="574"/>
      <c r="C18" s="479" t="s">
        <v>1358</v>
      </c>
      <c r="D18" s="480"/>
      <c r="E18" s="480"/>
      <c r="F18" s="480"/>
      <c r="G18" s="480"/>
      <c r="H18" s="480"/>
      <c r="I18" s="481" t="s">
        <v>1359</v>
      </c>
      <c r="J18" s="482"/>
    </row>
    <row r="19" spans="1:10">
      <c r="A19" s="575"/>
      <c r="B19" s="576"/>
      <c r="C19" s="463"/>
      <c r="D19" s="462"/>
      <c r="E19" s="462"/>
      <c r="F19" s="462"/>
      <c r="G19" s="462"/>
      <c r="H19" s="462"/>
      <c r="I19" s="483"/>
      <c r="J19" s="451"/>
    </row>
    <row r="20" spans="1:10" ht="60">
      <c r="A20" s="577" t="s">
        <v>1360</v>
      </c>
      <c r="B20" s="576"/>
      <c r="C20" s="484" t="s">
        <v>1361</v>
      </c>
      <c r="D20" s="462">
        <v>577909399</v>
      </c>
      <c r="E20" s="462"/>
      <c r="F20" s="462"/>
      <c r="G20" s="462"/>
      <c r="H20" s="462"/>
      <c r="I20" s="464" t="s">
        <v>1362</v>
      </c>
      <c r="J20" s="451">
        <v>102</v>
      </c>
    </row>
    <row r="21" spans="1:10" ht="60.75" customHeight="1">
      <c r="A21" s="578" t="s">
        <v>1363</v>
      </c>
      <c r="B21" s="576"/>
      <c r="C21" s="458"/>
      <c r="D21" s="458"/>
      <c r="E21" s="458"/>
      <c r="F21" s="458"/>
      <c r="G21" s="458"/>
      <c r="H21" s="458"/>
      <c r="I21" s="485" t="s">
        <v>1364</v>
      </c>
      <c r="J21" s="461">
        <v>215</v>
      </c>
    </row>
    <row r="22" spans="1:10" ht="15.75" customHeight="1">
      <c r="A22" s="579"/>
      <c r="B22" s="576"/>
      <c r="C22" s="462"/>
      <c r="D22" s="462"/>
      <c r="E22" s="462"/>
      <c r="F22" s="462"/>
      <c r="G22" s="462"/>
      <c r="H22" s="462"/>
      <c r="I22" s="464"/>
      <c r="J22" s="486"/>
    </row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J1"/>
  <mergeCells count="6">
    <mergeCell ref="A22:B22"/>
    <mergeCell ref="A17:J17"/>
    <mergeCell ref="A18:B18"/>
    <mergeCell ref="A19:B19"/>
    <mergeCell ref="A20:B20"/>
    <mergeCell ref="A21:B2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3.5703125" customWidth="1"/>
    <col min="2" max="2" width="22.85546875" customWidth="1"/>
    <col min="3" max="3" width="22.28515625" customWidth="1"/>
    <col min="4" max="6" width="8.7109375" customWidth="1"/>
    <col min="7" max="7" width="11.85546875" customWidth="1"/>
    <col min="8" max="8" width="10.42578125" customWidth="1"/>
    <col min="9" max="10" width="8.7109375" customWidth="1"/>
    <col min="11" max="11" width="11.140625" customWidth="1"/>
    <col min="12" max="12" width="8.7109375" customWidth="1"/>
    <col min="13" max="13" width="18.140625" customWidth="1"/>
    <col min="14" max="14" width="8.7109375" customWidth="1"/>
    <col min="15" max="15" width="19.140625" customWidth="1"/>
    <col min="16" max="26" width="8.7109375" customWidth="1"/>
  </cols>
  <sheetData>
    <row r="1" spans="1:15">
      <c r="A1" s="27" t="s">
        <v>1365</v>
      </c>
      <c r="B1" s="27" t="s">
        <v>24</v>
      </c>
      <c r="C1" s="27" t="s">
        <v>23</v>
      </c>
      <c r="D1" s="27" t="s">
        <v>2</v>
      </c>
      <c r="E1" s="27" t="s">
        <v>3</v>
      </c>
      <c r="F1" s="27" t="s">
        <v>1324</v>
      </c>
      <c r="G1" s="27" t="s">
        <v>12</v>
      </c>
      <c r="H1" s="27" t="s">
        <v>16</v>
      </c>
      <c r="I1" s="27" t="s">
        <v>33</v>
      </c>
      <c r="J1" s="27" t="s">
        <v>32</v>
      </c>
      <c r="K1" s="27" t="s">
        <v>29</v>
      </c>
      <c r="L1" s="27" t="s">
        <v>31</v>
      </c>
      <c r="M1" s="27" t="s">
        <v>1366</v>
      </c>
      <c r="N1" s="27" t="s">
        <v>1367</v>
      </c>
      <c r="O1" s="29" t="s">
        <v>1368</v>
      </c>
    </row>
    <row r="2" spans="1:15" ht="30">
      <c r="A2" s="27">
        <v>78159</v>
      </c>
      <c r="B2" s="27" t="s">
        <v>815</v>
      </c>
      <c r="F2" s="27">
        <v>21169</v>
      </c>
      <c r="G2" s="27">
        <v>3807</v>
      </c>
      <c r="H2" s="27">
        <v>2112</v>
      </c>
      <c r="I2" s="27">
        <v>20993</v>
      </c>
      <c r="J2" s="27">
        <v>20043</v>
      </c>
      <c r="K2" s="27">
        <v>3181</v>
      </c>
      <c r="L2" s="27">
        <v>3768</v>
      </c>
      <c r="M2" s="27" t="s">
        <v>1369</v>
      </c>
      <c r="N2" s="27">
        <v>78183</v>
      </c>
      <c r="O2" s="30" t="s">
        <v>1370</v>
      </c>
    </row>
    <row r="3" spans="1:15" ht="30">
      <c r="A3" s="27">
        <v>78158</v>
      </c>
      <c r="B3" s="27" t="s">
        <v>815</v>
      </c>
      <c r="F3" s="27">
        <v>78067</v>
      </c>
      <c r="G3" s="27">
        <v>3111</v>
      </c>
      <c r="H3" s="27">
        <v>78010</v>
      </c>
      <c r="I3" s="27">
        <v>6988</v>
      </c>
      <c r="J3" s="27">
        <v>21122</v>
      </c>
      <c r="K3" s="27">
        <v>3047</v>
      </c>
      <c r="L3" s="27">
        <v>21004</v>
      </c>
      <c r="N3" s="27">
        <v>20522</v>
      </c>
      <c r="O3" s="29" t="s">
        <v>1371</v>
      </c>
    </row>
    <row r="4" spans="1:15">
      <c r="A4" s="27">
        <v>78162</v>
      </c>
      <c r="B4" s="27" t="s">
        <v>815</v>
      </c>
      <c r="F4" s="27">
        <v>5793</v>
      </c>
      <c r="G4" s="27">
        <v>5920</v>
      </c>
      <c r="H4" s="27">
        <v>20584</v>
      </c>
      <c r="I4" s="27">
        <v>3059</v>
      </c>
      <c r="J4" s="27">
        <v>20868</v>
      </c>
      <c r="K4" s="27">
        <v>21371</v>
      </c>
      <c r="L4" s="27">
        <v>3170</v>
      </c>
      <c r="O4" s="29" t="s">
        <v>1372</v>
      </c>
    </row>
    <row r="5" spans="1:15" ht="30">
      <c r="F5" s="27">
        <v>5937</v>
      </c>
      <c r="G5" s="27">
        <v>78068</v>
      </c>
      <c r="H5" s="27">
        <v>20694</v>
      </c>
      <c r="J5" s="27">
        <v>78011</v>
      </c>
      <c r="K5" s="27">
        <v>3947</v>
      </c>
      <c r="L5" s="27">
        <v>3063</v>
      </c>
      <c r="O5" s="29" t="s">
        <v>1373</v>
      </c>
    </row>
    <row r="6" spans="1:15" ht="45">
      <c r="F6" s="27">
        <v>3513</v>
      </c>
      <c r="G6" s="27">
        <v>20705</v>
      </c>
      <c r="H6" s="27">
        <v>3050</v>
      </c>
      <c r="J6" s="27">
        <v>20350</v>
      </c>
      <c r="K6" s="27">
        <v>20149</v>
      </c>
      <c r="L6" s="27">
        <v>3055</v>
      </c>
      <c r="O6" s="29" t="s">
        <v>1374</v>
      </c>
    </row>
    <row r="7" spans="1:15">
      <c r="F7" s="27">
        <v>20728</v>
      </c>
      <c r="G7" s="27">
        <v>20708</v>
      </c>
      <c r="H7" s="27">
        <v>21874</v>
      </c>
      <c r="J7" s="27">
        <v>20245</v>
      </c>
      <c r="K7" s="27">
        <v>3261</v>
      </c>
      <c r="L7" s="27">
        <v>5735</v>
      </c>
      <c r="O7" s="29" t="s">
        <v>1375</v>
      </c>
    </row>
    <row r="8" spans="1:15" ht="30">
      <c r="F8" s="27">
        <v>5933</v>
      </c>
      <c r="G8" s="27">
        <v>3130</v>
      </c>
      <c r="H8" s="27">
        <v>21266</v>
      </c>
      <c r="J8" s="27">
        <v>21291</v>
      </c>
      <c r="K8" s="27">
        <v>20467</v>
      </c>
      <c r="O8" s="29" t="s">
        <v>1376</v>
      </c>
    </row>
    <row r="9" spans="1:15" ht="30">
      <c r="F9" s="27">
        <v>3369</v>
      </c>
      <c r="G9" s="27">
        <v>20716</v>
      </c>
      <c r="H9" s="27">
        <v>20586</v>
      </c>
      <c r="J9" s="27">
        <v>3657</v>
      </c>
      <c r="K9" s="27">
        <v>75022</v>
      </c>
      <c r="O9" s="29" t="s">
        <v>1377</v>
      </c>
    </row>
    <row r="10" spans="1:15">
      <c r="F10" s="27">
        <v>3774</v>
      </c>
      <c r="G10" s="27">
        <v>20708</v>
      </c>
      <c r="H10" s="27">
        <v>21644</v>
      </c>
      <c r="J10" s="27">
        <v>20270</v>
      </c>
      <c r="K10" s="27">
        <v>21363</v>
      </c>
      <c r="O10" s="29" t="s">
        <v>1378</v>
      </c>
    </row>
    <row r="11" spans="1:15" ht="30">
      <c r="F11" s="27">
        <v>20781</v>
      </c>
      <c r="G11" s="27">
        <v>20705</v>
      </c>
      <c r="H11" s="27">
        <v>4985</v>
      </c>
      <c r="J11" s="27">
        <v>3184</v>
      </c>
      <c r="K11" s="29" t="s">
        <v>1379</v>
      </c>
      <c r="O11" s="29" t="s">
        <v>1380</v>
      </c>
    </row>
    <row r="12" spans="1:15" ht="45">
      <c r="F12" s="27">
        <v>20778</v>
      </c>
      <c r="G12" s="27">
        <v>3354</v>
      </c>
      <c r="H12" s="27">
        <v>4961</v>
      </c>
      <c r="J12" s="27">
        <v>4081</v>
      </c>
      <c r="K12" s="27">
        <v>20115</v>
      </c>
      <c r="O12" s="29" t="s">
        <v>1381</v>
      </c>
    </row>
    <row r="13" spans="1:15">
      <c r="F13" s="27">
        <v>20776</v>
      </c>
      <c r="H13" s="27">
        <v>20534</v>
      </c>
      <c r="J13" s="27">
        <v>20336</v>
      </c>
      <c r="K13" s="27">
        <v>5028</v>
      </c>
      <c r="O13" s="29" t="s">
        <v>1382</v>
      </c>
    </row>
    <row r="14" spans="1:15" ht="45">
      <c r="F14" s="27">
        <v>20769</v>
      </c>
      <c r="G14" s="27">
        <v>4019</v>
      </c>
      <c r="H14" s="29" t="s">
        <v>1383</v>
      </c>
      <c r="J14" s="27">
        <v>3186</v>
      </c>
      <c r="K14" s="27">
        <v>70278</v>
      </c>
      <c r="O14" s="29" t="s">
        <v>1384</v>
      </c>
    </row>
    <row r="15" spans="1:15" ht="30">
      <c r="F15" s="27">
        <v>3949</v>
      </c>
      <c r="G15" s="27">
        <v>4037</v>
      </c>
      <c r="H15" s="27">
        <v>3107</v>
      </c>
      <c r="J15" s="27">
        <v>3162</v>
      </c>
      <c r="K15" s="27">
        <v>4983</v>
      </c>
      <c r="O15" s="29" t="s">
        <v>1385</v>
      </c>
    </row>
    <row r="16" spans="1:15" ht="30">
      <c r="F16" s="27">
        <v>20748</v>
      </c>
      <c r="G16" s="27">
        <v>5788</v>
      </c>
      <c r="H16" s="27">
        <v>20746</v>
      </c>
      <c r="J16" s="27">
        <v>21568</v>
      </c>
      <c r="K16" s="27">
        <v>20573</v>
      </c>
      <c r="O16" s="29" t="s">
        <v>1386</v>
      </c>
    </row>
    <row r="17" spans="6:15" ht="45">
      <c r="F17" s="27">
        <v>20743</v>
      </c>
      <c r="G17" s="27">
        <v>20749</v>
      </c>
      <c r="H17" s="27">
        <v>20750</v>
      </c>
      <c r="J17" s="27">
        <v>20121</v>
      </c>
      <c r="K17" s="27">
        <v>3726</v>
      </c>
      <c r="O17" s="29" t="s">
        <v>1387</v>
      </c>
    </row>
    <row r="18" spans="6:15">
      <c r="F18" s="27">
        <v>20741</v>
      </c>
      <c r="G18" s="27">
        <v>5932</v>
      </c>
      <c r="H18" s="27">
        <v>20779</v>
      </c>
      <c r="J18" s="27">
        <v>3270</v>
      </c>
      <c r="K18" s="27">
        <v>20463</v>
      </c>
      <c r="O18" s="29"/>
    </row>
    <row r="19" spans="6:15">
      <c r="F19" s="27">
        <v>20738</v>
      </c>
      <c r="G19" s="27">
        <v>20722</v>
      </c>
      <c r="H19" s="27">
        <v>20541</v>
      </c>
      <c r="J19" s="27">
        <v>21478</v>
      </c>
      <c r="K19" s="27">
        <v>3301</v>
      </c>
      <c r="O19" s="29"/>
    </row>
    <row r="20" spans="6:15">
      <c r="F20" s="27">
        <v>20762</v>
      </c>
      <c r="G20" s="27">
        <v>20720</v>
      </c>
      <c r="H20" s="27">
        <v>21627</v>
      </c>
      <c r="K20" s="27">
        <v>20223</v>
      </c>
      <c r="O20" s="29"/>
    </row>
    <row r="21" spans="6:15" ht="15.75" customHeight="1">
      <c r="F21" s="27">
        <v>20789</v>
      </c>
      <c r="G21" s="27">
        <v>5785</v>
      </c>
      <c r="H21" s="27">
        <v>3364</v>
      </c>
      <c r="K21" s="27">
        <v>3514</v>
      </c>
      <c r="O21" s="29"/>
    </row>
    <row r="22" spans="6:15" ht="15.75" customHeight="1">
      <c r="F22" s="27">
        <v>20754</v>
      </c>
      <c r="G22" s="27">
        <v>4073</v>
      </c>
      <c r="H22" s="27">
        <v>21782</v>
      </c>
      <c r="K22" s="27">
        <v>21244</v>
      </c>
      <c r="O22" s="29"/>
    </row>
    <row r="23" spans="6:15" ht="15.75" customHeight="1">
      <c r="F23" s="27">
        <v>20795</v>
      </c>
      <c r="G23" s="27">
        <v>3512</v>
      </c>
      <c r="H23" s="27">
        <v>78092</v>
      </c>
      <c r="K23" s="27">
        <v>4109</v>
      </c>
      <c r="O23" s="29"/>
    </row>
    <row r="24" spans="6:15" ht="15.75" customHeight="1">
      <c r="F24" s="27">
        <v>20592</v>
      </c>
      <c r="G24" s="27">
        <v>20756</v>
      </c>
      <c r="H24" s="27">
        <v>21769</v>
      </c>
      <c r="O24" s="29"/>
    </row>
    <row r="25" spans="6:15" ht="15.75" customHeight="1">
      <c r="F25" s="27">
        <v>3888</v>
      </c>
      <c r="H25" s="27">
        <v>20740</v>
      </c>
      <c r="O25" s="29"/>
    </row>
    <row r="26" spans="6:15" ht="15.75" customHeight="1">
      <c r="F26" s="27">
        <v>20772</v>
      </c>
      <c r="H26" s="27">
        <v>20736</v>
      </c>
      <c r="O26" s="29"/>
    </row>
    <row r="27" spans="6:15" ht="15.75" customHeight="1">
      <c r="F27" s="27">
        <v>3061</v>
      </c>
      <c r="H27" s="27">
        <v>20773</v>
      </c>
      <c r="O27" s="29"/>
    </row>
    <row r="28" spans="6:15" ht="15.75" customHeight="1">
      <c r="F28" s="27">
        <v>20178</v>
      </c>
      <c r="H28" s="27">
        <v>20789</v>
      </c>
      <c r="O28" s="29"/>
    </row>
    <row r="29" spans="6:15" ht="15.75" customHeight="1">
      <c r="F29" s="27">
        <v>20707</v>
      </c>
      <c r="H29" s="29" t="s">
        <v>1388</v>
      </c>
      <c r="O29" s="29"/>
    </row>
    <row r="30" spans="6:15" ht="15.75" customHeight="1">
      <c r="F30" s="27">
        <v>5931</v>
      </c>
      <c r="H30" s="27">
        <v>20744</v>
      </c>
      <c r="O30" s="29"/>
    </row>
    <row r="31" spans="6:15" ht="15.75" customHeight="1">
      <c r="F31" s="27">
        <v>4047</v>
      </c>
      <c r="H31" s="29" t="s">
        <v>1389</v>
      </c>
      <c r="O31" s="29"/>
    </row>
    <row r="32" spans="6:15" ht="15.75" customHeight="1">
      <c r="F32" s="27">
        <v>5929</v>
      </c>
      <c r="H32" s="27">
        <v>3013</v>
      </c>
      <c r="O32" s="29"/>
    </row>
    <row r="33" spans="6:15" ht="15.75" customHeight="1">
      <c r="F33" s="27">
        <v>21641</v>
      </c>
      <c r="H33" s="29">
        <v>3015</v>
      </c>
      <c r="O33" s="29"/>
    </row>
    <row r="34" spans="6:15" ht="15.75" customHeight="1">
      <c r="F34" s="27">
        <v>20715</v>
      </c>
      <c r="H34" s="27">
        <v>3036</v>
      </c>
      <c r="O34" s="29"/>
    </row>
    <row r="35" spans="6:15" ht="15.75" customHeight="1">
      <c r="F35" s="27">
        <v>3806</v>
      </c>
      <c r="H35" s="29">
        <v>3018</v>
      </c>
      <c r="O35" s="29"/>
    </row>
    <row r="36" spans="6:15" ht="15.75" customHeight="1">
      <c r="F36" s="27">
        <v>20613</v>
      </c>
      <c r="H36" s="27">
        <v>3200</v>
      </c>
      <c r="O36" s="29"/>
    </row>
    <row r="37" spans="6:15" ht="15.75" customHeight="1">
      <c r="F37" s="27">
        <v>4935</v>
      </c>
      <c r="H37" s="29">
        <v>3086</v>
      </c>
      <c r="O37" s="29"/>
    </row>
    <row r="38" spans="6:15" ht="15.75" customHeight="1">
      <c r="F38" s="27">
        <v>3337</v>
      </c>
      <c r="O38" s="29"/>
    </row>
    <row r="39" spans="6:15" ht="15.75" customHeight="1">
      <c r="F39" s="27">
        <v>20790</v>
      </c>
      <c r="O39" s="29"/>
    </row>
    <row r="40" spans="6:15" ht="15.75" customHeight="1">
      <c r="F40" s="27">
        <v>20700</v>
      </c>
      <c r="O40" s="29"/>
    </row>
    <row r="41" spans="6:15" ht="15.75" customHeight="1">
      <c r="F41" s="27">
        <v>3176</v>
      </c>
      <c r="O41" s="29"/>
    </row>
    <row r="42" spans="6:15" ht="15.75" customHeight="1">
      <c r="F42" s="27">
        <v>5923</v>
      </c>
      <c r="O42" s="29"/>
    </row>
    <row r="43" spans="6:15" ht="15.75" customHeight="1">
      <c r="F43" s="27">
        <v>20758</v>
      </c>
      <c r="O43" s="29"/>
    </row>
    <row r="44" spans="6:15" ht="15.75" customHeight="1">
      <c r="F44" s="27">
        <v>4958</v>
      </c>
      <c r="O44" s="29"/>
    </row>
    <row r="45" spans="6:15" ht="15.75" customHeight="1">
      <c r="F45" s="27">
        <v>20747</v>
      </c>
      <c r="O45" s="29"/>
    </row>
    <row r="46" spans="6:15" ht="15.75" customHeight="1">
      <c r="F46" s="27">
        <v>20786</v>
      </c>
      <c r="O46" s="29"/>
    </row>
    <row r="47" spans="6:15" ht="15.75" customHeight="1">
      <c r="F47" s="27">
        <v>3145</v>
      </c>
      <c r="O47" s="29"/>
    </row>
    <row r="48" spans="6:15" ht="15.75" customHeight="1">
      <c r="F48" s="27">
        <v>5791</v>
      </c>
      <c r="O48" s="29"/>
    </row>
    <row r="49" spans="6:15" ht="15.75" customHeight="1">
      <c r="F49" s="27">
        <v>20603</v>
      </c>
      <c r="O49" s="29"/>
    </row>
    <row r="50" spans="6:15" ht="15.75" customHeight="1">
      <c r="F50" s="27">
        <v>5759</v>
      </c>
      <c r="O50" s="29"/>
    </row>
    <row r="51" spans="6:15" ht="15.75" customHeight="1">
      <c r="F51" s="27">
        <v>20605</v>
      </c>
      <c r="O51" s="29"/>
    </row>
    <row r="52" spans="6:15" ht="15.75" customHeight="1">
      <c r="F52" s="27">
        <v>5789</v>
      </c>
      <c r="O52" s="29"/>
    </row>
    <row r="53" spans="6:15" ht="15.75" customHeight="1">
      <c r="F53" s="27">
        <v>3054</v>
      </c>
      <c r="O53" s="29"/>
    </row>
    <row r="54" spans="6:15" ht="15.75" customHeight="1">
      <c r="F54" s="27">
        <v>3833</v>
      </c>
      <c r="O54" s="29"/>
    </row>
    <row r="55" spans="6:15" ht="15.75" customHeight="1">
      <c r="F55" s="27">
        <v>20611</v>
      </c>
      <c r="O55" s="29"/>
    </row>
    <row r="56" spans="6:15" ht="15.75" customHeight="1">
      <c r="F56" s="27">
        <v>21315</v>
      </c>
      <c r="O56" s="29"/>
    </row>
    <row r="57" spans="6:15" ht="15.75" customHeight="1">
      <c r="F57" s="27">
        <v>5957</v>
      </c>
      <c r="O57" s="29"/>
    </row>
    <row r="58" spans="6:15" ht="15.75" customHeight="1">
      <c r="F58" s="27">
        <v>5927</v>
      </c>
      <c r="O58" s="29"/>
    </row>
    <row r="59" spans="6:15" ht="15.75" customHeight="1">
      <c r="O59" s="29"/>
    </row>
    <row r="60" spans="6:15" ht="15.75" customHeight="1">
      <c r="O60" s="29"/>
    </row>
    <row r="61" spans="6:15" ht="15.75" customHeight="1">
      <c r="O61" s="29"/>
    </row>
    <row r="62" spans="6:15" ht="15.75" customHeight="1">
      <c r="O62" s="29"/>
    </row>
    <row r="63" spans="6:15" ht="15.75" customHeight="1">
      <c r="O63" s="29"/>
    </row>
    <row r="64" spans="6:15" ht="15.75" customHeight="1">
      <c r="O64" s="29"/>
    </row>
    <row r="65" spans="15:15" ht="15.75" customHeight="1">
      <c r="O65" s="29"/>
    </row>
    <row r="66" spans="15:15" ht="15.75" customHeight="1">
      <c r="O66" s="29"/>
    </row>
    <row r="67" spans="15:15" ht="15.75" customHeight="1">
      <c r="O67" s="29"/>
    </row>
    <row r="68" spans="15:15" ht="15.75" customHeight="1">
      <c r="O68" s="29"/>
    </row>
    <row r="69" spans="15:15" ht="15.75" customHeight="1">
      <c r="O69" s="29"/>
    </row>
    <row r="70" spans="15:15" ht="15.75" customHeight="1">
      <c r="O70" s="29"/>
    </row>
    <row r="71" spans="15:15" ht="15.75" customHeight="1">
      <c r="O71" s="29"/>
    </row>
    <row r="72" spans="15:15" ht="15.75" customHeight="1">
      <c r="O72" s="29"/>
    </row>
    <row r="73" spans="15:15" ht="15.75" customHeight="1">
      <c r="O73" s="29"/>
    </row>
    <row r="74" spans="15:15" ht="15.75" customHeight="1">
      <c r="O74" s="29"/>
    </row>
    <row r="75" spans="15:15" ht="15.75" customHeight="1">
      <c r="O75" s="29"/>
    </row>
    <row r="76" spans="15:15" ht="15.75" customHeight="1">
      <c r="O76" s="29"/>
    </row>
    <row r="77" spans="15:15" ht="15.75" customHeight="1">
      <c r="O77" s="29"/>
    </row>
    <row r="78" spans="15:15" ht="15.75" customHeight="1">
      <c r="O78" s="29"/>
    </row>
    <row r="79" spans="15:15" ht="15.75" customHeight="1">
      <c r="O79" s="29"/>
    </row>
    <row r="80" spans="15:15" ht="15.75" customHeight="1">
      <c r="O80" s="29"/>
    </row>
    <row r="81" spans="15:15" ht="15.75" customHeight="1">
      <c r="O81" s="29"/>
    </row>
    <row r="82" spans="15:15" ht="15.75" customHeight="1">
      <c r="O82" s="29"/>
    </row>
    <row r="83" spans="15:15" ht="15.75" customHeight="1">
      <c r="O83" s="29"/>
    </row>
    <row r="84" spans="15:15" ht="15.75" customHeight="1">
      <c r="O84" s="29"/>
    </row>
    <row r="85" spans="15:15" ht="15.75" customHeight="1">
      <c r="O85" s="29"/>
    </row>
    <row r="86" spans="15:15" ht="15.75" customHeight="1">
      <c r="O86" s="29"/>
    </row>
    <row r="87" spans="15:15" ht="15.75" customHeight="1">
      <c r="O87" s="29"/>
    </row>
    <row r="88" spans="15:15" ht="15.75" customHeight="1">
      <c r="O88" s="29"/>
    </row>
    <row r="89" spans="15:15" ht="15.75" customHeight="1">
      <c r="O89" s="29"/>
    </row>
    <row r="90" spans="15:15" ht="15.75" customHeight="1">
      <c r="O90" s="29"/>
    </row>
    <row r="91" spans="15:15" ht="15.75" customHeight="1">
      <c r="O91" s="29"/>
    </row>
    <row r="92" spans="15:15" ht="15.75" customHeight="1">
      <c r="O92" s="29"/>
    </row>
    <row r="93" spans="15:15" ht="15.75" customHeight="1">
      <c r="O93" s="29"/>
    </row>
    <row r="94" spans="15:15" ht="15.75" customHeight="1">
      <c r="O94" s="29"/>
    </row>
    <row r="95" spans="15:15" ht="15.75" customHeight="1">
      <c r="O95" s="29"/>
    </row>
    <row r="96" spans="15:15" ht="15.75" customHeight="1">
      <c r="O96" s="29"/>
    </row>
    <row r="97" spans="15:15" ht="15.75" customHeight="1">
      <c r="O97" s="29"/>
    </row>
    <row r="98" spans="15:15" ht="15.75" customHeight="1">
      <c r="O98" s="29"/>
    </row>
    <row r="99" spans="15:15" ht="15.75" customHeight="1">
      <c r="O99" s="29"/>
    </row>
    <row r="100" spans="15:15" ht="15.75" customHeight="1">
      <c r="O100" s="29"/>
    </row>
    <row r="101" spans="15:15" ht="15.75" customHeight="1">
      <c r="O101" s="29"/>
    </row>
    <row r="102" spans="15:15" ht="15.75" customHeight="1">
      <c r="O102" s="29"/>
    </row>
    <row r="103" spans="15:15" ht="15.75" customHeight="1">
      <c r="O103" s="29"/>
    </row>
    <row r="104" spans="15:15" ht="15.75" customHeight="1">
      <c r="O104" s="29"/>
    </row>
    <row r="105" spans="15:15" ht="15.75" customHeight="1">
      <c r="O105" s="29"/>
    </row>
    <row r="106" spans="15:15" ht="15.75" customHeight="1">
      <c r="O106" s="29"/>
    </row>
    <row r="107" spans="15:15" ht="15.75" customHeight="1">
      <c r="O107" s="29"/>
    </row>
    <row r="108" spans="15:15" ht="15.75" customHeight="1">
      <c r="O108" s="29"/>
    </row>
    <row r="109" spans="15:15" ht="15.75" customHeight="1">
      <c r="O109" s="29"/>
    </row>
    <row r="110" spans="15:15" ht="15.75" customHeight="1">
      <c r="O110" s="29"/>
    </row>
    <row r="111" spans="15:15" ht="15.75" customHeight="1">
      <c r="O111" s="29"/>
    </row>
    <row r="112" spans="15:15" ht="15.75" customHeight="1">
      <c r="O112" s="29"/>
    </row>
    <row r="113" spans="15:15" ht="15.75" customHeight="1">
      <c r="O113" s="29"/>
    </row>
    <row r="114" spans="15:15" ht="15.75" customHeight="1">
      <c r="O114" s="29"/>
    </row>
    <row r="115" spans="15:15" ht="15.75" customHeight="1">
      <c r="O115" s="29"/>
    </row>
    <row r="116" spans="15:15" ht="15.75" customHeight="1">
      <c r="O116" s="29"/>
    </row>
    <row r="117" spans="15:15" ht="15.75" customHeight="1">
      <c r="O117" s="29"/>
    </row>
    <row r="118" spans="15:15" ht="15.75" customHeight="1">
      <c r="O118" s="29"/>
    </row>
    <row r="119" spans="15:15" ht="15.75" customHeight="1">
      <c r="O119" s="29"/>
    </row>
    <row r="120" spans="15:15" ht="15.75" customHeight="1">
      <c r="O120" s="29"/>
    </row>
    <row r="121" spans="15:15" ht="15.75" customHeight="1">
      <c r="O121" s="29"/>
    </row>
    <row r="122" spans="15:15" ht="15.75" customHeight="1">
      <c r="O122" s="29"/>
    </row>
    <row r="123" spans="15:15" ht="15.75" customHeight="1">
      <c r="O123" s="29"/>
    </row>
    <row r="124" spans="15:15" ht="15.75" customHeight="1">
      <c r="O124" s="29"/>
    </row>
    <row r="125" spans="15:15" ht="15.75" customHeight="1">
      <c r="O125" s="29"/>
    </row>
    <row r="126" spans="15:15" ht="15.75" customHeight="1">
      <c r="O126" s="29"/>
    </row>
    <row r="127" spans="15:15" ht="15.75" customHeight="1">
      <c r="O127" s="29"/>
    </row>
    <row r="128" spans="15:15" ht="15.75" customHeight="1">
      <c r="O128" s="29"/>
    </row>
    <row r="129" spans="15:15" ht="15.75" customHeight="1">
      <c r="O129" s="29"/>
    </row>
    <row r="130" spans="15:15" ht="15.75" customHeight="1">
      <c r="O130" s="29"/>
    </row>
    <row r="131" spans="15:15" ht="15.75" customHeight="1">
      <c r="O131" s="29"/>
    </row>
    <row r="132" spans="15:15" ht="15.75" customHeight="1">
      <c r="O132" s="29"/>
    </row>
    <row r="133" spans="15:15" ht="15.75" customHeight="1">
      <c r="O133" s="29"/>
    </row>
    <row r="134" spans="15:15" ht="15.75" customHeight="1">
      <c r="O134" s="29"/>
    </row>
    <row r="135" spans="15:15" ht="15.75" customHeight="1">
      <c r="O135" s="29"/>
    </row>
    <row r="136" spans="15:15" ht="15.75" customHeight="1">
      <c r="O136" s="29"/>
    </row>
    <row r="137" spans="15:15" ht="15.75" customHeight="1">
      <c r="O137" s="29"/>
    </row>
    <row r="138" spans="15:15" ht="15.75" customHeight="1">
      <c r="O138" s="29"/>
    </row>
    <row r="139" spans="15:15" ht="15.75" customHeight="1">
      <c r="O139" s="29"/>
    </row>
    <row r="140" spans="15:15" ht="15.75" customHeight="1">
      <c r="O140" s="29"/>
    </row>
    <row r="141" spans="15:15" ht="15.75" customHeight="1">
      <c r="O141" s="29"/>
    </row>
    <row r="142" spans="15:15" ht="15.75" customHeight="1">
      <c r="O142" s="29"/>
    </row>
    <row r="143" spans="15:15" ht="15.75" customHeight="1">
      <c r="O143" s="29"/>
    </row>
    <row r="144" spans="15:15" ht="15.75" customHeight="1">
      <c r="O144" s="29"/>
    </row>
    <row r="145" spans="15:15" ht="15.75" customHeight="1">
      <c r="O145" s="29"/>
    </row>
    <row r="146" spans="15:15" ht="15.75" customHeight="1">
      <c r="O146" s="29"/>
    </row>
    <row r="147" spans="15:15" ht="15.75" customHeight="1">
      <c r="O147" s="29"/>
    </row>
    <row r="148" spans="15:15" ht="15.75" customHeight="1">
      <c r="O148" s="29"/>
    </row>
    <row r="149" spans="15:15" ht="15.75" customHeight="1">
      <c r="O149" s="29"/>
    </row>
    <row r="150" spans="15:15" ht="15.75" customHeight="1">
      <c r="O150" s="29"/>
    </row>
    <row r="151" spans="15:15" ht="15.75" customHeight="1">
      <c r="O151" s="29"/>
    </row>
    <row r="152" spans="15:15" ht="15.75" customHeight="1">
      <c r="O152" s="29"/>
    </row>
    <row r="153" spans="15:15" ht="15.75" customHeight="1">
      <c r="O153" s="29"/>
    </row>
    <row r="154" spans="15:15" ht="15.75" customHeight="1">
      <c r="O154" s="29"/>
    </row>
    <row r="155" spans="15:15" ht="15.75" customHeight="1">
      <c r="O155" s="29"/>
    </row>
    <row r="156" spans="15:15" ht="15.75" customHeight="1">
      <c r="O156" s="29"/>
    </row>
    <row r="157" spans="15:15" ht="15.75" customHeight="1">
      <c r="O157" s="29"/>
    </row>
    <row r="158" spans="15:15" ht="15.75" customHeight="1">
      <c r="O158" s="29"/>
    </row>
    <row r="159" spans="15:15" ht="15.75" customHeight="1">
      <c r="O159" s="29"/>
    </row>
    <row r="160" spans="15:15" ht="15.75" customHeight="1">
      <c r="O160" s="29"/>
    </row>
    <row r="161" spans="15:15" ht="15.75" customHeight="1">
      <c r="O161" s="29"/>
    </row>
    <row r="162" spans="15:15" ht="15.75" customHeight="1">
      <c r="O162" s="29"/>
    </row>
    <row r="163" spans="15:15" ht="15.75" customHeight="1">
      <c r="O163" s="29"/>
    </row>
    <row r="164" spans="15:15" ht="15.75" customHeight="1">
      <c r="O164" s="29"/>
    </row>
    <row r="165" spans="15:15" ht="15.75" customHeight="1">
      <c r="O165" s="29"/>
    </row>
    <row r="166" spans="15:15" ht="15.75" customHeight="1">
      <c r="O166" s="29"/>
    </row>
    <row r="167" spans="15:15" ht="15.75" customHeight="1">
      <c r="O167" s="29"/>
    </row>
    <row r="168" spans="15:15" ht="15.75" customHeight="1">
      <c r="O168" s="29"/>
    </row>
    <row r="169" spans="15:15" ht="15.75" customHeight="1">
      <c r="O169" s="29"/>
    </row>
    <row r="170" spans="15:15" ht="15.75" customHeight="1">
      <c r="O170" s="29"/>
    </row>
    <row r="171" spans="15:15" ht="15.75" customHeight="1">
      <c r="O171" s="29"/>
    </row>
    <row r="172" spans="15:15" ht="15.75" customHeight="1">
      <c r="O172" s="29"/>
    </row>
    <row r="173" spans="15:15" ht="15.75" customHeight="1">
      <c r="O173" s="29"/>
    </row>
    <row r="174" spans="15:15" ht="15.75" customHeight="1">
      <c r="O174" s="29"/>
    </row>
    <row r="175" spans="15:15" ht="15.75" customHeight="1">
      <c r="O175" s="29"/>
    </row>
    <row r="176" spans="15:15" ht="15.75" customHeight="1">
      <c r="O176" s="29"/>
    </row>
    <row r="177" spans="15:15" ht="15.75" customHeight="1">
      <c r="O177" s="29"/>
    </row>
    <row r="178" spans="15:15" ht="15.75" customHeight="1">
      <c r="O178" s="29"/>
    </row>
    <row r="179" spans="15:15" ht="15.75" customHeight="1">
      <c r="O179" s="29"/>
    </row>
    <row r="180" spans="15:15" ht="15.75" customHeight="1">
      <c r="O180" s="29"/>
    </row>
    <row r="181" spans="15:15" ht="15.75" customHeight="1">
      <c r="O181" s="29"/>
    </row>
    <row r="182" spans="15:15" ht="15.75" customHeight="1">
      <c r="O182" s="29"/>
    </row>
    <row r="183" spans="15:15" ht="15.75" customHeight="1">
      <c r="O183" s="29"/>
    </row>
    <row r="184" spans="15:15" ht="15.75" customHeight="1">
      <c r="O184" s="29"/>
    </row>
    <row r="185" spans="15:15" ht="15.75" customHeight="1">
      <c r="O185" s="29"/>
    </row>
    <row r="186" spans="15:15" ht="15.75" customHeight="1">
      <c r="O186" s="29"/>
    </row>
    <row r="187" spans="15:15" ht="15.75" customHeight="1">
      <c r="O187" s="29"/>
    </row>
    <row r="188" spans="15:15" ht="15.75" customHeight="1">
      <c r="O188" s="29"/>
    </row>
    <row r="189" spans="15:15" ht="15.75" customHeight="1">
      <c r="O189" s="29"/>
    </row>
    <row r="190" spans="15:15" ht="15.75" customHeight="1">
      <c r="O190" s="29"/>
    </row>
    <row r="191" spans="15:15" ht="15.75" customHeight="1">
      <c r="O191" s="29"/>
    </row>
    <row r="192" spans="15:15" ht="15.75" customHeight="1">
      <c r="O192" s="29"/>
    </row>
    <row r="193" spans="15:15" ht="15.75" customHeight="1">
      <c r="O193" s="29"/>
    </row>
    <row r="194" spans="15:15" ht="15.75" customHeight="1">
      <c r="O194" s="29"/>
    </row>
    <row r="195" spans="15:15" ht="15.75" customHeight="1">
      <c r="O195" s="29"/>
    </row>
    <row r="196" spans="15:15" ht="15.75" customHeight="1">
      <c r="O196" s="29"/>
    </row>
    <row r="197" spans="15:15" ht="15.75" customHeight="1">
      <c r="O197" s="29"/>
    </row>
    <row r="198" spans="15:15" ht="15.75" customHeight="1">
      <c r="O198" s="29"/>
    </row>
    <row r="199" spans="15:15" ht="15.75" customHeight="1">
      <c r="O199" s="29"/>
    </row>
    <row r="200" spans="15:15" ht="15.75" customHeight="1">
      <c r="O200" s="29"/>
    </row>
    <row r="201" spans="15:15" ht="15.75" customHeight="1">
      <c r="O201" s="29"/>
    </row>
    <row r="202" spans="15:15" ht="15.75" customHeight="1">
      <c r="O202" s="29"/>
    </row>
    <row r="203" spans="15:15" ht="15.75" customHeight="1">
      <c r="O203" s="29"/>
    </row>
    <row r="204" spans="15:15" ht="15.75" customHeight="1">
      <c r="O204" s="29"/>
    </row>
    <row r="205" spans="15:15" ht="15.75" customHeight="1">
      <c r="O205" s="29"/>
    </row>
    <row r="206" spans="15:15" ht="15.75" customHeight="1">
      <c r="O206" s="29"/>
    </row>
    <row r="207" spans="15:15" ht="15.75" customHeight="1">
      <c r="O207" s="29"/>
    </row>
    <row r="208" spans="15:15" ht="15.75" customHeight="1">
      <c r="O208" s="29"/>
    </row>
    <row r="209" spans="15:15" ht="15.75" customHeight="1">
      <c r="O209" s="29"/>
    </row>
    <row r="210" spans="15:15" ht="15.75" customHeight="1">
      <c r="O210" s="29"/>
    </row>
    <row r="211" spans="15:15" ht="15.75" customHeight="1">
      <c r="O211" s="29"/>
    </row>
    <row r="212" spans="15:15" ht="15.75" customHeight="1">
      <c r="O212" s="29"/>
    </row>
    <row r="213" spans="15:15" ht="15.75" customHeight="1">
      <c r="O213" s="29"/>
    </row>
    <row r="214" spans="15:15" ht="15.75" customHeight="1">
      <c r="O214" s="29"/>
    </row>
    <row r="215" spans="15:15" ht="15.75" customHeight="1">
      <c r="O215" s="29"/>
    </row>
    <row r="216" spans="15:15" ht="15.75" customHeight="1">
      <c r="O216" s="29"/>
    </row>
    <row r="217" spans="15:15" ht="15.75" customHeight="1">
      <c r="O217" s="29"/>
    </row>
    <row r="218" spans="15:15" ht="15.75" customHeight="1">
      <c r="O218" s="29"/>
    </row>
    <row r="219" spans="15:15" ht="15.75" customHeight="1">
      <c r="O219" s="29"/>
    </row>
    <row r="220" spans="15:15" ht="15.75" customHeight="1">
      <c r="O220" s="29"/>
    </row>
    <row r="221" spans="15:15" ht="15.75" customHeight="1">
      <c r="O221" s="29"/>
    </row>
    <row r="222" spans="15:15" ht="15.75" customHeight="1">
      <c r="O222" s="29"/>
    </row>
    <row r="223" spans="15:15" ht="15.75" customHeight="1">
      <c r="O223" s="29"/>
    </row>
    <row r="224" spans="15:15" ht="15.75" customHeight="1">
      <c r="O224" s="29"/>
    </row>
    <row r="225" spans="15:15" ht="15.75" customHeight="1">
      <c r="O225" s="29"/>
    </row>
    <row r="226" spans="15:15" ht="15.75" customHeight="1">
      <c r="O226" s="29"/>
    </row>
    <row r="227" spans="15:15" ht="15.75" customHeight="1">
      <c r="O227" s="29"/>
    </row>
    <row r="228" spans="15:15" ht="15.75" customHeight="1">
      <c r="O228" s="29"/>
    </row>
    <row r="229" spans="15:15" ht="15.75" customHeight="1">
      <c r="O229" s="29"/>
    </row>
    <row r="230" spans="15:15" ht="15.75" customHeight="1">
      <c r="O230" s="29"/>
    </row>
    <row r="231" spans="15:15" ht="15.75" customHeight="1">
      <c r="O231" s="29"/>
    </row>
    <row r="232" spans="15:15" ht="15.75" customHeight="1">
      <c r="O232" s="29"/>
    </row>
    <row r="233" spans="15:15" ht="15.75" customHeight="1">
      <c r="O233" s="29"/>
    </row>
    <row r="234" spans="15:15" ht="15.75" customHeight="1">
      <c r="O234" s="29"/>
    </row>
    <row r="235" spans="15:15" ht="15.75" customHeight="1">
      <c r="O235" s="29"/>
    </row>
    <row r="236" spans="15:15" ht="15.75" customHeight="1">
      <c r="O236" s="29"/>
    </row>
    <row r="237" spans="15:15" ht="15.75" customHeight="1">
      <c r="O237" s="29"/>
    </row>
    <row r="238" spans="15:15" ht="15.75" customHeight="1">
      <c r="O238" s="29"/>
    </row>
    <row r="239" spans="15:15" ht="15.75" customHeight="1">
      <c r="O239" s="29"/>
    </row>
    <row r="240" spans="15:15" ht="15.75" customHeight="1">
      <c r="O240" s="29"/>
    </row>
    <row r="241" spans="15:15" ht="15.75" customHeight="1">
      <c r="O241" s="29"/>
    </row>
    <row r="242" spans="15:15" ht="15.75" customHeight="1">
      <c r="O242" s="29"/>
    </row>
    <row r="243" spans="15:15" ht="15.75" customHeight="1">
      <c r="O243" s="29"/>
    </row>
    <row r="244" spans="15:15" ht="15.75" customHeight="1">
      <c r="O244" s="29"/>
    </row>
    <row r="245" spans="15:15" ht="15.75" customHeight="1">
      <c r="O245" s="29"/>
    </row>
    <row r="246" spans="15:15" ht="15.75" customHeight="1">
      <c r="O246" s="29"/>
    </row>
    <row r="247" spans="15:15" ht="15.75" customHeight="1">
      <c r="O247" s="29"/>
    </row>
    <row r="248" spans="15:15" ht="15.75" customHeight="1">
      <c r="O248" s="29"/>
    </row>
    <row r="249" spans="15:15" ht="15.75" customHeight="1">
      <c r="O249" s="29"/>
    </row>
    <row r="250" spans="15:15" ht="15.75" customHeight="1">
      <c r="O250" s="29"/>
    </row>
    <row r="251" spans="15:15" ht="15.75" customHeight="1">
      <c r="O251" s="29"/>
    </row>
    <row r="252" spans="15:15" ht="15.75" customHeight="1">
      <c r="O252" s="29"/>
    </row>
    <row r="253" spans="15:15" ht="15.75" customHeight="1">
      <c r="O253" s="29"/>
    </row>
    <row r="254" spans="15:15" ht="15.75" customHeight="1">
      <c r="O254" s="29"/>
    </row>
    <row r="255" spans="15:15" ht="15.75" customHeight="1">
      <c r="O255" s="29"/>
    </row>
    <row r="256" spans="15:15" ht="15.75" customHeight="1">
      <c r="O256" s="29"/>
    </row>
    <row r="257" spans="15:15" ht="15.75" customHeight="1">
      <c r="O257" s="29"/>
    </row>
    <row r="258" spans="15:15" ht="15.75" customHeight="1">
      <c r="O258" s="29"/>
    </row>
    <row r="259" spans="15:15" ht="15.75" customHeight="1">
      <c r="O259" s="29"/>
    </row>
    <row r="260" spans="15:15" ht="15.75" customHeight="1">
      <c r="O260" s="29"/>
    </row>
    <row r="261" spans="15:15" ht="15.75" customHeight="1">
      <c r="O261" s="29"/>
    </row>
    <row r="262" spans="15:15" ht="15.75" customHeight="1">
      <c r="O262" s="29"/>
    </row>
    <row r="263" spans="15:15" ht="15.75" customHeight="1">
      <c r="O263" s="29"/>
    </row>
    <row r="264" spans="15:15" ht="15.75" customHeight="1">
      <c r="O264" s="29"/>
    </row>
    <row r="265" spans="15:15" ht="15.75" customHeight="1">
      <c r="O265" s="29"/>
    </row>
    <row r="266" spans="15:15" ht="15.75" customHeight="1">
      <c r="O266" s="29"/>
    </row>
    <row r="267" spans="15:15" ht="15.75" customHeight="1">
      <c r="O267" s="29"/>
    </row>
    <row r="268" spans="15:15" ht="15.75" customHeight="1">
      <c r="O268" s="29"/>
    </row>
    <row r="269" spans="15:15" ht="15.75" customHeight="1">
      <c r="O269" s="29"/>
    </row>
    <row r="270" spans="15:15" ht="15.75" customHeight="1">
      <c r="O270" s="29"/>
    </row>
    <row r="271" spans="15:15" ht="15.75" customHeight="1">
      <c r="O271" s="29"/>
    </row>
    <row r="272" spans="15:15" ht="15.75" customHeight="1">
      <c r="O272" s="29"/>
    </row>
    <row r="273" spans="15:15" ht="15.75" customHeight="1">
      <c r="O273" s="29"/>
    </row>
    <row r="274" spans="15:15" ht="15.75" customHeight="1">
      <c r="O274" s="29"/>
    </row>
    <row r="275" spans="15:15" ht="15.75" customHeight="1">
      <c r="O275" s="29"/>
    </row>
    <row r="276" spans="15:15" ht="15.75" customHeight="1">
      <c r="O276" s="29"/>
    </row>
    <row r="277" spans="15:15" ht="15.75" customHeight="1">
      <c r="O277" s="29"/>
    </row>
    <row r="278" spans="15:15" ht="15.75" customHeight="1">
      <c r="O278" s="29"/>
    </row>
    <row r="279" spans="15:15" ht="15.75" customHeight="1">
      <c r="O279" s="29"/>
    </row>
    <row r="280" spans="15:15" ht="15.75" customHeight="1">
      <c r="O280" s="29"/>
    </row>
    <row r="281" spans="15:15" ht="15.75" customHeight="1">
      <c r="O281" s="29"/>
    </row>
    <row r="282" spans="15:15" ht="15.75" customHeight="1">
      <c r="O282" s="29"/>
    </row>
    <row r="283" spans="15:15" ht="15.75" customHeight="1">
      <c r="O283" s="29"/>
    </row>
    <row r="284" spans="15:15" ht="15.75" customHeight="1">
      <c r="O284" s="29"/>
    </row>
    <row r="285" spans="15:15" ht="15.75" customHeight="1">
      <c r="O285" s="29"/>
    </row>
    <row r="286" spans="15:15" ht="15.75" customHeight="1">
      <c r="O286" s="29"/>
    </row>
    <row r="287" spans="15:15" ht="15.75" customHeight="1">
      <c r="O287" s="29"/>
    </row>
    <row r="288" spans="15:15" ht="15.75" customHeight="1">
      <c r="O288" s="29"/>
    </row>
    <row r="289" spans="15:15" ht="15.75" customHeight="1">
      <c r="O289" s="29"/>
    </row>
    <row r="290" spans="15:15" ht="15.75" customHeight="1">
      <c r="O290" s="29"/>
    </row>
    <row r="291" spans="15:15" ht="15.75" customHeight="1">
      <c r="O291" s="29"/>
    </row>
    <row r="292" spans="15:15" ht="15.75" customHeight="1">
      <c r="O292" s="29"/>
    </row>
    <row r="293" spans="15:15" ht="15.75" customHeight="1">
      <c r="O293" s="29"/>
    </row>
    <row r="294" spans="15:15" ht="15.75" customHeight="1">
      <c r="O294" s="29"/>
    </row>
    <row r="295" spans="15:15" ht="15.75" customHeight="1">
      <c r="O295" s="29"/>
    </row>
    <row r="296" spans="15:15" ht="15.75" customHeight="1">
      <c r="O296" s="29"/>
    </row>
    <row r="297" spans="15:15" ht="15.75" customHeight="1">
      <c r="O297" s="29"/>
    </row>
    <row r="298" spans="15:15" ht="15.75" customHeight="1">
      <c r="O298" s="29"/>
    </row>
    <row r="299" spans="15:15" ht="15.75" customHeight="1">
      <c r="O299" s="29"/>
    </row>
    <row r="300" spans="15:15" ht="15.75" customHeight="1">
      <c r="O300" s="29"/>
    </row>
    <row r="301" spans="15:15" ht="15.75" customHeight="1">
      <c r="O301" s="29"/>
    </row>
    <row r="302" spans="15:15" ht="15.75" customHeight="1">
      <c r="O302" s="29"/>
    </row>
    <row r="303" spans="15:15" ht="15.75" customHeight="1">
      <c r="O303" s="29"/>
    </row>
    <row r="304" spans="15:15" ht="15.75" customHeight="1">
      <c r="O304" s="29"/>
    </row>
    <row r="305" spans="15:15" ht="15.75" customHeight="1">
      <c r="O305" s="29"/>
    </row>
    <row r="306" spans="15:15" ht="15.75" customHeight="1">
      <c r="O306" s="29"/>
    </row>
    <row r="307" spans="15:15" ht="15.75" customHeight="1">
      <c r="O307" s="29"/>
    </row>
    <row r="308" spans="15:15" ht="15.75" customHeight="1">
      <c r="O308" s="29"/>
    </row>
    <row r="309" spans="15:15" ht="15.75" customHeight="1">
      <c r="O309" s="29"/>
    </row>
    <row r="310" spans="15:15" ht="15.75" customHeight="1">
      <c r="O310" s="29"/>
    </row>
    <row r="311" spans="15:15" ht="15.75" customHeight="1">
      <c r="O311" s="29"/>
    </row>
    <row r="312" spans="15:15" ht="15.75" customHeight="1">
      <c r="O312" s="29"/>
    </row>
    <row r="313" spans="15:15" ht="15.75" customHeight="1">
      <c r="O313" s="29"/>
    </row>
    <row r="314" spans="15:15" ht="15.75" customHeight="1">
      <c r="O314" s="29"/>
    </row>
    <row r="315" spans="15:15" ht="15.75" customHeight="1">
      <c r="O315" s="29"/>
    </row>
    <row r="316" spans="15:15" ht="15.75" customHeight="1">
      <c r="O316" s="29"/>
    </row>
    <row r="317" spans="15:15" ht="15.75" customHeight="1">
      <c r="O317" s="29"/>
    </row>
    <row r="318" spans="15:15" ht="15.75" customHeight="1">
      <c r="O318" s="29"/>
    </row>
    <row r="319" spans="15:15" ht="15.75" customHeight="1">
      <c r="O319" s="29"/>
    </row>
    <row r="320" spans="15:15" ht="15.75" customHeight="1">
      <c r="O320" s="29"/>
    </row>
    <row r="321" spans="15:15" ht="15.75" customHeight="1">
      <c r="O321" s="29"/>
    </row>
    <row r="322" spans="15:15" ht="15.75" customHeight="1">
      <c r="O322" s="29"/>
    </row>
    <row r="323" spans="15:15" ht="15.75" customHeight="1">
      <c r="O323" s="29"/>
    </row>
    <row r="324" spans="15:15" ht="15.75" customHeight="1">
      <c r="O324" s="29"/>
    </row>
    <row r="325" spans="15:15" ht="15.75" customHeight="1">
      <c r="O325" s="29"/>
    </row>
    <row r="326" spans="15:15" ht="15.75" customHeight="1">
      <c r="O326" s="29"/>
    </row>
    <row r="327" spans="15:15" ht="15.75" customHeight="1">
      <c r="O327" s="29"/>
    </row>
    <row r="328" spans="15:15" ht="15.75" customHeight="1">
      <c r="O328" s="29"/>
    </row>
    <row r="329" spans="15:15" ht="15.75" customHeight="1">
      <c r="O329" s="29"/>
    </row>
    <row r="330" spans="15:15" ht="15.75" customHeight="1">
      <c r="O330" s="29"/>
    </row>
    <row r="331" spans="15:15" ht="15.75" customHeight="1">
      <c r="O331" s="29"/>
    </row>
    <row r="332" spans="15:15" ht="15.75" customHeight="1">
      <c r="O332" s="29"/>
    </row>
    <row r="333" spans="15:15" ht="15.75" customHeight="1">
      <c r="O333" s="29"/>
    </row>
    <row r="334" spans="15:15" ht="15.75" customHeight="1">
      <c r="O334" s="29"/>
    </row>
    <row r="335" spans="15:15" ht="15.75" customHeight="1">
      <c r="O335" s="29"/>
    </row>
    <row r="336" spans="15:15" ht="15.75" customHeight="1">
      <c r="O336" s="29"/>
    </row>
    <row r="337" spans="15:15" ht="15.75" customHeight="1">
      <c r="O337" s="29"/>
    </row>
    <row r="338" spans="15:15" ht="15.75" customHeight="1">
      <c r="O338" s="29"/>
    </row>
    <row r="339" spans="15:15" ht="15.75" customHeight="1">
      <c r="O339" s="29"/>
    </row>
    <row r="340" spans="15:15" ht="15.75" customHeight="1">
      <c r="O340" s="29"/>
    </row>
    <row r="341" spans="15:15" ht="15.75" customHeight="1">
      <c r="O341" s="29"/>
    </row>
    <row r="342" spans="15:15" ht="15.75" customHeight="1">
      <c r="O342" s="29"/>
    </row>
    <row r="343" spans="15:15" ht="15.75" customHeight="1">
      <c r="O343" s="29"/>
    </row>
    <row r="344" spans="15:15" ht="15.75" customHeight="1">
      <c r="O344" s="29"/>
    </row>
    <row r="345" spans="15:15" ht="15.75" customHeight="1">
      <c r="O345" s="29"/>
    </row>
    <row r="346" spans="15:15" ht="15.75" customHeight="1">
      <c r="O346" s="29"/>
    </row>
    <row r="347" spans="15:15" ht="15.75" customHeight="1">
      <c r="O347" s="29"/>
    </row>
    <row r="348" spans="15:15" ht="15.75" customHeight="1">
      <c r="O348" s="29"/>
    </row>
    <row r="349" spans="15:15" ht="15.75" customHeight="1">
      <c r="O349" s="29"/>
    </row>
    <row r="350" spans="15:15" ht="15.75" customHeight="1">
      <c r="O350" s="29"/>
    </row>
    <row r="351" spans="15:15" ht="15.75" customHeight="1">
      <c r="O351" s="29"/>
    </row>
    <row r="352" spans="15:15" ht="15.75" customHeight="1">
      <c r="O352" s="29"/>
    </row>
    <row r="353" spans="15:15" ht="15.75" customHeight="1">
      <c r="O353" s="29"/>
    </row>
    <row r="354" spans="15:15" ht="15.75" customHeight="1">
      <c r="O354" s="29"/>
    </row>
    <row r="355" spans="15:15" ht="15.75" customHeight="1">
      <c r="O355" s="29"/>
    </row>
    <row r="356" spans="15:15" ht="15.75" customHeight="1">
      <c r="O356" s="29"/>
    </row>
    <row r="357" spans="15:15" ht="15.75" customHeight="1">
      <c r="O357" s="29"/>
    </row>
    <row r="358" spans="15:15" ht="15.75" customHeight="1">
      <c r="O358" s="29"/>
    </row>
    <row r="359" spans="15:15" ht="15.75" customHeight="1">
      <c r="O359" s="29"/>
    </row>
    <row r="360" spans="15:15" ht="15.75" customHeight="1">
      <c r="O360" s="29"/>
    </row>
    <row r="361" spans="15:15" ht="15.75" customHeight="1">
      <c r="O361" s="29"/>
    </row>
    <row r="362" spans="15:15" ht="15.75" customHeight="1">
      <c r="O362" s="29"/>
    </row>
    <row r="363" spans="15:15" ht="15.75" customHeight="1">
      <c r="O363" s="29"/>
    </row>
    <row r="364" spans="15:15" ht="15.75" customHeight="1">
      <c r="O364" s="29"/>
    </row>
    <row r="365" spans="15:15" ht="15.75" customHeight="1">
      <c r="O365" s="29"/>
    </row>
    <row r="366" spans="15:15" ht="15.75" customHeight="1">
      <c r="O366" s="29"/>
    </row>
    <row r="367" spans="15:15" ht="15.75" customHeight="1">
      <c r="O367" s="29"/>
    </row>
    <row r="368" spans="15:15" ht="15.75" customHeight="1">
      <c r="O368" s="29"/>
    </row>
    <row r="369" spans="15:15" ht="15.75" customHeight="1">
      <c r="O369" s="29"/>
    </row>
    <row r="370" spans="15:15" ht="15.75" customHeight="1">
      <c r="O370" s="29"/>
    </row>
    <row r="371" spans="15:15" ht="15.75" customHeight="1">
      <c r="O371" s="29"/>
    </row>
    <row r="372" spans="15:15" ht="15.75" customHeight="1">
      <c r="O372" s="29"/>
    </row>
    <row r="373" spans="15:15" ht="15.75" customHeight="1">
      <c r="O373" s="29"/>
    </row>
    <row r="374" spans="15:15" ht="15.75" customHeight="1">
      <c r="O374" s="29"/>
    </row>
    <row r="375" spans="15:15" ht="15.75" customHeight="1">
      <c r="O375" s="29"/>
    </row>
    <row r="376" spans="15:15" ht="15.75" customHeight="1">
      <c r="O376" s="29"/>
    </row>
    <row r="377" spans="15:15" ht="15.75" customHeight="1">
      <c r="O377" s="29"/>
    </row>
    <row r="378" spans="15:15" ht="15.75" customHeight="1">
      <c r="O378" s="29"/>
    </row>
    <row r="379" spans="15:15" ht="15.75" customHeight="1">
      <c r="O379" s="29"/>
    </row>
    <row r="380" spans="15:15" ht="15.75" customHeight="1">
      <c r="O380" s="29"/>
    </row>
    <row r="381" spans="15:15" ht="15.75" customHeight="1">
      <c r="O381" s="29"/>
    </row>
    <row r="382" spans="15:15" ht="15.75" customHeight="1">
      <c r="O382" s="29"/>
    </row>
    <row r="383" spans="15:15" ht="15.75" customHeight="1">
      <c r="O383" s="29"/>
    </row>
    <row r="384" spans="15:15" ht="15.75" customHeight="1">
      <c r="O384" s="29"/>
    </row>
    <row r="385" spans="15:15" ht="15.75" customHeight="1">
      <c r="O385" s="29"/>
    </row>
    <row r="386" spans="15:15" ht="15.75" customHeight="1">
      <c r="O386" s="29"/>
    </row>
    <row r="387" spans="15:15" ht="15.75" customHeight="1">
      <c r="O387" s="29"/>
    </row>
    <row r="388" spans="15:15" ht="15.75" customHeight="1">
      <c r="O388" s="29"/>
    </row>
    <row r="389" spans="15:15" ht="15.75" customHeight="1">
      <c r="O389" s="29"/>
    </row>
    <row r="390" spans="15:15" ht="15.75" customHeight="1">
      <c r="O390" s="29"/>
    </row>
    <row r="391" spans="15:15" ht="15.75" customHeight="1">
      <c r="O391" s="29"/>
    </row>
    <row r="392" spans="15:15" ht="15.75" customHeight="1">
      <c r="O392" s="29"/>
    </row>
    <row r="393" spans="15:15" ht="15.75" customHeight="1">
      <c r="O393" s="29"/>
    </row>
    <row r="394" spans="15:15" ht="15.75" customHeight="1">
      <c r="O394" s="29"/>
    </row>
    <row r="395" spans="15:15" ht="15.75" customHeight="1">
      <c r="O395" s="29"/>
    </row>
    <row r="396" spans="15:15" ht="15.75" customHeight="1">
      <c r="O396" s="29"/>
    </row>
    <row r="397" spans="15:15" ht="15.75" customHeight="1">
      <c r="O397" s="29"/>
    </row>
    <row r="398" spans="15:15" ht="15.75" customHeight="1">
      <c r="O398" s="29"/>
    </row>
    <row r="399" spans="15:15" ht="15.75" customHeight="1">
      <c r="O399" s="29"/>
    </row>
    <row r="400" spans="15:15" ht="15.75" customHeight="1">
      <c r="O400" s="29"/>
    </row>
    <row r="401" spans="15:15" ht="15.75" customHeight="1">
      <c r="O401" s="29"/>
    </row>
    <row r="402" spans="15:15" ht="15.75" customHeight="1">
      <c r="O402" s="29"/>
    </row>
    <row r="403" spans="15:15" ht="15.75" customHeight="1">
      <c r="O403" s="29"/>
    </row>
    <row r="404" spans="15:15" ht="15.75" customHeight="1">
      <c r="O404" s="29"/>
    </row>
    <row r="405" spans="15:15" ht="15.75" customHeight="1">
      <c r="O405" s="29"/>
    </row>
    <row r="406" spans="15:15" ht="15.75" customHeight="1">
      <c r="O406" s="29"/>
    </row>
    <row r="407" spans="15:15" ht="15.75" customHeight="1">
      <c r="O407" s="29"/>
    </row>
    <row r="408" spans="15:15" ht="15.75" customHeight="1">
      <c r="O408" s="29"/>
    </row>
    <row r="409" spans="15:15" ht="15.75" customHeight="1">
      <c r="O409" s="29"/>
    </row>
    <row r="410" spans="15:15" ht="15.75" customHeight="1">
      <c r="O410" s="29"/>
    </row>
    <row r="411" spans="15:15" ht="15.75" customHeight="1">
      <c r="O411" s="29"/>
    </row>
    <row r="412" spans="15:15" ht="15.75" customHeight="1">
      <c r="O412" s="29"/>
    </row>
    <row r="413" spans="15:15" ht="15.75" customHeight="1">
      <c r="O413" s="29"/>
    </row>
    <row r="414" spans="15:15" ht="15.75" customHeight="1">
      <c r="O414" s="29"/>
    </row>
    <row r="415" spans="15:15" ht="15.75" customHeight="1">
      <c r="O415" s="29"/>
    </row>
    <row r="416" spans="15:15" ht="15.75" customHeight="1">
      <c r="O416" s="29"/>
    </row>
    <row r="417" spans="15:15" ht="15.75" customHeight="1">
      <c r="O417" s="29"/>
    </row>
    <row r="418" spans="15:15" ht="15.75" customHeight="1">
      <c r="O418" s="29"/>
    </row>
    <row r="419" spans="15:15" ht="15.75" customHeight="1">
      <c r="O419" s="29"/>
    </row>
    <row r="420" spans="15:15" ht="15.75" customHeight="1">
      <c r="O420" s="29"/>
    </row>
    <row r="421" spans="15:15" ht="15.75" customHeight="1">
      <c r="O421" s="29"/>
    </row>
    <row r="422" spans="15:15" ht="15.75" customHeight="1">
      <c r="O422" s="29"/>
    </row>
    <row r="423" spans="15:15" ht="15.75" customHeight="1">
      <c r="O423" s="29"/>
    </row>
    <row r="424" spans="15:15" ht="15.75" customHeight="1">
      <c r="O424" s="29"/>
    </row>
    <row r="425" spans="15:15" ht="15.75" customHeight="1">
      <c r="O425" s="29"/>
    </row>
    <row r="426" spans="15:15" ht="15.75" customHeight="1">
      <c r="O426" s="29"/>
    </row>
    <row r="427" spans="15:15" ht="15.75" customHeight="1">
      <c r="O427" s="29"/>
    </row>
    <row r="428" spans="15:15" ht="15.75" customHeight="1">
      <c r="O428" s="29"/>
    </row>
    <row r="429" spans="15:15" ht="15.75" customHeight="1">
      <c r="O429" s="29"/>
    </row>
    <row r="430" spans="15:15" ht="15.75" customHeight="1">
      <c r="O430" s="29"/>
    </row>
    <row r="431" spans="15:15" ht="15.75" customHeight="1">
      <c r="O431" s="29"/>
    </row>
    <row r="432" spans="15:15" ht="15.75" customHeight="1">
      <c r="O432" s="29"/>
    </row>
    <row r="433" spans="15:15" ht="15.75" customHeight="1">
      <c r="O433" s="29"/>
    </row>
    <row r="434" spans="15:15" ht="15.75" customHeight="1">
      <c r="O434" s="29"/>
    </row>
    <row r="435" spans="15:15" ht="15.75" customHeight="1">
      <c r="O435" s="29"/>
    </row>
    <row r="436" spans="15:15" ht="15.75" customHeight="1">
      <c r="O436" s="29"/>
    </row>
    <row r="437" spans="15:15" ht="15.75" customHeight="1">
      <c r="O437" s="29"/>
    </row>
    <row r="438" spans="15:15" ht="15.75" customHeight="1">
      <c r="O438" s="29"/>
    </row>
    <row r="439" spans="15:15" ht="15.75" customHeight="1">
      <c r="O439" s="29"/>
    </row>
    <row r="440" spans="15:15" ht="15.75" customHeight="1">
      <c r="O440" s="29"/>
    </row>
    <row r="441" spans="15:15" ht="15.75" customHeight="1">
      <c r="O441" s="29"/>
    </row>
    <row r="442" spans="15:15" ht="15.75" customHeight="1">
      <c r="O442" s="29"/>
    </row>
    <row r="443" spans="15:15" ht="15.75" customHeight="1">
      <c r="O443" s="29"/>
    </row>
    <row r="444" spans="15:15" ht="15.75" customHeight="1">
      <c r="O444" s="29"/>
    </row>
    <row r="445" spans="15:15" ht="15.75" customHeight="1">
      <c r="O445" s="29"/>
    </row>
    <row r="446" spans="15:15" ht="15.75" customHeight="1">
      <c r="O446" s="29"/>
    </row>
    <row r="447" spans="15:15" ht="15.75" customHeight="1">
      <c r="O447" s="29"/>
    </row>
    <row r="448" spans="15:15" ht="15.75" customHeight="1">
      <c r="O448" s="29"/>
    </row>
    <row r="449" spans="15:15" ht="15.75" customHeight="1">
      <c r="O449" s="29"/>
    </row>
    <row r="450" spans="15:15" ht="15.75" customHeight="1">
      <c r="O450" s="29"/>
    </row>
    <row r="451" spans="15:15" ht="15.75" customHeight="1">
      <c r="O451" s="29"/>
    </row>
    <row r="452" spans="15:15" ht="15.75" customHeight="1">
      <c r="O452" s="29"/>
    </row>
    <row r="453" spans="15:15" ht="15.75" customHeight="1">
      <c r="O453" s="29"/>
    </row>
    <row r="454" spans="15:15" ht="15.75" customHeight="1">
      <c r="O454" s="29"/>
    </row>
    <row r="455" spans="15:15" ht="15.75" customHeight="1">
      <c r="O455" s="29"/>
    </row>
    <row r="456" spans="15:15" ht="15.75" customHeight="1">
      <c r="O456" s="29"/>
    </row>
    <row r="457" spans="15:15" ht="15.75" customHeight="1">
      <c r="O457" s="29"/>
    </row>
    <row r="458" spans="15:15" ht="15.75" customHeight="1">
      <c r="O458" s="29"/>
    </row>
    <row r="459" spans="15:15" ht="15.75" customHeight="1">
      <c r="O459" s="29"/>
    </row>
    <row r="460" spans="15:15" ht="15.75" customHeight="1">
      <c r="O460" s="29"/>
    </row>
    <row r="461" spans="15:15" ht="15.75" customHeight="1">
      <c r="O461" s="29"/>
    </row>
    <row r="462" spans="15:15" ht="15.75" customHeight="1">
      <c r="O462" s="29"/>
    </row>
    <row r="463" spans="15:15" ht="15.75" customHeight="1">
      <c r="O463" s="29"/>
    </row>
    <row r="464" spans="15:15" ht="15.75" customHeight="1">
      <c r="O464" s="29"/>
    </row>
    <row r="465" spans="15:15" ht="15.75" customHeight="1">
      <c r="O465" s="29"/>
    </row>
    <row r="466" spans="15:15" ht="15.75" customHeight="1">
      <c r="O466" s="29"/>
    </row>
    <row r="467" spans="15:15" ht="15.75" customHeight="1">
      <c r="O467" s="29"/>
    </row>
    <row r="468" spans="15:15" ht="15.75" customHeight="1">
      <c r="O468" s="29"/>
    </row>
    <row r="469" spans="15:15" ht="15.75" customHeight="1">
      <c r="O469" s="29"/>
    </row>
    <row r="470" spans="15:15" ht="15.75" customHeight="1">
      <c r="O470" s="29"/>
    </row>
    <row r="471" spans="15:15" ht="15.75" customHeight="1">
      <c r="O471" s="29"/>
    </row>
    <row r="472" spans="15:15" ht="15.75" customHeight="1">
      <c r="O472" s="29"/>
    </row>
    <row r="473" spans="15:15" ht="15.75" customHeight="1">
      <c r="O473" s="29"/>
    </row>
    <row r="474" spans="15:15" ht="15.75" customHeight="1">
      <c r="O474" s="29"/>
    </row>
    <row r="475" spans="15:15" ht="15.75" customHeight="1">
      <c r="O475" s="29"/>
    </row>
    <row r="476" spans="15:15" ht="15.75" customHeight="1">
      <c r="O476" s="29"/>
    </row>
    <row r="477" spans="15:15" ht="15.75" customHeight="1">
      <c r="O477" s="29"/>
    </row>
    <row r="478" spans="15:15" ht="15.75" customHeight="1">
      <c r="O478" s="29"/>
    </row>
    <row r="479" spans="15:15" ht="15.75" customHeight="1">
      <c r="O479" s="29"/>
    </row>
    <row r="480" spans="15:15" ht="15.75" customHeight="1">
      <c r="O480" s="29"/>
    </row>
    <row r="481" spans="15:15" ht="15.75" customHeight="1">
      <c r="O481" s="29"/>
    </row>
    <row r="482" spans="15:15" ht="15.75" customHeight="1">
      <c r="O482" s="29"/>
    </row>
    <row r="483" spans="15:15" ht="15.75" customHeight="1">
      <c r="O483" s="29"/>
    </row>
    <row r="484" spans="15:15" ht="15.75" customHeight="1">
      <c r="O484" s="29"/>
    </row>
    <row r="485" spans="15:15" ht="15.75" customHeight="1">
      <c r="O485" s="29"/>
    </row>
    <row r="486" spans="15:15" ht="15.75" customHeight="1">
      <c r="O486" s="29"/>
    </row>
    <row r="487" spans="15:15" ht="15.75" customHeight="1">
      <c r="O487" s="29"/>
    </row>
    <row r="488" spans="15:15" ht="15.75" customHeight="1">
      <c r="O488" s="29"/>
    </row>
    <row r="489" spans="15:15" ht="15.75" customHeight="1">
      <c r="O489" s="29"/>
    </row>
    <row r="490" spans="15:15" ht="15.75" customHeight="1">
      <c r="O490" s="29"/>
    </row>
    <row r="491" spans="15:15" ht="15.75" customHeight="1">
      <c r="O491" s="29"/>
    </row>
    <row r="492" spans="15:15" ht="15.75" customHeight="1">
      <c r="O492" s="29"/>
    </row>
    <row r="493" spans="15:15" ht="15.75" customHeight="1">
      <c r="O493" s="29"/>
    </row>
    <row r="494" spans="15:15" ht="15.75" customHeight="1">
      <c r="O494" s="29"/>
    </row>
    <row r="495" spans="15:15" ht="15.75" customHeight="1">
      <c r="O495" s="29"/>
    </row>
    <row r="496" spans="15:15" ht="15.75" customHeight="1">
      <c r="O496" s="29"/>
    </row>
    <row r="497" spans="15:15" ht="15.75" customHeight="1">
      <c r="O497" s="29"/>
    </row>
    <row r="498" spans="15:15" ht="15.75" customHeight="1">
      <c r="O498" s="29"/>
    </row>
    <row r="499" spans="15:15" ht="15.75" customHeight="1">
      <c r="O499" s="29"/>
    </row>
    <row r="500" spans="15:15" ht="15.75" customHeight="1">
      <c r="O500" s="29"/>
    </row>
    <row r="501" spans="15:15" ht="15.75" customHeight="1">
      <c r="O501" s="29"/>
    </row>
    <row r="502" spans="15:15" ht="15.75" customHeight="1">
      <c r="O502" s="29"/>
    </row>
    <row r="503" spans="15:15" ht="15.75" customHeight="1">
      <c r="O503" s="29"/>
    </row>
    <row r="504" spans="15:15" ht="15.75" customHeight="1">
      <c r="O504" s="29"/>
    </row>
    <row r="505" spans="15:15" ht="15.75" customHeight="1">
      <c r="O505" s="29"/>
    </row>
    <row r="506" spans="15:15" ht="15.75" customHeight="1">
      <c r="O506" s="29"/>
    </row>
    <row r="507" spans="15:15" ht="15.75" customHeight="1">
      <c r="O507" s="29"/>
    </row>
    <row r="508" spans="15:15" ht="15.75" customHeight="1">
      <c r="O508" s="29"/>
    </row>
    <row r="509" spans="15:15" ht="15.75" customHeight="1">
      <c r="O509" s="29"/>
    </row>
    <row r="510" spans="15:15" ht="15.75" customHeight="1">
      <c r="O510" s="29"/>
    </row>
    <row r="511" spans="15:15" ht="15.75" customHeight="1">
      <c r="O511" s="29"/>
    </row>
    <row r="512" spans="15:15" ht="15.75" customHeight="1">
      <c r="O512" s="29"/>
    </row>
    <row r="513" spans="15:15" ht="15.75" customHeight="1">
      <c r="O513" s="29"/>
    </row>
    <row r="514" spans="15:15" ht="15.75" customHeight="1">
      <c r="O514" s="29"/>
    </row>
    <row r="515" spans="15:15" ht="15.75" customHeight="1">
      <c r="O515" s="29"/>
    </row>
    <row r="516" spans="15:15" ht="15.75" customHeight="1">
      <c r="O516" s="29"/>
    </row>
    <row r="517" spans="15:15" ht="15.75" customHeight="1">
      <c r="O517" s="29"/>
    </row>
    <row r="518" spans="15:15" ht="15.75" customHeight="1">
      <c r="O518" s="29"/>
    </row>
    <row r="519" spans="15:15" ht="15.75" customHeight="1">
      <c r="O519" s="29"/>
    </row>
    <row r="520" spans="15:15" ht="15.75" customHeight="1">
      <c r="O520" s="29"/>
    </row>
    <row r="521" spans="15:15" ht="15.75" customHeight="1">
      <c r="O521" s="29"/>
    </row>
    <row r="522" spans="15:15" ht="15.75" customHeight="1">
      <c r="O522" s="29"/>
    </row>
    <row r="523" spans="15:15" ht="15.75" customHeight="1">
      <c r="O523" s="29"/>
    </row>
    <row r="524" spans="15:15" ht="15.75" customHeight="1">
      <c r="O524" s="29"/>
    </row>
    <row r="525" spans="15:15" ht="15.75" customHeight="1">
      <c r="O525" s="29"/>
    </row>
    <row r="526" spans="15:15" ht="15.75" customHeight="1">
      <c r="O526" s="29"/>
    </row>
    <row r="527" spans="15:15" ht="15.75" customHeight="1">
      <c r="O527" s="29"/>
    </row>
    <row r="528" spans="15:15" ht="15.75" customHeight="1">
      <c r="O528" s="29"/>
    </row>
    <row r="529" spans="15:15" ht="15.75" customHeight="1">
      <c r="O529" s="29"/>
    </row>
    <row r="530" spans="15:15" ht="15.75" customHeight="1">
      <c r="O530" s="29"/>
    </row>
    <row r="531" spans="15:15" ht="15.75" customHeight="1">
      <c r="O531" s="29"/>
    </row>
    <row r="532" spans="15:15" ht="15.75" customHeight="1">
      <c r="O532" s="29"/>
    </row>
    <row r="533" spans="15:15" ht="15.75" customHeight="1">
      <c r="O533" s="29"/>
    </row>
    <row r="534" spans="15:15" ht="15.75" customHeight="1">
      <c r="O534" s="29"/>
    </row>
    <row r="535" spans="15:15" ht="15.75" customHeight="1">
      <c r="O535" s="29"/>
    </row>
    <row r="536" spans="15:15" ht="15.75" customHeight="1">
      <c r="O536" s="29"/>
    </row>
    <row r="537" spans="15:15" ht="15.75" customHeight="1">
      <c r="O537" s="29"/>
    </row>
    <row r="538" spans="15:15" ht="15.75" customHeight="1">
      <c r="O538" s="29"/>
    </row>
    <row r="539" spans="15:15" ht="15.75" customHeight="1">
      <c r="O539" s="29"/>
    </row>
    <row r="540" spans="15:15" ht="15.75" customHeight="1">
      <c r="O540" s="29"/>
    </row>
    <row r="541" spans="15:15" ht="15.75" customHeight="1">
      <c r="O541" s="29"/>
    </row>
    <row r="542" spans="15:15" ht="15.75" customHeight="1">
      <c r="O542" s="29"/>
    </row>
    <row r="543" spans="15:15" ht="15.75" customHeight="1">
      <c r="O543" s="29"/>
    </row>
    <row r="544" spans="15:15" ht="15.75" customHeight="1">
      <c r="O544" s="29"/>
    </row>
    <row r="545" spans="15:15" ht="15.75" customHeight="1">
      <c r="O545" s="29"/>
    </row>
    <row r="546" spans="15:15" ht="15.75" customHeight="1">
      <c r="O546" s="29"/>
    </row>
    <row r="547" spans="15:15" ht="15.75" customHeight="1">
      <c r="O547" s="29"/>
    </row>
    <row r="548" spans="15:15" ht="15.75" customHeight="1">
      <c r="O548" s="29"/>
    </row>
    <row r="549" spans="15:15" ht="15.75" customHeight="1">
      <c r="O549" s="29"/>
    </row>
    <row r="550" spans="15:15" ht="15.75" customHeight="1">
      <c r="O550" s="29"/>
    </row>
    <row r="551" spans="15:15" ht="15.75" customHeight="1">
      <c r="O551" s="29"/>
    </row>
    <row r="552" spans="15:15" ht="15.75" customHeight="1">
      <c r="O552" s="29"/>
    </row>
    <row r="553" spans="15:15" ht="15.75" customHeight="1">
      <c r="O553" s="29"/>
    </row>
    <row r="554" spans="15:15" ht="15.75" customHeight="1">
      <c r="O554" s="29"/>
    </row>
    <row r="555" spans="15:15" ht="15.75" customHeight="1">
      <c r="O555" s="29"/>
    </row>
    <row r="556" spans="15:15" ht="15.75" customHeight="1">
      <c r="O556" s="29"/>
    </row>
    <row r="557" spans="15:15" ht="15.75" customHeight="1">
      <c r="O557" s="29"/>
    </row>
    <row r="558" spans="15:15" ht="15.75" customHeight="1">
      <c r="O558" s="29"/>
    </row>
    <row r="559" spans="15:15" ht="15.75" customHeight="1">
      <c r="O559" s="29"/>
    </row>
    <row r="560" spans="15:15" ht="15.75" customHeight="1">
      <c r="O560" s="29"/>
    </row>
    <row r="561" spans="15:15" ht="15.75" customHeight="1">
      <c r="O561" s="29"/>
    </row>
    <row r="562" spans="15:15" ht="15.75" customHeight="1">
      <c r="O562" s="29"/>
    </row>
    <row r="563" spans="15:15" ht="15.75" customHeight="1">
      <c r="O563" s="29"/>
    </row>
    <row r="564" spans="15:15" ht="15.75" customHeight="1">
      <c r="O564" s="29"/>
    </row>
    <row r="565" spans="15:15" ht="15.75" customHeight="1">
      <c r="O565" s="29"/>
    </row>
    <row r="566" spans="15:15" ht="15.75" customHeight="1">
      <c r="O566" s="29"/>
    </row>
    <row r="567" spans="15:15" ht="15.75" customHeight="1">
      <c r="O567" s="29"/>
    </row>
    <row r="568" spans="15:15" ht="15.75" customHeight="1">
      <c r="O568" s="29"/>
    </row>
    <row r="569" spans="15:15" ht="15.75" customHeight="1">
      <c r="O569" s="29"/>
    </row>
    <row r="570" spans="15:15" ht="15.75" customHeight="1">
      <c r="O570" s="29"/>
    </row>
    <row r="571" spans="15:15" ht="15.75" customHeight="1">
      <c r="O571" s="29"/>
    </row>
    <row r="572" spans="15:15" ht="15.75" customHeight="1">
      <c r="O572" s="29"/>
    </row>
    <row r="573" spans="15:15" ht="15.75" customHeight="1">
      <c r="O573" s="29"/>
    </row>
    <row r="574" spans="15:15" ht="15.75" customHeight="1">
      <c r="O574" s="29"/>
    </row>
    <row r="575" spans="15:15" ht="15.75" customHeight="1">
      <c r="O575" s="29"/>
    </row>
    <row r="576" spans="15:15" ht="15.75" customHeight="1">
      <c r="O576" s="29"/>
    </row>
    <row r="577" spans="15:15" ht="15.75" customHeight="1">
      <c r="O577" s="29"/>
    </row>
    <row r="578" spans="15:15" ht="15.75" customHeight="1">
      <c r="O578" s="29"/>
    </row>
    <row r="579" spans="15:15" ht="15.75" customHeight="1">
      <c r="O579" s="29"/>
    </row>
    <row r="580" spans="15:15" ht="15.75" customHeight="1">
      <c r="O580" s="29"/>
    </row>
    <row r="581" spans="15:15" ht="15.75" customHeight="1">
      <c r="O581" s="29"/>
    </row>
    <row r="582" spans="15:15" ht="15.75" customHeight="1">
      <c r="O582" s="29"/>
    </row>
    <row r="583" spans="15:15" ht="15.75" customHeight="1">
      <c r="O583" s="29"/>
    </row>
    <row r="584" spans="15:15" ht="15.75" customHeight="1">
      <c r="O584" s="29"/>
    </row>
    <row r="585" spans="15:15" ht="15.75" customHeight="1">
      <c r="O585" s="29"/>
    </row>
    <row r="586" spans="15:15" ht="15.75" customHeight="1">
      <c r="O586" s="29"/>
    </row>
    <row r="587" spans="15:15" ht="15.75" customHeight="1">
      <c r="O587" s="29"/>
    </row>
    <row r="588" spans="15:15" ht="15.75" customHeight="1">
      <c r="O588" s="29"/>
    </row>
    <row r="589" spans="15:15" ht="15.75" customHeight="1">
      <c r="O589" s="29"/>
    </row>
    <row r="590" spans="15:15" ht="15.75" customHeight="1">
      <c r="O590" s="29"/>
    </row>
    <row r="591" spans="15:15" ht="15.75" customHeight="1">
      <c r="O591" s="29"/>
    </row>
    <row r="592" spans="15:15" ht="15.75" customHeight="1">
      <c r="O592" s="29"/>
    </row>
    <row r="593" spans="15:15" ht="15.75" customHeight="1">
      <c r="O593" s="29"/>
    </row>
    <row r="594" spans="15:15" ht="15.75" customHeight="1">
      <c r="O594" s="29"/>
    </row>
    <row r="595" spans="15:15" ht="15.75" customHeight="1">
      <c r="O595" s="29"/>
    </row>
    <row r="596" spans="15:15" ht="15.75" customHeight="1">
      <c r="O596" s="29"/>
    </row>
    <row r="597" spans="15:15" ht="15.75" customHeight="1">
      <c r="O597" s="29"/>
    </row>
    <row r="598" spans="15:15" ht="15.75" customHeight="1">
      <c r="O598" s="29"/>
    </row>
    <row r="599" spans="15:15" ht="15.75" customHeight="1">
      <c r="O599" s="29"/>
    </row>
    <row r="600" spans="15:15" ht="15.75" customHeight="1">
      <c r="O600" s="29"/>
    </row>
    <row r="601" spans="15:15" ht="15.75" customHeight="1">
      <c r="O601" s="29"/>
    </row>
    <row r="602" spans="15:15" ht="15.75" customHeight="1">
      <c r="O602" s="29"/>
    </row>
    <row r="603" spans="15:15" ht="15.75" customHeight="1">
      <c r="O603" s="29"/>
    </row>
    <row r="604" spans="15:15" ht="15.75" customHeight="1">
      <c r="O604" s="29"/>
    </row>
    <row r="605" spans="15:15" ht="15.75" customHeight="1">
      <c r="O605" s="29"/>
    </row>
    <row r="606" spans="15:15" ht="15.75" customHeight="1">
      <c r="O606" s="29"/>
    </row>
    <row r="607" spans="15:15" ht="15.75" customHeight="1">
      <c r="O607" s="29"/>
    </row>
    <row r="608" spans="15:15" ht="15.75" customHeight="1">
      <c r="O608" s="29"/>
    </row>
    <row r="609" spans="15:15" ht="15.75" customHeight="1">
      <c r="O609" s="29"/>
    </row>
    <row r="610" spans="15:15" ht="15.75" customHeight="1">
      <c r="O610" s="29"/>
    </row>
    <row r="611" spans="15:15" ht="15.75" customHeight="1">
      <c r="O611" s="29"/>
    </row>
    <row r="612" spans="15:15" ht="15.75" customHeight="1">
      <c r="O612" s="29"/>
    </row>
    <row r="613" spans="15:15" ht="15.75" customHeight="1">
      <c r="O613" s="29"/>
    </row>
    <row r="614" spans="15:15" ht="15.75" customHeight="1">
      <c r="O614" s="29"/>
    </row>
    <row r="615" spans="15:15" ht="15.75" customHeight="1">
      <c r="O615" s="29"/>
    </row>
    <row r="616" spans="15:15" ht="15.75" customHeight="1">
      <c r="O616" s="29"/>
    </row>
    <row r="617" spans="15:15" ht="15.75" customHeight="1">
      <c r="O617" s="29"/>
    </row>
    <row r="618" spans="15:15" ht="15.75" customHeight="1">
      <c r="O618" s="29"/>
    </row>
    <row r="619" spans="15:15" ht="15.75" customHeight="1">
      <c r="O619" s="29"/>
    </row>
    <row r="620" spans="15:15" ht="15.75" customHeight="1">
      <c r="O620" s="29"/>
    </row>
    <row r="621" spans="15:15" ht="15.75" customHeight="1">
      <c r="O621" s="29"/>
    </row>
    <row r="622" spans="15:15" ht="15.75" customHeight="1">
      <c r="O622" s="29"/>
    </row>
    <row r="623" spans="15:15" ht="15.75" customHeight="1">
      <c r="O623" s="29"/>
    </row>
    <row r="624" spans="15:15" ht="15.75" customHeight="1">
      <c r="O624" s="29"/>
    </row>
    <row r="625" spans="15:15" ht="15.75" customHeight="1">
      <c r="O625" s="29"/>
    </row>
    <row r="626" spans="15:15" ht="15.75" customHeight="1">
      <c r="O626" s="29"/>
    </row>
    <row r="627" spans="15:15" ht="15.75" customHeight="1">
      <c r="O627" s="29"/>
    </row>
    <row r="628" spans="15:15" ht="15.75" customHeight="1">
      <c r="O628" s="29"/>
    </row>
    <row r="629" spans="15:15" ht="15.75" customHeight="1">
      <c r="O629" s="29"/>
    </row>
    <row r="630" spans="15:15" ht="15.75" customHeight="1">
      <c r="O630" s="29"/>
    </row>
    <row r="631" spans="15:15" ht="15.75" customHeight="1">
      <c r="O631" s="29"/>
    </row>
    <row r="632" spans="15:15" ht="15.75" customHeight="1">
      <c r="O632" s="29"/>
    </row>
    <row r="633" spans="15:15" ht="15.75" customHeight="1">
      <c r="O633" s="29"/>
    </row>
    <row r="634" spans="15:15" ht="15.75" customHeight="1">
      <c r="O634" s="29"/>
    </row>
    <row r="635" spans="15:15" ht="15.75" customHeight="1">
      <c r="O635" s="29"/>
    </row>
    <row r="636" spans="15:15" ht="15.75" customHeight="1">
      <c r="O636" s="29"/>
    </row>
    <row r="637" spans="15:15" ht="15.75" customHeight="1">
      <c r="O637" s="29"/>
    </row>
    <row r="638" spans="15:15" ht="15.75" customHeight="1">
      <c r="O638" s="29"/>
    </row>
    <row r="639" spans="15:15" ht="15.75" customHeight="1">
      <c r="O639" s="29"/>
    </row>
    <row r="640" spans="15:15" ht="15.75" customHeight="1">
      <c r="O640" s="29"/>
    </row>
    <row r="641" spans="15:15" ht="15.75" customHeight="1">
      <c r="O641" s="29"/>
    </row>
    <row r="642" spans="15:15" ht="15.75" customHeight="1">
      <c r="O642" s="29"/>
    </row>
    <row r="643" spans="15:15" ht="15.75" customHeight="1">
      <c r="O643" s="29"/>
    </row>
    <row r="644" spans="15:15" ht="15.75" customHeight="1">
      <c r="O644" s="29"/>
    </row>
    <row r="645" spans="15:15" ht="15.75" customHeight="1">
      <c r="O645" s="29"/>
    </row>
    <row r="646" spans="15:15" ht="15.75" customHeight="1">
      <c r="O646" s="29"/>
    </row>
    <row r="647" spans="15:15" ht="15.75" customHeight="1">
      <c r="O647" s="29"/>
    </row>
    <row r="648" spans="15:15" ht="15.75" customHeight="1">
      <c r="O648" s="29"/>
    </row>
    <row r="649" spans="15:15" ht="15.75" customHeight="1">
      <c r="O649" s="29"/>
    </row>
    <row r="650" spans="15:15" ht="15.75" customHeight="1">
      <c r="O650" s="29"/>
    </row>
    <row r="651" spans="15:15" ht="15.75" customHeight="1">
      <c r="O651" s="29"/>
    </row>
    <row r="652" spans="15:15" ht="15.75" customHeight="1">
      <c r="O652" s="29"/>
    </row>
    <row r="653" spans="15:15" ht="15.75" customHeight="1">
      <c r="O653" s="29"/>
    </row>
    <row r="654" spans="15:15" ht="15.75" customHeight="1">
      <c r="O654" s="29"/>
    </row>
    <row r="655" spans="15:15" ht="15.75" customHeight="1">
      <c r="O655" s="29"/>
    </row>
    <row r="656" spans="15:15" ht="15.75" customHeight="1">
      <c r="O656" s="29"/>
    </row>
    <row r="657" spans="15:15" ht="15.75" customHeight="1">
      <c r="O657" s="29"/>
    </row>
    <row r="658" spans="15:15" ht="15.75" customHeight="1">
      <c r="O658" s="29"/>
    </row>
    <row r="659" spans="15:15" ht="15.75" customHeight="1">
      <c r="O659" s="29"/>
    </row>
    <row r="660" spans="15:15" ht="15.75" customHeight="1">
      <c r="O660" s="29"/>
    </row>
    <row r="661" spans="15:15" ht="15.75" customHeight="1">
      <c r="O661" s="29"/>
    </row>
    <row r="662" spans="15:15" ht="15.75" customHeight="1">
      <c r="O662" s="29"/>
    </row>
    <row r="663" spans="15:15" ht="15.75" customHeight="1">
      <c r="O663" s="29"/>
    </row>
    <row r="664" spans="15:15" ht="15.75" customHeight="1">
      <c r="O664" s="29"/>
    </row>
    <row r="665" spans="15:15" ht="15.75" customHeight="1">
      <c r="O665" s="29"/>
    </row>
    <row r="666" spans="15:15" ht="15.75" customHeight="1">
      <c r="O666" s="29"/>
    </row>
    <row r="667" spans="15:15" ht="15.75" customHeight="1">
      <c r="O667" s="29"/>
    </row>
    <row r="668" spans="15:15" ht="15.75" customHeight="1">
      <c r="O668" s="29"/>
    </row>
    <row r="669" spans="15:15" ht="15.75" customHeight="1">
      <c r="O669" s="29"/>
    </row>
    <row r="670" spans="15:15" ht="15.75" customHeight="1">
      <c r="O670" s="29"/>
    </row>
    <row r="671" spans="15:15" ht="15.75" customHeight="1">
      <c r="O671" s="29"/>
    </row>
    <row r="672" spans="15:15" ht="15.75" customHeight="1">
      <c r="O672" s="29"/>
    </row>
    <row r="673" spans="15:15" ht="15.75" customHeight="1">
      <c r="O673" s="29"/>
    </row>
    <row r="674" spans="15:15" ht="15.75" customHeight="1">
      <c r="O674" s="29"/>
    </row>
    <row r="675" spans="15:15" ht="15.75" customHeight="1">
      <c r="O675" s="29"/>
    </row>
    <row r="676" spans="15:15" ht="15.75" customHeight="1">
      <c r="O676" s="29"/>
    </row>
    <row r="677" spans="15:15" ht="15.75" customHeight="1">
      <c r="O677" s="29"/>
    </row>
    <row r="678" spans="15:15" ht="15.75" customHeight="1">
      <c r="O678" s="29"/>
    </row>
    <row r="679" spans="15:15" ht="15.75" customHeight="1">
      <c r="O679" s="29"/>
    </row>
    <row r="680" spans="15:15" ht="15.75" customHeight="1">
      <c r="O680" s="29"/>
    </row>
    <row r="681" spans="15:15" ht="15.75" customHeight="1">
      <c r="O681" s="29"/>
    </row>
    <row r="682" spans="15:15" ht="15.75" customHeight="1">
      <c r="O682" s="29"/>
    </row>
    <row r="683" spans="15:15" ht="15.75" customHeight="1">
      <c r="O683" s="29"/>
    </row>
    <row r="684" spans="15:15" ht="15.75" customHeight="1">
      <c r="O684" s="29"/>
    </row>
    <row r="685" spans="15:15" ht="15.75" customHeight="1">
      <c r="O685" s="29"/>
    </row>
    <row r="686" spans="15:15" ht="15.75" customHeight="1">
      <c r="O686" s="29"/>
    </row>
    <row r="687" spans="15:15" ht="15.75" customHeight="1">
      <c r="O687" s="29"/>
    </row>
    <row r="688" spans="15:15" ht="15.75" customHeight="1">
      <c r="O688" s="29"/>
    </row>
    <row r="689" spans="15:15" ht="15.75" customHeight="1">
      <c r="O689" s="29"/>
    </row>
    <row r="690" spans="15:15" ht="15.75" customHeight="1">
      <c r="O690" s="29"/>
    </row>
    <row r="691" spans="15:15" ht="15.75" customHeight="1">
      <c r="O691" s="29"/>
    </row>
    <row r="692" spans="15:15" ht="15.75" customHeight="1">
      <c r="O692" s="29"/>
    </row>
    <row r="693" spans="15:15" ht="15.75" customHeight="1">
      <c r="O693" s="29"/>
    </row>
    <row r="694" spans="15:15" ht="15.75" customHeight="1">
      <c r="O694" s="29"/>
    </row>
    <row r="695" spans="15:15" ht="15.75" customHeight="1">
      <c r="O695" s="29"/>
    </row>
    <row r="696" spans="15:15" ht="15.75" customHeight="1">
      <c r="O696" s="29"/>
    </row>
    <row r="697" spans="15:15" ht="15.75" customHeight="1">
      <c r="O697" s="29"/>
    </row>
    <row r="698" spans="15:15" ht="15.75" customHeight="1">
      <c r="O698" s="29"/>
    </row>
    <row r="699" spans="15:15" ht="15.75" customHeight="1">
      <c r="O699" s="29"/>
    </row>
    <row r="700" spans="15:15" ht="15.75" customHeight="1">
      <c r="O700" s="29"/>
    </row>
    <row r="701" spans="15:15" ht="15.75" customHeight="1">
      <c r="O701" s="29"/>
    </row>
    <row r="702" spans="15:15" ht="15.75" customHeight="1">
      <c r="O702" s="29"/>
    </row>
    <row r="703" spans="15:15" ht="15.75" customHeight="1">
      <c r="O703" s="29"/>
    </row>
    <row r="704" spans="15:15" ht="15.75" customHeight="1">
      <c r="O704" s="29"/>
    </row>
    <row r="705" spans="15:15" ht="15.75" customHeight="1">
      <c r="O705" s="29"/>
    </row>
    <row r="706" spans="15:15" ht="15.75" customHeight="1">
      <c r="O706" s="29"/>
    </row>
    <row r="707" spans="15:15" ht="15.75" customHeight="1">
      <c r="O707" s="29"/>
    </row>
    <row r="708" spans="15:15" ht="15.75" customHeight="1">
      <c r="O708" s="29"/>
    </row>
    <row r="709" spans="15:15" ht="15.75" customHeight="1">
      <c r="O709" s="29"/>
    </row>
    <row r="710" spans="15:15" ht="15.75" customHeight="1">
      <c r="O710" s="29"/>
    </row>
    <row r="711" spans="15:15" ht="15.75" customHeight="1">
      <c r="O711" s="29"/>
    </row>
    <row r="712" spans="15:15" ht="15.75" customHeight="1">
      <c r="O712" s="29"/>
    </row>
    <row r="713" spans="15:15" ht="15.75" customHeight="1">
      <c r="O713" s="29"/>
    </row>
    <row r="714" spans="15:15" ht="15.75" customHeight="1">
      <c r="O714" s="29"/>
    </row>
    <row r="715" spans="15:15" ht="15.75" customHeight="1">
      <c r="O715" s="29"/>
    </row>
    <row r="716" spans="15:15" ht="15.75" customHeight="1">
      <c r="O716" s="29"/>
    </row>
    <row r="717" spans="15:15" ht="15.75" customHeight="1">
      <c r="O717" s="29"/>
    </row>
    <row r="718" spans="15:15" ht="15.75" customHeight="1">
      <c r="O718" s="29"/>
    </row>
    <row r="719" spans="15:15" ht="15.75" customHeight="1">
      <c r="O719" s="29"/>
    </row>
    <row r="720" spans="15:15" ht="15.75" customHeight="1">
      <c r="O720" s="29"/>
    </row>
    <row r="721" spans="15:15" ht="15.75" customHeight="1">
      <c r="O721" s="29"/>
    </row>
    <row r="722" spans="15:15" ht="15.75" customHeight="1">
      <c r="O722" s="29"/>
    </row>
    <row r="723" spans="15:15" ht="15.75" customHeight="1">
      <c r="O723" s="29"/>
    </row>
    <row r="724" spans="15:15" ht="15.75" customHeight="1">
      <c r="O724" s="29"/>
    </row>
    <row r="725" spans="15:15" ht="15.75" customHeight="1">
      <c r="O725" s="29"/>
    </row>
    <row r="726" spans="15:15" ht="15.75" customHeight="1">
      <c r="O726" s="29"/>
    </row>
    <row r="727" spans="15:15" ht="15.75" customHeight="1">
      <c r="O727" s="29"/>
    </row>
    <row r="728" spans="15:15" ht="15.75" customHeight="1">
      <c r="O728" s="29"/>
    </row>
    <row r="729" spans="15:15" ht="15.75" customHeight="1">
      <c r="O729" s="29"/>
    </row>
    <row r="730" spans="15:15" ht="15.75" customHeight="1">
      <c r="O730" s="29"/>
    </row>
    <row r="731" spans="15:15" ht="15.75" customHeight="1">
      <c r="O731" s="29"/>
    </row>
    <row r="732" spans="15:15" ht="15.75" customHeight="1">
      <c r="O732" s="29"/>
    </row>
    <row r="733" spans="15:15" ht="15.75" customHeight="1">
      <c r="O733" s="29"/>
    </row>
    <row r="734" spans="15:15" ht="15.75" customHeight="1">
      <c r="O734" s="29"/>
    </row>
    <row r="735" spans="15:15" ht="15.75" customHeight="1">
      <c r="O735" s="29"/>
    </row>
    <row r="736" spans="15:15" ht="15.75" customHeight="1">
      <c r="O736" s="29"/>
    </row>
    <row r="737" spans="15:15" ht="15.75" customHeight="1">
      <c r="O737" s="29"/>
    </row>
    <row r="738" spans="15:15" ht="15.75" customHeight="1">
      <c r="O738" s="29"/>
    </row>
    <row r="739" spans="15:15" ht="15.75" customHeight="1">
      <c r="O739" s="29"/>
    </row>
    <row r="740" spans="15:15" ht="15.75" customHeight="1">
      <c r="O740" s="29"/>
    </row>
    <row r="741" spans="15:15" ht="15.75" customHeight="1">
      <c r="O741" s="29"/>
    </row>
    <row r="742" spans="15:15" ht="15.75" customHeight="1">
      <c r="O742" s="29"/>
    </row>
    <row r="743" spans="15:15" ht="15.75" customHeight="1">
      <c r="O743" s="29"/>
    </row>
    <row r="744" spans="15:15" ht="15.75" customHeight="1">
      <c r="O744" s="29"/>
    </row>
    <row r="745" spans="15:15" ht="15.75" customHeight="1">
      <c r="O745" s="29"/>
    </row>
    <row r="746" spans="15:15" ht="15.75" customHeight="1">
      <c r="O746" s="29"/>
    </row>
    <row r="747" spans="15:15" ht="15.75" customHeight="1">
      <c r="O747" s="29"/>
    </row>
    <row r="748" spans="15:15" ht="15.75" customHeight="1">
      <c r="O748" s="29"/>
    </row>
    <row r="749" spans="15:15" ht="15.75" customHeight="1">
      <c r="O749" s="29"/>
    </row>
    <row r="750" spans="15:15" ht="15.75" customHeight="1">
      <c r="O750" s="29"/>
    </row>
    <row r="751" spans="15:15" ht="15.75" customHeight="1">
      <c r="O751" s="29"/>
    </row>
    <row r="752" spans="15:15" ht="15.75" customHeight="1">
      <c r="O752" s="29"/>
    </row>
    <row r="753" spans="15:15" ht="15.75" customHeight="1">
      <c r="O753" s="29"/>
    </row>
    <row r="754" spans="15:15" ht="15.75" customHeight="1">
      <c r="O754" s="29"/>
    </row>
    <row r="755" spans="15:15" ht="15.75" customHeight="1">
      <c r="O755" s="29"/>
    </row>
    <row r="756" spans="15:15" ht="15.75" customHeight="1">
      <c r="O756" s="29"/>
    </row>
    <row r="757" spans="15:15" ht="15.75" customHeight="1">
      <c r="O757" s="29"/>
    </row>
    <row r="758" spans="15:15" ht="15.75" customHeight="1">
      <c r="O758" s="29"/>
    </row>
    <row r="759" spans="15:15" ht="15.75" customHeight="1">
      <c r="O759" s="29"/>
    </row>
    <row r="760" spans="15:15" ht="15.75" customHeight="1">
      <c r="O760" s="29"/>
    </row>
    <row r="761" spans="15:15" ht="15.75" customHeight="1">
      <c r="O761" s="29"/>
    </row>
    <row r="762" spans="15:15" ht="15.75" customHeight="1">
      <c r="O762" s="29"/>
    </row>
    <row r="763" spans="15:15" ht="15.75" customHeight="1">
      <c r="O763" s="29"/>
    </row>
    <row r="764" spans="15:15" ht="15.75" customHeight="1">
      <c r="O764" s="29"/>
    </row>
    <row r="765" spans="15:15" ht="15.75" customHeight="1">
      <c r="O765" s="29"/>
    </row>
    <row r="766" spans="15:15" ht="15.75" customHeight="1">
      <c r="O766" s="29"/>
    </row>
    <row r="767" spans="15:15" ht="15.75" customHeight="1">
      <c r="O767" s="29"/>
    </row>
    <row r="768" spans="15:15" ht="15.75" customHeight="1">
      <c r="O768" s="29"/>
    </row>
    <row r="769" spans="15:15" ht="15.75" customHeight="1">
      <c r="O769" s="29"/>
    </row>
    <row r="770" spans="15:15" ht="15.75" customHeight="1">
      <c r="O770" s="29"/>
    </row>
    <row r="771" spans="15:15" ht="15.75" customHeight="1">
      <c r="O771" s="29"/>
    </row>
    <row r="772" spans="15:15" ht="15.75" customHeight="1">
      <c r="O772" s="29"/>
    </row>
    <row r="773" spans="15:15" ht="15.75" customHeight="1">
      <c r="O773" s="29"/>
    </row>
    <row r="774" spans="15:15" ht="15.75" customHeight="1">
      <c r="O774" s="29"/>
    </row>
    <row r="775" spans="15:15" ht="15.75" customHeight="1">
      <c r="O775" s="29"/>
    </row>
    <row r="776" spans="15:15" ht="15.75" customHeight="1">
      <c r="O776" s="29"/>
    </row>
    <row r="777" spans="15:15" ht="15.75" customHeight="1">
      <c r="O777" s="29"/>
    </row>
    <row r="778" spans="15:15" ht="15.75" customHeight="1">
      <c r="O778" s="29"/>
    </row>
    <row r="779" spans="15:15" ht="15.75" customHeight="1">
      <c r="O779" s="29"/>
    </row>
    <row r="780" spans="15:15" ht="15.75" customHeight="1">
      <c r="O780" s="29"/>
    </row>
    <row r="781" spans="15:15" ht="15.75" customHeight="1">
      <c r="O781" s="29"/>
    </row>
    <row r="782" spans="15:15" ht="15.75" customHeight="1">
      <c r="O782" s="29"/>
    </row>
    <row r="783" spans="15:15" ht="15.75" customHeight="1">
      <c r="O783" s="29"/>
    </row>
    <row r="784" spans="15:15" ht="15.75" customHeight="1">
      <c r="O784" s="29"/>
    </row>
    <row r="785" spans="15:15" ht="15.75" customHeight="1">
      <c r="O785" s="29"/>
    </row>
    <row r="786" spans="15:15" ht="15.75" customHeight="1">
      <c r="O786" s="29"/>
    </row>
    <row r="787" spans="15:15" ht="15.75" customHeight="1">
      <c r="O787" s="29"/>
    </row>
    <row r="788" spans="15:15" ht="15.75" customHeight="1">
      <c r="O788" s="29"/>
    </row>
    <row r="789" spans="15:15" ht="15.75" customHeight="1">
      <c r="O789" s="29"/>
    </row>
    <row r="790" spans="15:15" ht="15.75" customHeight="1">
      <c r="O790" s="29"/>
    </row>
    <row r="791" spans="15:15" ht="15.75" customHeight="1">
      <c r="O791" s="29"/>
    </row>
    <row r="792" spans="15:15" ht="15.75" customHeight="1">
      <c r="O792" s="29"/>
    </row>
    <row r="793" spans="15:15" ht="15.75" customHeight="1">
      <c r="O793" s="29"/>
    </row>
    <row r="794" spans="15:15" ht="15.75" customHeight="1">
      <c r="O794" s="29"/>
    </row>
    <row r="795" spans="15:15" ht="15.75" customHeight="1">
      <c r="O795" s="29"/>
    </row>
    <row r="796" spans="15:15" ht="15.75" customHeight="1">
      <c r="O796" s="29"/>
    </row>
    <row r="797" spans="15:15" ht="15.75" customHeight="1">
      <c r="O797" s="29"/>
    </row>
    <row r="798" spans="15:15" ht="15.75" customHeight="1">
      <c r="O798" s="29"/>
    </row>
    <row r="799" spans="15:15" ht="15.75" customHeight="1">
      <c r="O799" s="29"/>
    </row>
    <row r="800" spans="15:15" ht="15.75" customHeight="1">
      <c r="O800" s="29"/>
    </row>
    <row r="801" spans="15:15" ht="15.75" customHeight="1">
      <c r="O801" s="29"/>
    </row>
    <row r="802" spans="15:15" ht="15.75" customHeight="1">
      <c r="O802" s="29"/>
    </row>
    <row r="803" spans="15:15" ht="15.75" customHeight="1">
      <c r="O803" s="29"/>
    </row>
    <row r="804" spans="15:15" ht="15.75" customHeight="1">
      <c r="O804" s="29"/>
    </row>
    <row r="805" spans="15:15" ht="15.75" customHeight="1">
      <c r="O805" s="29"/>
    </row>
    <row r="806" spans="15:15" ht="15.75" customHeight="1">
      <c r="O806" s="29"/>
    </row>
    <row r="807" spans="15:15" ht="15.75" customHeight="1">
      <c r="O807" s="29"/>
    </row>
    <row r="808" spans="15:15" ht="15.75" customHeight="1">
      <c r="O808" s="29"/>
    </row>
    <row r="809" spans="15:15" ht="15.75" customHeight="1">
      <c r="O809" s="29"/>
    </row>
    <row r="810" spans="15:15" ht="15.75" customHeight="1">
      <c r="O810" s="29"/>
    </row>
    <row r="811" spans="15:15" ht="15.75" customHeight="1">
      <c r="O811" s="29"/>
    </row>
    <row r="812" spans="15:15" ht="15.75" customHeight="1">
      <c r="O812" s="29"/>
    </row>
    <row r="813" spans="15:15" ht="15.75" customHeight="1">
      <c r="O813" s="29"/>
    </row>
    <row r="814" spans="15:15" ht="15.75" customHeight="1">
      <c r="O814" s="29"/>
    </row>
    <row r="815" spans="15:15" ht="15.75" customHeight="1">
      <c r="O815" s="29"/>
    </row>
    <row r="816" spans="15:15" ht="15.75" customHeight="1">
      <c r="O816" s="29"/>
    </row>
    <row r="817" spans="15:15" ht="15.75" customHeight="1">
      <c r="O817" s="29"/>
    </row>
    <row r="818" spans="15:15" ht="15.75" customHeight="1">
      <c r="O818" s="29"/>
    </row>
    <row r="819" spans="15:15" ht="15.75" customHeight="1">
      <c r="O819" s="29"/>
    </row>
    <row r="820" spans="15:15" ht="15.75" customHeight="1">
      <c r="O820" s="29"/>
    </row>
    <row r="821" spans="15:15" ht="15.75" customHeight="1">
      <c r="O821" s="29"/>
    </row>
    <row r="822" spans="15:15" ht="15.75" customHeight="1">
      <c r="O822" s="29"/>
    </row>
    <row r="823" spans="15:15" ht="15.75" customHeight="1">
      <c r="O823" s="29"/>
    </row>
    <row r="824" spans="15:15" ht="15.75" customHeight="1">
      <c r="O824" s="29"/>
    </row>
    <row r="825" spans="15:15" ht="15.75" customHeight="1">
      <c r="O825" s="29"/>
    </row>
    <row r="826" spans="15:15" ht="15.75" customHeight="1">
      <c r="O826" s="29"/>
    </row>
    <row r="827" spans="15:15" ht="15.75" customHeight="1">
      <c r="O827" s="29"/>
    </row>
    <row r="828" spans="15:15" ht="15.75" customHeight="1">
      <c r="O828" s="29"/>
    </row>
    <row r="829" spans="15:15" ht="15.75" customHeight="1">
      <c r="O829" s="29"/>
    </row>
    <row r="830" spans="15:15" ht="15.75" customHeight="1">
      <c r="O830" s="29"/>
    </row>
    <row r="831" spans="15:15" ht="15.75" customHeight="1">
      <c r="O831" s="29"/>
    </row>
    <row r="832" spans="15:15" ht="15.75" customHeight="1">
      <c r="O832" s="29"/>
    </row>
    <row r="833" spans="15:15" ht="15.75" customHeight="1">
      <c r="O833" s="29"/>
    </row>
    <row r="834" spans="15:15" ht="15.75" customHeight="1">
      <c r="O834" s="29"/>
    </row>
    <row r="835" spans="15:15" ht="15.75" customHeight="1">
      <c r="O835" s="29"/>
    </row>
    <row r="836" spans="15:15" ht="15.75" customHeight="1">
      <c r="O836" s="29"/>
    </row>
    <row r="837" spans="15:15" ht="15.75" customHeight="1">
      <c r="O837" s="29"/>
    </row>
    <row r="838" spans="15:15" ht="15.75" customHeight="1">
      <c r="O838" s="29"/>
    </row>
    <row r="839" spans="15:15" ht="15.75" customHeight="1">
      <c r="O839" s="29"/>
    </row>
    <row r="840" spans="15:15" ht="15.75" customHeight="1">
      <c r="O840" s="29"/>
    </row>
    <row r="841" spans="15:15" ht="15.75" customHeight="1">
      <c r="O841" s="29"/>
    </row>
    <row r="842" spans="15:15" ht="15.75" customHeight="1">
      <c r="O842" s="29"/>
    </row>
    <row r="843" spans="15:15" ht="15.75" customHeight="1">
      <c r="O843" s="29"/>
    </row>
    <row r="844" spans="15:15" ht="15.75" customHeight="1">
      <c r="O844" s="29"/>
    </row>
    <row r="845" spans="15:15" ht="15.75" customHeight="1">
      <c r="O845" s="29"/>
    </row>
    <row r="846" spans="15:15" ht="15.75" customHeight="1">
      <c r="O846" s="29"/>
    </row>
    <row r="847" spans="15:15" ht="15.75" customHeight="1">
      <c r="O847" s="29"/>
    </row>
    <row r="848" spans="15:15" ht="15.75" customHeight="1">
      <c r="O848" s="29"/>
    </row>
    <row r="849" spans="15:15" ht="15.75" customHeight="1">
      <c r="O849" s="29"/>
    </row>
    <row r="850" spans="15:15" ht="15.75" customHeight="1">
      <c r="O850" s="29"/>
    </row>
    <row r="851" spans="15:15" ht="15.75" customHeight="1">
      <c r="O851" s="29"/>
    </row>
    <row r="852" spans="15:15" ht="15.75" customHeight="1">
      <c r="O852" s="29"/>
    </row>
    <row r="853" spans="15:15" ht="15.75" customHeight="1">
      <c r="O853" s="29"/>
    </row>
    <row r="854" spans="15:15" ht="15.75" customHeight="1">
      <c r="O854" s="29"/>
    </row>
    <row r="855" spans="15:15" ht="15.75" customHeight="1">
      <c r="O855" s="29"/>
    </row>
    <row r="856" spans="15:15" ht="15.75" customHeight="1">
      <c r="O856" s="29"/>
    </row>
    <row r="857" spans="15:15" ht="15.75" customHeight="1">
      <c r="O857" s="29"/>
    </row>
    <row r="858" spans="15:15" ht="15.75" customHeight="1">
      <c r="O858" s="29"/>
    </row>
    <row r="859" spans="15:15" ht="15.75" customHeight="1">
      <c r="O859" s="29"/>
    </row>
    <row r="860" spans="15:15" ht="15.75" customHeight="1">
      <c r="O860" s="29"/>
    </row>
    <row r="861" spans="15:15" ht="15.75" customHeight="1">
      <c r="O861" s="29"/>
    </row>
    <row r="862" spans="15:15" ht="15.75" customHeight="1">
      <c r="O862" s="29"/>
    </row>
    <row r="863" spans="15:15" ht="15.75" customHeight="1">
      <c r="O863" s="29"/>
    </row>
    <row r="864" spans="15:15" ht="15.75" customHeight="1">
      <c r="O864" s="29"/>
    </row>
    <row r="865" spans="15:15" ht="15.75" customHeight="1">
      <c r="O865" s="29"/>
    </row>
    <row r="866" spans="15:15" ht="15.75" customHeight="1">
      <c r="O866" s="29"/>
    </row>
    <row r="867" spans="15:15" ht="15.75" customHeight="1">
      <c r="O867" s="29"/>
    </row>
    <row r="868" spans="15:15" ht="15.75" customHeight="1">
      <c r="O868" s="29"/>
    </row>
    <row r="869" spans="15:15" ht="15.75" customHeight="1">
      <c r="O869" s="29"/>
    </row>
    <row r="870" spans="15:15" ht="15.75" customHeight="1">
      <c r="O870" s="29"/>
    </row>
    <row r="871" spans="15:15" ht="15.75" customHeight="1">
      <c r="O871" s="29"/>
    </row>
    <row r="872" spans="15:15" ht="15.75" customHeight="1">
      <c r="O872" s="29"/>
    </row>
    <row r="873" spans="15:15" ht="15.75" customHeight="1">
      <c r="O873" s="29"/>
    </row>
    <row r="874" spans="15:15" ht="15.75" customHeight="1">
      <c r="O874" s="29"/>
    </row>
    <row r="875" spans="15:15" ht="15.75" customHeight="1">
      <c r="O875" s="29"/>
    </row>
    <row r="876" spans="15:15" ht="15.75" customHeight="1">
      <c r="O876" s="29"/>
    </row>
    <row r="877" spans="15:15" ht="15.75" customHeight="1">
      <c r="O877" s="29"/>
    </row>
    <row r="878" spans="15:15" ht="15.75" customHeight="1">
      <c r="O878" s="29"/>
    </row>
    <row r="879" spans="15:15" ht="15.75" customHeight="1">
      <c r="O879" s="29"/>
    </row>
    <row r="880" spans="15:15" ht="15.75" customHeight="1">
      <c r="O880" s="29"/>
    </row>
    <row r="881" spans="15:15" ht="15.75" customHeight="1">
      <c r="O881" s="29"/>
    </row>
    <row r="882" spans="15:15" ht="15.75" customHeight="1">
      <c r="O882" s="29"/>
    </row>
    <row r="883" spans="15:15" ht="15.75" customHeight="1">
      <c r="O883" s="29"/>
    </row>
    <row r="884" spans="15:15" ht="15.75" customHeight="1">
      <c r="O884" s="29"/>
    </row>
    <row r="885" spans="15:15" ht="15.75" customHeight="1">
      <c r="O885" s="29"/>
    </row>
    <row r="886" spans="15:15" ht="15.75" customHeight="1">
      <c r="O886" s="29"/>
    </row>
    <row r="887" spans="15:15" ht="15.75" customHeight="1">
      <c r="O887" s="29"/>
    </row>
    <row r="888" spans="15:15" ht="15.75" customHeight="1">
      <c r="O888" s="29"/>
    </row>
    <row r="889" spans="15:15" ht="15.75" customHeight="1">
      <c r="O889" s="29"/>
    </row>
    <row r="890" spans="15:15" ht="15.75" customHeight="1">
      <c r="O890" s="29"/>
    </row>
    <row r="891" spans="15:15" ht="15.75" customHeight="1">
      <c r="O891" s="29"/>
    </row>
    <row r="892" spans="15:15" ht="15.75" customHeight="1">
      <c r="O892" s="29"/>
    </row>
    <row r="893" spans="15:15" ht="15.75" customHeight="1">
      <c r="O893" s="29"/>
    </row>
    <row r="894" spans="15:15" ht="15.75" customHeight="1">
      <c r="O894" s="29"/>
    </row>
    <row r="895" spans="15:15" ht="15.75" customHeight="1">
      <c r="O895" s="29"/>
    </row>
    <row r="896" spans="15:15" ht="15.75" customHeight="1">
      <c r="O896" s="29"/>
    </row>
    <row r="897" spans="15:15" ht="15.75" customHeight="1">
      <c r="O897" s="29"/>
    </row>
    <row r="898" spans="15:15" ht="15.75" customHeight="1">
      <c r="O898" s="29"/>
    </row>
    <row r="899" spans="15:15" ht="15.75" customHeight="1">
      <c r="O899" s="29"/>
    </row>
    <row r="900" spans="15:15" ht="15.75" customHeight="1">
      <c r="O900" s="29"/>
    </row>
    <row r="901" spans="15:15" ht="15.75" customHeight="1">
      <c r="O901" s="29"/>
    </row>
    <row r="902" spans="15:15" ht="15.75" customHeight="1">
      <c r="O902" s="29"/>
    </row>
    <row r="903" spans="15:15" ht="15.75" customHeight="1">
      <c r="O903" s="29"/>
    </row>
    <row r="904" spans="15:15" ht="15.75" customHeight="1">
      <c r="O904" s="29"/>
    </row>
    <row r="905" spans="15:15" ht="15.75" customHeight="1">
      <c r="O905" s="29"/>
    </row>
    <row r="906" spans="15:15" ht="15.75" customHeight="1">
      <c r="O906" s="29"/>
    </row>
    <row r="907" spans="15:15" ht="15.75" customHeight="1">
      <c r="O907" s="29"/>
    </row>
    <row r="908" spans="15:15" ht="15.75" customHeight="1">
      <c r="O908" s="29"/>
    </row>
    <row r="909" spans="15:15" ht="15.75" customHeight="1">
      <c r="O909" s="29"/>
    </row>
    <row r="910" spans="15:15" ht="15.75" customHeight="1">
      <c r="O910" s="29"/>
    </row>
    <row r="911" spans="15:15" ht="15.75" customHeight="1">
      <c r="O911" s="29"/>
    </row>
    <row r="912" spans="15:15" ht="15.75" customHeight="1">
      <c r="O912" s="29"/>
    </row>
    <row r="913" spans="15:15" ht="15.75" customHeight="1">
      <c r="O913" s="29"/>
    </row>
    <row r="914" spans="15:15" ht="15.75" customHeight="1">
      <c r="O914" s="29"/>
    </row>
    <row r="915" spans="15:15" ht="15.75" customHeight="1">
      <c r="O915" s="29"/>
    </row>
    <row r="916" spans="15:15" ht="15.75" customHeight="1">
      <c r="O916" s="29"/>
    </row>
    <row r="917" spans="15:15" ht="15.75" customHeight="1">
      <c r="O917" s="29"/>
    </row>
    <row r="918" spans="15:15" ht="15.75" customHeight="1">
      <c r="O918" s="29"/>
    </row>
    <row r="919" spans="15:15" ht="15.75" customHeight="1">
      <c r="O919" s="29"/>
    </row>
    <row r="920" spans="15:15" ht="15.75" customHeight="1">
      <c r="O920" s="29"/>
    </row>
    <row r="921" spans="15:15" ht="15.75" customHeight="1">
      <c r="O921" s="29"/>
    </row>
    <row r="922" spans="15:15" ht="15.75" customHeight="1">
      <c r="O922" s="29"/>
    </row>
    <row r="923" spans="15:15" ht="15.75" customHeight="1">
      <c r="O923" s="29"/>
    </row>
    <row r="924" spans="15:15" ht="15.75" customHeight="1">
      <c r="O924" s="29"/>
    </row>
    <row r="925" spans="15:15" ht="15.75" customHeight="1">
      <c r="O925" s="29"/>
    </row>
    <row r="926" spans="15:15" ht="15.75" customHeight="1">
      <c r="O926" s="29"/>
    </row>
    <row r="927" spans="15:15" ht="15.75" customHeight="1">
      <c r="O927" s="29"/>
    </row>
    <row r="928" spans="15:15" ht="15.75" customHeight="1">
      <c r="O928" s="29"/>
    </row>
    <row r="929" spans="15:15" ht="15.75" customHeight="1">
      <c r="O929" s="29"/>
    </row>
    <row r="930" spans="15:15" ht="15.75" customHeight="1">
      <c r="O930" s="29"/>
    </row>
    <row r="931" spans="15:15" ht="15.75" customHeight="1">
      <c r="O931" s="29"/>
    </row>
    <row r="932" spans="15:15" ht="15.75" customHeight="1">
      <c r="O932" s="29"/>
    </row>
    <row r="933" spans="15:15" ht="15.75" customHeight="1">
      <c r="O933" s="29"/>
    </row>
    <row r="934" spans="15:15" ht="15.75" customHeight="1">
      <c r="O934" s="29"/>
    </row>
    <row r="935" spans="15:15" ht="15.75" customHeight="1">
      <c r="O935" s="29"/>
    </row>
    <row r="936" spans="15:15" ht="15.75" customHeight="1">
      <c r="O936" s="29"/>
    </row>
    <row r="937" spans="15:15" ht="15.75" customHeight="1">
      <c r="O937" s="29"/>
    </row>
    <row r="938" spans="15:15" ht="15.75" customHeight="1">
      <c r="O938" s="29"/>
    </row>
    <row r="939" spans="15:15" ht="15.75" customHeight="1">
      <c r="O939" s="29"/>
    </row>
    <row r="940" spans="15:15" ht="15.75" customHeight="1">
      <c r="O940" s="29"/>
    </row>
    <row r="941" spans="15:15" ht="15.75" customHeight="1">
      <c r="O941" s="29"/>
    </row>
    <row r="942" spans="15:15" ht="15.75" customHeight="1">
      <c r="O942" s="29"/>
    </row>
    <row r="943" spans="15:15" ht="15.75" customHeight="1">
      <c r="O943" s="29"/>
    </row>
    <row r="944" spans="15:15" ht="15.75" customHeight="1">
      <c r="O944" s="29"/>
    </row>
    <row r="945" spans="15:15" ht="15.75" customHeight="1">
      <c r="O945" s="29"/>
    </row>
    <row r="946" spans="15:15" ht="15.75" customHeight="1">
      <c r="O946" s="29"/>
    </row>
    <row r="947" spans="15:15" ht="15.75" customHeight="1">
      <c r="O947" s="29"/>
    </row>
    <row r="948" spans="15:15" ht="15.75" customHeight="1">
      <c r="O948" s="29"/>
    </row>
    <row r="949" spans="15:15" ht="15.75" customHeight="1">
      <c r="O949" s="29"/>
    </row>
    <row r="950" spans="15:15" ht="15.75" customHeight="1">
      <c r="O950" s="29"/>
    </row>
    <row r="951" spans="15:15" ht="15.75" customHeight="1">
      <c r="O951" s="29"/>
    </row>
    <row r="952" spans="15:15" ht="15.75" customHeight="1">
      <c r="O952" s="29"/>
    </row>
    <row r="953" spans="15:15" ht="15.75" customHeight="1">
      <c r="O953" s="29"/>
    </row>
    <row r="954" spans="15:15" ht="15.75" customHeight="1">
      <c r="O954" s="29"/>
    </row>
    <row r="955" spans="15:15" ht="15.75" customHeight="1">
      <c r="O955" s="29"/>
    </row>
    <row r="956" spans="15:15" ht="15.75" customHeight="1">
      <c r="O956" s="29"/>
    </row>
    <row r="957" spans="15:15" ht="15.75" customHeight="1">
      <c r="O957" s="29"/>
    </row>
    <row r="958" spans="15:15" ht="15.75" customHeight="1">
      <c r="O958" s="29"/>
    </row>
    <row r="959" spans="15:15" ht="15.75" customHeight="1">
      <c r="O959" s="29"/>
    </row>
    <row r="960" spans="15:15" ht="15.75" customHeight="1">
      <c r="O960" s="29"/>
    </row>
    <row r="961" spans="15:15" ht="15.75" customHeight="1">
      <c r="O961" s="29"/>
    </row>
    <row r="962" spans="15:15" ht="15.75" customHeight="1">
      <c r="O962" s="29"/>
    </row>
    <row r="963" spans="15:15" ht="15.75" customHeight="1">
      <c r="O963" s="29"/>
    </row>
    <row r="964" spans="15:15" ht="15.75" customHeight="1">
      <c r="O964" s="29"/>
    </row>
    <row r="965" spans="15:15" ht="15.75" customHeight="1">
      <c r="O965" s="29"/>
    </row>
    <row r="966" spans="15:15" ht="15.75" customHeight="1">
      <c r="O966" s="29"/>
    </row>
    <row r="967" spans="15:15" ht="15.75" customHeight="1">
      <c r="O967" s="29"/>
    </row>
    <row r="968" spans="15:15" ht="15.75" customHeight="1">
      <c r="O968" s="29"/>
    </row>
    <row r="969" spans="15:15" ht="15.75" customHeight="1">
      <c r="O969" s="29"/>
    </row>
    <row r="970" spans="15:15" ht="15.75" customHeight="1">
      <c r="O970" s="29"/>
    </row>
    <row r="971" spans="15:15" ht="15.75" customHeight="1">
      <c r="O971" s="29"/>
    </row>
    <row r="972" spans="15:15" ht="15.75" customHeight="1">
      <c r="O972" s="29"/>
    </row>
    <row r="973" spans="15:15" ht="15.75" customHeight="1">
      <c r="O973" s="29"/>
    </row>
    <row r="974" spans="15:15" ht="15.75" customHeight="1">
      <c r="O974" s="29"/>
    </row>
    <row r="975" spans="15:15" ht="15.75" customHeight="1">
      <c r="O975" s="29"/>
    </row>
    <row r="976" spans="15:15" ht="15.75" customHeight="1">
      <c r="O976" s="29"/>
    </row>
    <row r="977" spans="15:15" ht="15.75" customHeight="1">
      <c r="O977" s="29"/>
    </row>
    <row r="978" spans="15:15" ht="15.75" customHeight="1">
      <c r="O978" s="29"/>
    </row>
    <row r="979" spans="15:15" ht="15.75" customHeight="1">
      <c r="O979" s="29"/>
    </row>
    <row r="980" spans="15:15" ht="15.75" customHeight="1">
      <c r="O980" s="29"/>
    </row>
    <row r="981" spans="15:15" ht="15.75" customHeight="1">
      <c r="O981" s="29"/>
    </row>
    <row r="982" spans="15:15" ht="15.75" customHeight="1">
      <c r="O982" s="29"/>
    </row>
    <row r="983" spans="15:15" ht="15.75" customHeight="1">
      <c r="O983" s="29"/>
    </row>
    <row r="984" spans="15:15" ht="15.75" customHeight="1">
      <c r="O984" s="29"/>
    </row>
    <row r="985" spans="15:15" ht="15.75" customHeight="1">
      <c r="O985" s="29"/>
    </row>
    <row r="986" spans="15:15" ht="15.75" customHeight="1">
      <c r="O986" s="29"/>
    </row>
    <row r="987" spans="15:15" ht="15.75" customHeight="1">
      <c r="O987" s="29"/>
    </row>
    <row r="988" spans="15:15" ht="15.75" customHeight="1">
      <c r="O988" s="29"/>
    </row>
    <row r="989" spans="15:15" ht="15.75" customHeight="1">
      <c r="O989" s="29"/>
    </row>
    <row r="990" spans="15:15" ht="15.75" customHeight="1">
      <c r="O990" s="29"/>
    </row>
    <row r="991" spans="15:15" ht="15.75" customHeight="1">
      <c r="O991" s="29"/>
    </row>
    <row r="992" spans="15:15" ht="15.75" customHeight="1">
      <c r="O992" s="29"/>
    </row>
    <row r="993" spans="15:15" ht="15.75" customHeight="1">
      <c r="O993" s="29"/>
    </row>
    <row r="994" spans="15:15" ht="15.75" customHeight="1">
      <c r="O994" s="29"/>
    </row>
    <row r="995" spans="15:15" ht="15.75" customHeight="1">
      <c r="O995" s="29"/>
    </row>
    <row r="996" spans="15:15" ht="15.75" customHeight="1">
      <c r="O996" s="29"/>
    </row>
    <row r="997" spans="15:15" ht="15.75" customHeight="1">
      <c r="O997" s="29"/>
    </row>
    <row r="998" spans="15:15" ht="15.75" customHeight="1">
      <c r="O998" s="29"/>
    </row>
    <row r="999" spans="15:15" ht="15.75" customHeight="1">
      <c r="O999" s="29"/>
    </row>
    <row r="1000" spans="15:15" ht="15.75" customHeight="1">
      <c r="O1000" s="29"/>
    </row>
  </sheetData>
  <autoFilter ref="A1:O1"/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/>
  <cols>
    <col min="1" max="1" width="11" customWidth="1"/>
    <col min="2" max="2" width="8.7109375" customWidth="1"/>
    <col min="3" max="3" width="11.85546875" customWidth="1"/>
    <col min="4" max="4" width="11.140625" customWidth="1"/>
    <col min="5" max="26" width="8.7109375" customWidth="1"/>
  </cols>
  <sheetData>
    <row r="1" spans="1:6">
      <c r="A1" s="27" t="s">
        <v>1390</v>
      </c>
      <c r="B1" s="27" t="s">
        <v>1324</v>
      </c>
      <c r="C1" s="27" t="s">
        <v>12</v>
      </c>
      <c r="D1" s="27" t="s">
        <v>29</v>
      </c>
      <c r="E1" s="27" t="s">
        <v>31</v>
      </c>
      <c r="F1" s="27" t="s">
        <v>16</v>
      </c>
    </row>
    <row r="2" spans="1:6">
      <c r="A2" s="27">
        <v>3</v>
      </c>
      <c r="B2" s="27">
        <v>78055</v>
      </c>
      <c r="C2" s="27">
        <v>78058</v>
      </c>
    </row>
    <row r="3" spans="1:6">
      <c r="A3" s="27">
        <v>3</v>
      </c>
      <c r="B3" s="27">
        <v>78148</v>
      </c>
      <c r="C3" s="27">
        <v>78145</v>
      </c>
    </row>
    <row r="4" spans="1:6">
      <c r="A4" s="27">
        <v>3</v>
      </c>
      <c r="B4" s="215" t="s">
        <v>1391</v>
      </c>
      <c r="C4" s="27">
        <v>78066</v>
      </c>
    </row>
    <row r="5" spans="1:6">
      <c r="A5" s="27">
        <v>3</v>
      </c>
      <c r="B5" s="27">
        <v>78144</v>
      </c>
      <c r="C5" s="27">
        <v>78145</v>
      </c>
    </row>
    <row r="6" spans="1:6">
      <c r="A6" s="27">
        <v>3</v>
      </c>
      <c r="B6" s="27">
        <v>78150</v>
      </c>
      <c r="C6" s="27">
        <v>78151</v>
      </c>
    </row>
    <row r="7" spans="1:6">
      <c r="A7" s="27"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4" location="'შსს 10'!I38" display="'შსს 10'!I38"/>
  </hyperlinks>
  <pageMargins left="0.7" right="0.7" top="0.75" bottom="0.75" header="0" footer="0"/>
  <pageSetup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8.7109375" customWidth="1"/>
    <col min="2" max="2" width="11.140625" customWidth="1"/>
    <col min="3" max="3" width="8.7109375" customWidth="1"/>
    <col min="4" max="4" width="8.5703125" customWidth="1"/>
    <col min="5" max="5" width="11.85546875" customWidth="1"/>
    <col min="6" max="10" width="8.7109375" customWidth="1"/>
    <col min="11" max="11" width="16.28515625" customWidth="1"/>
    <col min="12" max="14" width="8.7109375" customWidth="1"/>
    <col min="15" max="15" width="15.85546875" customWidth="1"/>
    <col min="16" max="16" width="19.5703125" customWidth="1"/>
    <col min="17" max="17" width="8.7109375" customWidth="1"/>
    <col min="18" max="18" width="28" customWidth="1"/>
    <col min="19" max="26" width="8.7109375" customWidth="1"/>
  </cols>
  <sheetData>
    <row r="1" spans="1:19">
      <c r="A1" s="27" t="s">
        <v>31</v>
      </c>
      <c r="B1" s="27" t="s">
        <v>29</v>
      </c>
      <c r="C1" s="27" t="s">
        <v>16</v>
      </c>
      <c r="D1" s="27" t="s">
        <v>1324</v>
      </c>
      <c r="E1" s="27" t="s">
        <v>12</v>
      </c>
      <c r="F1" s="27" t="s">
        <v>29</v>
      </c>
      <c r="G1" s="27" t="s">
        <v>1392</v>
      </c>
      <c r="H1" s="27" t="s">
        <v>1393</v>
      </c>
      <c r="I1" s="27" t="s">
        <v>19</v>
      </c>
      <c r="J1" s="27" t="s">
        <v>18</v>
      </c>
      <c r="K1" s="27" t="s">
        <v>1394</v>
      </c>
      <c r="L1" s="27" t="s">
        <v>45</v>
      </c>
      <c r="M1" s="27" t="s">
        <v>1395</v>
      </c>
      <c r="N1" s="27" t="s">
        <v>33</v>
      </c>
      <c r="O1" s="27" t="s">
        <v>1396</v>
      </c>
      <c r="P1" s="27" t="s">
        <v>1397</v>
      </c>
      <c r="Q1" s="27" t="s">
        <v>1398</v>
      </c>
      <c r="R1" s="27" t="s">
        <v>1399</v>
      </c>
      <c r="S1" s="27" t="s">
        <v>1400</v>
      </c>
    </row>
    <row r="2" spans="1:19">
      <c r="A2" s="27">
        <v>3170</v>
      </c>
      <c r="B2" s="27">
        <v>4109</v>
      </c>
      <c r="C2" s="27">
        <v>21873</v>
      </c>
      <c r="D2" s="27">
        <v>20758</v>
      </c>
      <c r="E2" s="27">
        <v>5788</v>
      </c>
      <c r="F2" s="27">
        <v>15095</v>
      </c>
      <c r="G2" s="27" t="s">
        <v>1401</v>
      </c>
      <c r="J2" s="27">
        <v>160</v>
      </c>
      <c r="K2" s="27">
        <v>3300</v>
      </c>
      <c r="L2" s="27">
        <v>11046</v>
      </c>
      <c r="M2" s="27">
        <v>4083</v>
      </c>
      <c r="N2" s="27">
        <v>6988</v>
      </c>
      <c r="O2" s="27" t="s">
        <v>1402</v>
      </c>
      <c r="P2" s="27">
        <v>3442</v>
      </c>
      <c r="Q2" s="27">
        <v>20557</v>
      </c>
      <c r="R2" s="27">
        <v>21291</v>
      </c>
      <c r="S2" s="27">
        <v>16830</v>
      </c>
    </row>
    <row r="3" spans="1:19">
      <c r="B3" s="67">
        <v>20467</v>
      </c>
      <c r="C3" s="27">
        <v>17223</v>
      </c>
      <c r="D3" s="27">
        <v>4958</v>
      </c>
      <c r="E3" s="27">
        <v>20749</v>
      </c>
      <c r="F3" s="27">
        <v>4942</v>
      </c>
      <c r="G3" s="27" t="s">
        <v>1403</v>
      </c>
      <c r="J3" s="27">
        <v>160</v>
      </c>
      <c r="L3" s="27">
        <v>3532</v>
      </c>
      <c r="N3" s="27">
        <v>20993</v>
      </c>
      <c r="O3" s="27" t="s">
        <v>1369</v>
      </c>
      <c r="Q3" s="27">
        <v>20482</v>
      </c>
      <c r="R3" s="27">
        <v>3657</v>
      </c>
    </row>
    <row r="4" spans="1:19">
      <c r="C4" s="27">
        <v>17244</v>
      </c>
      <c r="D4" s="27">
        <v>20747</v>
      </c>
      <c r="E4" s="27">
        <v>5932</v>
      </c>
      <c r="F4" s="27">
        <v>5783</v>
      </c>
      <c r="G4" s="27" t="s">
        <v>1404</v>
      </c>
      <c r="J4" s="27">
        <v>160</v>
      </c>
      <c r="Q4" s="27">
        <v>20470</v>
      </c>
      <c r="R4" s="27">
        <v>20270</v>
      </c>
    </row>
    <row r="5" spans="1:19">
      <c r="C5" s="27">
        <v>3066</v>
      </c>
      <c r="D5" s="27">
        <v>20786</v>
      </c>
      <c r="E5" s="27">
        <v>20722</v>
      </c>
      <c r="F5" s="27">
        <v>21846</v>
      </c>
      <c r="G5" s="27" t="s">
        <v>1405</v>
      </c>
      <c r="J5" s="27">
        <v>160</v>
      </c>
      <c r="Q5" s="27">
        <v>20466</v>
      </c>
      <c r="R5" s="27">
        <v>3184</v>
      </c>
    </row>
    <row r="6" spans="1:19">
      <c r="C6" s="35">
        <v>21405</v>
      </c>
      <c r="D6" s="27">
        <v>3145</v>
      </c>
      <c r="E6" s="27">
        <v>20720</v>
      </c>
      <c r="G6" s="27" t="s">
        <v>1406</v>
      </c>
      <c r="J6" s="27">
        <v>160</v>
      </c>
      <c r="R6" s="27">
        <v>4081</v>
      </c>
    </row>
    <row r="7" spans="1:19">
      <c r="C7" s="27">
        <v>20587</v>
      </c>
      <c r="D7" s="27">
        <v>5791</v>
      </c>
      <c r="E7" s="27">
        <v>5785</v>
      </c>
      <c r="H7" s="27" t="s">
        <v>1407</v>
      </c>
      <c r="J7" s="27">
        <v>160</v>
      </c>
    </row>
    <row r="8" spans="1:19">
      <c r="C8" s="27">
        <v>20757</v>
      </c>
      <c r="D8" s="27">
        <v>20603</v>
      </c>
      <c r="E8" s="27">
        <v>20597</v>
      </c>
      <c r="H8" s="27" t="s">
        <v>1407</v>
      </c>
      <c r="J8" s="27">
        <v>160</v>
      </c>
    </row>
    <row r="9" spans="1:19">
      <c r="C9" s="27">
        <v>17361</v>
      </c>
      <c r="D9" s="27">
        <v>5759</v>
      </c>
      <c r="E9" s="35">
        <v>5926</v>
      </c>
      <c r="H9" s="27" t="s">
        <v>1407</v>
      </c>
      <c r="J9" s="27">
        <v>160</v>
      </c>
    </row>
    <row r="10" spans="1:19">
      <c r="C10" s="27">
        <v>17290</v>
      </c>
      <c r="D10" s="27">
        <v>20605</v>
      </c>
      <c r="E10" s="27">
        <v>5778</v>
      </c>
      <c r="H10" s="27" t="s">
        <v>1407</v>
      </c>
      <c r="J10" s="27">
        <v>160</v>
      </c>
    </row>
    <row r="11" spans="1:19">
      <c r="C11" s="27">
        <v>21830</v>
      </c>
      <c r="D11" s="27">
        <v>5789</v>
      </c>
      <c r="E11" s="27">
        <v>20062</v>
      </c>
    </row>
    <row r="12" spans="1:19">
      <c r="C12" s="27">
        <v>21787</v>
      </c>
      <c r="D12" s="27">
        <v>3054</v>
      </c>
      <c r="E12" s="27">
        <v>5916</v>
      </c>
    </row>
    <row r="13" spans="1:19">
      <c r="C13" s="27">
        <v>21670</v>
      </c>
      <c r="D13" s="27">
        <v>3833</v>
      </c>
      <c r="E13" s="27">
        <v>20591</v>
      </c>
    </row>
    <row r="14" spans="1:19">
      <c r="C14" s="27">
        <v>21788</v>
      </c>
      <c r="D14" s="27">
        <v>20611</v>
      </c>
      <c r="E14" s="27">
        <v>5790</v>
      </c>
    </row>
    <row r="15" spans="1:19">
      <c r="C15" s="27">
        <v>20589</v>
      </c>
      <c r="D15" s="27">
        <v>21315</v>
      </c>
      <c r="E15" s="27">
        <v>17201</v>
      </c>
    </row>
    <row r="16" spans="1:19">
      <c r="C16" s="27">
        <v>21786</v>
      </c>
      <c r="D16" s="27">
        <v>5957</v>
      </c>
      <c r="E16" s="27">
        <v>17291</v>
      </c>
    </row>
    <row r="17" spans="1:26">
      <c r="C17" s="27">
        <v>20475</v>
      </c>
      <c r="D17" s="27">
        <v>5927</v>
      </c>
      <c r="E17" s="27">
        <v>20775</v>
      </c>
    </row>
    <row r="18" spans="1:26">
      <c r="C18" s="27">
        <v>21828</v>
      </c>
      <c r="D18" s="27">
        <v>21169</v>
      </c>
      <c r="E18" s="27">
        <v>20780</v>
      </c>
    </row>
    <row r="19" spans="1:26">
      <c r="A19" s="35"/>
      <c r="B19" s="35"/>
      <c r="C19" s="35">
        <v>21781</v>
      </c>
      <c r="D19" s="35">
        <v>5911</v>
      </c>
      <c r="E19" s="35">
        <v>20745</v>
      </c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>
      <c r="C20" s="27">
        <v>3179</v>
      </c>
      <c r="D20" s="27">
        <v>5919</v>
      </c>
      <c r="E20" s="27">
        <v>20768</v>
      </c>
      <c r="R20" s="27" t="s">
        <v>1408</v>
      </c>
    </row>
    <row r="21" spans="1:26" ht="15.75" customHeight="1">
      <c r="C21" s="50">
        <v>3113</v>
      </c>
      <c r="D21" s="27">
        <v>5917</v>
      </c>
      <c r="E21" s="27">
        <v>3781</v>
      </c>
    </row>
    <row r="22" spans="1:26" ht="15.75" customHeight="1">
      <c r="C22" s="27">
        <v>17209</v>
      </c>
      <c r="D22" s="27">
        <v>5915</v>
      </c>
    </row>
    <row r="23" spans="1:26" ht="15.75" customHeight="1">
      <c r="C23" s="27">
        <v>20721</v>
      </c>
      <c r="D23" s="27">
        <v>5913</v>
      </c>
    </row>
    <row r="24" spans="1:26" ht="15.75" customHeight="1">
      <c r="C24" s="27">
        <v>20778</v>
      </c>
      <c r="D24" s="27">
        <v>5787</v>
      </c>
    </row>
    <row r="25" spans="1:26" ht="15.75" customHeight="1">
      <c r="C25" s="27">
        <v>20770</v>
      </c>
      <c r="D25" s="27">
        <v>20591</v>
      </c>
    </row>
    <row r="26" spans="1:26" ht="15.75" customHeight="1">
      <c r="C26" s="27">
        <v>20764</v>
      </c>
      <c r="D26" s="27">
        <v>5790</v>
      </c>
    </row>
    <row r="27" spans="1:26" ht="15.75" customHeight="1">
      <c r="C27" s="27">
        <v>3476</v>
      </c>
      <c r="D27" s="27">
        <v>19177</v>
      </c>
    </row>
    <row r="28" spans="1:26" ht="15.75" customHeight="1">
      <c r="C28" s="27">
        <v>3457</v>
      </c>
      <c r="D28" s="27">
        <v>17368</v>
      </c>
    </row>
    <row r="29" spans="1:26" ht="15.75" customHeight="1">
      <c r="C29" s="35">
        <v>20258</v>
      </c>
      <c r="D29" s="27">
        <v>15774</v>
      </c>
    </row>
    <row r="30" spans="1:26" ht="15.75" customHeight="1">
      <c r="C30" s="27">
        <v>20751</v>
      </c>
      <c r="D30" s="27">
        <v>17292</v>
      </c>
    </row>
    <row r="31" spans="1:26" ht="15.75" customHeight="1">
      <c r="C31" s="27">
        <v>20601</v>
      </c>
      <c r="D31" s="27">
        <v>23778</v>
      </c>
    </row>
    <row r="32" spans="1:26" ht="15.75" customHeight="1">
      <c r="C32" s="35">
        <v>78790</v>
      </c>
      <c r="D32" s="27">
        <v>20596</v>
      </c>
    </row>
    <row r="33" spans="3:4" ht="15.75" customHeight="1">
      <c r="C33" s="27">
        <v>20547</v>
      </c>
      <c r="D33" s="27">
        <v>20327</v>
      </c>
    </row>
    <row r="34" spans="3:4" ht="15.75" customHeight="1">
      <c r="C34" s="27">
        <v>21871</v>
      </c>
      <c r="D34" s="27">
        <v>20723</v>
      </c>
    </row>
    <row r="35" spans="3:4" ht="15.75" customHeight="1">
      <c r="D35" s="27">
        <v>3668</v>
      </c>
    </row>
    <row r="36" spans="3:4" ht="15.75" customHeight="1">
      <c r="D36" s="27">
        <v>5921</v>
      </c>
    </row>
    <row r="37" spans="3:4" ht="15.75" customHeight="1"/>
    <row r="38" spans="3:4" ht="15.75" customHeight="1"/>
    <row r="39" spans="3:4" ht="15.75" customHeight="1"/>
    <row r="40" spans="3:4" ht="15.75" customHeight="1"/>
    <row r="41" spans="3:4" ht="15.75" customHeight="1"/>
    <row r="42" spans="3:4" ht="15.75" customHeight="1"/>
    <row r="43" spans="3:4" ht="15.75" customHeight="1"/>
    <row r="44" spans="3:4" ht="15.75" customHeight="1"/>
    <row r="45" spans="3:4" ht="15.75" customHeight="1"/>
    <row r="46" spans="3:4" ht="15.75" customHeight="1"/>
    <row r="47" spans="3:4" ht="15.75" customHeight="1"/>
    <row r="48" spans="3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S35"/>
  <pageMargins left="0.7" right="0.7" top="0.75" bottom="0.75" header="0" footer="0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2.85546875" customWidth="1"/>
    <col min="2" max="2" width="21.42578125" customWidth="1"/>
    <col min="3" max="3" width="19.140625" customWidth="1"/>
    <col min="4" max="4" width="19.42578125" customWidth="1"/>
    <col min="5" max="5" width="22.42578125" customWidth="1"/>
    <col min="6" max="6" width="11.85546875" customWidth="1"/>
    <col min="7" max="8" width="8.7109375" customWidth="1"/>
    <col min="9" max="9" width="23.7109375" customWidth="1"/>
    <col min="10" max="26" width="8.7109375" customWidth="1"/>
  </cols>
  <sheetData>
    <row r="1" spans="1:26">
      <c r="A1" s="437"/>
      <c r="B1" s="417" t="s">
        <v>1324</v>
      </c>
      <c r="C1" s="417" t="s">
        <v>29</v>
      </c>
      <c r="D1" s="417" t="s">
        <v>16</v>
      </c>
      <c r="E1" s="417" t="s">
        <v>1409</v>
      </c>
      <c r="F1" s="417" t="s">
        <v>12</v>
      </c>
      <c r="G1" s="417" t="s">
        <v>45</v>
      </c>
      <c r="H1" s="417" t="s">
        <v>1410</v>
      </c>
      <c r="I1" s="487" t="s">
        <v>1411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>
      <c r="A2" s="441">
        <v>1</v>
      </c>
      <c r="B2" s="441">
        <v>15774</v>
      </c>
      <c r="C2" s="441">
        <v>21431</v>
      </c>
      <c r="D2" s="488">
        <v>21787</v>
      </c>
      <c r="E2" s="441">
        <v>70094</v>
      </c>
      <c r="F2" s="489">
        <v>3781</v>
      </c>
      <c r="G2" s="441">
        <v>5719</v>
      </c>
      <c r="H2" s="441">
        <v>5848</v>
      </c>
      <c r="I2" s="490" t="s">
        <v>1370</v>
      </c>
    </row>
    <row r="3" spans="1:26" ht="30">
      <c r="A3" s="441">
        <v>2</v>
      </c>
      <c r="B3" s="488">
        <v>17292</v>
      </c>
      <c r="C3" s="488">
        <v>21346</v>
      </c>
      <c r="D3" s="488">
        <v>21830</v>
      </c>
      <c r="E3" s="417" t="s">
        <v>1412</v>
      </c>
      <c r="F3" s="441">
        <v>3111</v>
      </c>
      <c r="G3" s="441">
        <v>3680</v>
      </c>
      <c r="H3" s="441"/>
      <c r="I3" s="490" t="s">
        <v>1413</v>
      </c>
    </row>
    <row r="4" spans="1:26">
      <c r="A4" s="441">
        <v>3</v>
      </c>
      <c r="B4" s="441">
        <v>23778</v>
      </c>
      <c r="C4" s="441">
        <v>3846</v>
      </c>
      <c r="D4" s="488">
        <v>21781</v>
      </c>
      <c r="E4" s="441"/>
      <c r="F4" s="441">
        <v>78068</v>
      </c>
      <c r="G4" s="441"/>
      <c r="H4" s="441"/>
      <c r="I4" s="490" t="s">
        <v>1414</v>
      </c>
    </row>
    <row r="5" spans="1:26">
      <c r="A5" s="441">
        <v>4</v>
      </c>
      <c r="B5" s="441">
        <v>3668</v>
      </c>
      <c r="C5" s="441">
        <v>75022</v>
      </c>
      <c r="D5" s="488">
        <v>78789</v>
      </c>
      <c r="E5" s="441"/>
      <c r="F5" s="441">
        <v>20595</v>
      </c>
      <c r="G5" s="441"/>
      <c r="H5" s="441"/>
      <c r="I5" s="490" t="s">
        <v>1415</v>
      </c>
    </row>
    <row r="6" spans="1:26">
      <c r="A6" s="441">
        <v>5</v>
      </c>
      <c r="B6" s="488">
        <v>20327</v>
      </c>
      <c r="C6" s="441">
        <v>21363</v>
      </c>
      <c r="D6" s="441">
        <v>20751</v>
      </c>
      <c r="E6" s="441"/>
      <c r="F6" s="441">
        <v>5779</v>
      </c>
      <c r="G6" s="441"/>
      <c r="H6" s="441"/>
      <c r="I6" s="490"/>
    </row>
    <row r="7" spans="1:26">
      <c r="A7" s="441">
        <v>6</v>
      </c>
      <c r="B7" s="441">
        <v>20596</v>
      </c>
      <c r="C7" s="441" t="s">
        <v>1379</v>
      </c>
      <c r="D7" s="441">
        <v>20764</v>
      </c>
      <c r="E7" s="441"/>
      <c r="F7" s="441">
        <v>3686</v>
      </c>
      <c r="G7" s="441"/>
      <c r="H7" s="441"/>
      <c r="I7" s="490"/>
    </row>
    <row r="8" spans="1:26">
      <c r="A8" s="441">
        <v>7</v>
      </c>
      <c r="B8" s="441">
        <v>3824</v>
      </c>
      <c r="C8" s="441">
        <v>20115</v>
      </c>
      <c r="D8" s="441">
        <v>20558</v>
      </c>
      <c r="E8" s="441"/>
      <c r="F8" s="441">
        <v>70131</v>
      </c>
      <c r="G8" s="441"/>
      <c r="H8" s="441"/>
      <c r="I8" s="490"/>
    </row>
    <row r="9" spans="1:26">
      <c r="A9" s="441">
        <v>8</v>
      </c>
      <c r="B9" s="441">
        <v>20594</v>
      </c>
      <c r="C9" s="441">
        <v>5028</v>
      </c>
      <c r="D9" s="491">
        <v>3179</v>
      </c>
      <c r="E9" s="441"/>
      <c r="F9" s="441">
        <v>21778</v>
      </c>
      <c r="G9" s="441"/>
      <c r="H9" s="441"/>
      <c r="I9" s="490"/>
    </row>
    <row r="10" spans="1:26">
      <c r="A10" s="441">
        <v>9</v>
      </c>
      <c r="B10" s="488">
        <v>20723</v>
      </c>
      <c r="C10" s="441" t="s">
        <v>1416</v>
      </c>
      <c r="D10" s="492" t="s">
        <v>1412</v>
      </c>
      <c r="E10" s="441"/>
      <c r="F10" s="441">
        <v>21403</v>
      </c>
      <c r="G10" s="441"/>
      <c r="H10" s="441"/>
      <c r="I10" s="490"/>
    </row>
    <row r="11" spans="1:26">
      <c r="A11" s="441">
        <v>10</v>
      </c>
      <c r="B11" s="441">
        <v>23778</v>
      </c>
      <c r="C11" s="441">
        <v>7983</v>
      </c>
      <c r="D11" s="441">
        <v>78889</v>
      </c>
      <c r="E11" s="441"/>
      <c r="F11" s="441">
        <v>78259</v>
      </c>
      <c r="G11" s="441"/>
      <c r="H11" s="441"/>
      <c r="I11" s="490"/>
    </row>
    <row r="12" spans="1:26">
      <c r="A12" s="441">
        <v>11</v>
      </c>
      <c r="B12" s="441">
        <v>78067</v>
      </c>
      <c r="C12" s="441">
        <v>21635</v>
      </c>
      <c r="D12" s="441">
        <v>20995</v>
      </c>
      <c r="E12" s="441"/>
      <c r="F12" s="441">
        <v>78874</v>
      </c>
      <c r="G12" s="441"/>
      <c r="H12" s="441"/>
      <c r="I12" s="490"/>
    </row>
    <row r="13" spans="1:26">
      <c r="A13" s="441">
        <v>12</v>
      </c>
      <c r="B13" s="441">
        <v>5787</v>
      </c>
      <c r="C13" s="441"/>
      <c r="D13" s="489">
        <v>20547</v>
      </c>
      <c r="E13" s="441"/>
      <c r="F13" s="441"/>
      <c r="G13" s="441"/>
      <c r="H13" s="441"/>
      <c r="I13" s="490"/>
    </row>
    <row r="14" spans="1:26">
      <c r="A14" s="441">
        <v>13</v>
      </c>
      <c r="B14" s="441">
        <v>77069</v>
      </c>
      <c r="C14" s="441"/>
      <c r="D14" s="441">
        <v>3146</v>
      </c>
      <c r="E14" s="441"/>
      <c r="F14" s="441"/>
      <c r="G14" s="441"/>
      <c r="H14" s="441"/>
      <c r="I14" s="490"/>
    </row>
    <row r="15" spans="1:26">
      <c r="A15" s="441">
        <v>14</v>
      </c>
      <c r="B15" s="441">
        <v>78875</v>
      </c>
      <c r="C15" s="441"/>
      <c r="D15" s="441">
        <v>20586</v>
      </c>
      <c r="E15" s="441"/>
      <c r="F15" s="441"/>
      <c r="G15" s="441"/>
      <c r="H15" s="441"/>
      <c r="I15" s="490"/>
    </row>
    <row r="16" spans="1:26">
      <c r="A16" s="441">
        <v>15</v>
      </c>
      <c r="B16" s="441"/>
      <c r="C16" s="441"/>
      <c r="D16" s="441">
        <v>21266</v>
      </c>
      <c r="E16" s="441"/>
      <c r="F16" s="441"/>
      <c r="G16" s="441"/>
      <c r="H16" s="441"/>
      <c r="I16" s="490"/>
    </row>
    <row r="17" spans="1:9">
      <c r="A17" s="441">
        <v>16</v>
      </c>
      <c r="B17" s="441"/>
      <c r="C17" s="441"/>
      <c r="D17" s="441">
        <v>21644</v>
      </c>
      <c r="E17" s="441"/>
      <c r="F17" s="441"/>
      <c r="G17" s="441"/>
      <c r="H17" s="441"/>
      <c r="I17" s="490"/>
    </row>
    <row r="18" spans="1:9">
      <c r="A18" s="441">
        <v>17</v>
      </c>
      <c r="B18" s="441"/>
      <c r="C18" s="441"/>
      <c r="D18" s="441">
        <v>20534</v>
      </c>
      <c r="E18" s="441"/>
      <c r="F18" s="441"/>
      <c r="G18" s="441"/>
      <c r="H18" s="441"/>
      <c r="I18" s="490"/>
    </row>
    <row r="19" spans="1:9">
      <c r="A19" s="441">
        <v>18</v>
      </c>
      <c r="B19" s="441"/>
      <c r="C19" s="441"/>
      <c r="D19" s="441">
        <v>4985</v>
      </c>
      <c r="E19" s="441"/>
      <c r="F19" s="441"/>
      <c r="G19" s="441"/>
      <c r="H19" s="441"/>
      <c r="I19" s="490"/>
    </row>
    <row r="20" spans="1:9">
      <c r="A20" s="441">
        <v>19</v>
      </c>
      <c r="B20" s="441"/>
      <c r="C20" s="441"/>
      <c r="D20" s="441">
        <v>4961</v>
      </c>
      <c r="E20" s="441"/>
      <c r="F20" s="441"/>
      <c r="G20" s="441"/>
      <c r="H20" s="441"/>
      <c r="I20" s="490"/>
    </row>
    <row r="21" spans="1:9" ht="15.75" customHeight="1">
      <c r="A21" s="441">
        <v>20</v>
      </c>
      <c r="B21" s="441"/>
      <c r="C21" s="441"/>
      <c r="D21" s="441">
        <v>21871</v>
      </c>
      <c r="E21" s="441"/>
      <c r="F21" s="441"/>
      <c r="G21" s="441"/>
      <c r="H21" s="441"/>
      <c r="I21" s="490"/>
    </row>
    <row r="22" spans="1:9" ht="15.75" customHeight="1">
      <c r="A22" s="441">
        <v>21</v>
      </c>
      <c r="B22" s="441"/>
      <c r="C22" s="441"/>
      <c r="D22" s="441">
        <v>21435</v>
      </c>
      <c r="E22" s="441"/>
      <c r="F22" s="441"/>
      <c r="G22" s="441"/>
      <c r="H22" s="441"/>
      <c r="I22" s="490"/>
    </row>
    <row r="23" spans="1:9" ht="15.75" customHeight="1">
      <c r="A23" s="441">
        <v>22</v>
      </c>
      <c r="B23" s="441"/>
      <c r="C23" s="441"/>
      <c r="D23" s="441">
        <v>21394</v>
      </c>
      <c r="E23" s="441"/>
      <c r="F23" s="441"/>
      <c r="G23" s="441"/>
      <c r="H23" s="441"/>
      <c r="I23" s="490"/>
    </row>
    <row r="24" spans="1:9" ht="15.75" customHeight="1">
      <c r="A24" s="441">
        <v>23</v>
      </c>
      <c r="B24" s="441"/>
      <c r="C24" s="441"/>
      <c r="D24" s="489">
        <v>3013</v>
      </c>
      <c r="E24" s="441"/>
      <c r="F24" s="441"/>
      <c r="G24" s="441"/>
      <c r="H24" s="441"/>
      <c r="I24" s="490"/>
    </row>
    <row r="25" spans="1:9" ht="15.75" customHeight="1">
      <c r="A25" s="441">
        <v>24</v>
      </c>
      <c r="B25" s="441"/>
      <c r="C25" s="441"/>
      <c r="D25" s="489">
        <v>3035</v>
      </c>
      <c r="E25" s="441"/>
      <c r="F25" s="441"/>
      <c r="G25" s="441"/>
      <c r="H25" s="441"/>
      <c r="I25" s="490"/>
    </row>
    <row r="26" spans="1:9" ht="15.75" customHeight="1">
      <c r="A26" s="441">
        <v>25</v>
      </c>
      <c r="B26" s="441"/>
      <c r="C26" s="441"/>
      <c r="D26" s="489">
        <v>3036</v>
      </c>
      <c r="E26" s="441"/>
      <c r="F26" s="441"/>
      <c r="G26" s="441"/>
      <c r="H26" s="441"/>
      <c r="I26" s="490"/>
    </row>
    <row r="27" spans="1:9" ht="15.75" customHeight="1">
      <c r="A27" s="441">
        <v>26</v>
      </c>
      <c r="B27" s="441"/>
      <c r="C27" s="441"/>
      <c r="D27" s="489">
        <v>3018</v>
      </c>
      <c r="E27" s="441"/>
      <c r="F27" s="441"/>
      <c r="G27" s="441"/>
      <c r="H27" s="441"/>
      <c r="I27" s="490"/>
    </row>
    <row r="28" spans="1:9" ht="15.75" customHeight="1">
      <c r="A28" s="441">
        <v>27</v>
      </c>
      <c r="B28" s="441"/>
      <c r="C28" s="441"/>
      <c r="D28" s="489">
        <v>3200</v>
      </c>
      <c r="E28" s="441"/>
      <c r="F28" s="441"/>
      <c r="G28" s="441"/>
      <c r="H28" s="441"/>
      <c r="I28" s="490"/>
    </row>
    <row r="29" spans="1:9" ht="15.75" customHeight="1">
      <c r="A29" s="441">
        <v>28</v>
      </c>
      <c r="B29" s="441"/>
      <c r="C29" s="441"/>
      <c r="D29" s="489">
        <v>3086</v>
      </c>
      <c r="E29" s="441"/>
      <c r="F29" s="441"/>
      <c r="G29" s="441"/>
      <c r="H29" s="441"/>
      <c r="I29" s="490"/>
    </row>
    <row r="30" spans="1:9" ht="15.75" customHeight="1">
      <c r="D30" s="493">
        <v>21872</v>
      </c>
      <c r="I30" s="29"/>
    </row>
    <row r="31" spans="1:9" ht="15.75" customHeight="1">
      <c r="D31" s="493">
        <v>78071</v>
      </c>
      <c r="I31" s="29"/>
    </row>
    <row r="32" spans="1:9" ht="15.75" customHeight="1">
      <c r="D32" s="493">
        <v>22769</v>
      </c>
      <c r="I32" s="29"/>
    </row>
    <row r="33" spans="9:9" ht="15.75" customHeight="1">
      <c r="I33" s="29"/>
    </row>
    <row r="34" spans="9:9" ht="15.75" customHeight="1">
      <c r="I34" s="29"/>
    </row>
    <row r="35" spans="9:9" ht="15.75" customHeight="1">
      <c r="I35" s="29"/>
    </row>
    <row r="36" spans="9:9" ht="15.75" customHeight="1">
      <c r="I36" s="29"/>
    </row>
    <row r="37" spans="9:9" ht="15.75" customHeight="1">
      <c r="I37" s="29"/>
    </row>
    <row r="38" spans="9:9" ht="15.75" customHeight="1">
      <c r="I38" s="29"/>
    </row>
    <row r="39" spans="9:9" ht="15.75" customHeight="1">
      <c r="I39" s="29"/>
    </row>
    <row r="40" spans="9:9" ht="15.75" customHeight="1">
      <c r="I40" s="29"/>
    </row>
    <row r="41" spans="9:9" ht="15.75" customHeight="1">
      <c r="I41" s="29"/>
    </row>
    <row r="42" spans="9:9" ht="15.75" customHeight="1">
      <c r="I42" s="29"/>
    </row>
    <row r="43" spans="9:9" ht="15.75" customHeight="1">
      <c r="I43" s="29"/>
    </row>
    <row r="44" spans="9:9" ht="15.75" customHeight="1">
      <c r="I44" s="29"/>
    </row>
    <row r="45" spans="9:9" ht="15.75" customHeight="1">
      <c r="I45" s="29"/>
    </row>
    <row r="46" spans="9:9" ht="15.75" customHeight="1">
      <c r="I46" s="29"/>
    </row>
    <row r="47" spans="9:9" ht="15.75" customHeight="1">
      <c r="I47" s="29"/>
    </row>
    <row r="48" spans="9:9" ht="15.75" customHeight="1">
      <c r="I48" s="29"/>
    </row>
    <row r="49" spans="9:9" ht="15.75" customHeight="1">
      <c r="I49" s="29"/>
    </row>
    <row r="50" spans="9:9" ht="15.75" customHeight="1">
      <c r="I50" s="29"/>
    </row>
    <row r="51" spans="9:9" ht="15.75" customHeight="1">
      <c r="I51" s="29"/>
    </row>
    <row r="52" spans="9:9" ht="15.75" customHeight="1">
      <c r="I52" s="29"/>
    </row>
    <row r="53" spans="9:9" ht="15.75" customHeight="1">
      <c r="I53" s="29"/>
    </row>
    <row r="54" spans="9:9" ht="15.75" customHeight="1">
      <c r="I54" s="29"/>
    </row>
    <row r="55" spans="9:9" ht="15.75" customHeight="1">
      <c r="I55" s="29"/>
    </row>
    <row r="56" spans="9:9" ht="15.75" customHeight="1">
      <c r="I56" s="29"/>
    </row>
    <row r="57" spans="9:9" ht="15.75" customHeight="1">
      <c r="I57" s="29"/>
    </row>
    <row r="58" spans="9:9" ht="15.75" customHeight="1">
      <c r="I58" s="29"/>
    </row>
    <row r="59" spans="9:9" ht="15.75" customHeight="1">
      <c r="I59" s="29"/>
    </row>
    <row r="60" spans="9:9" ht="15.75" customHeight="1">
      <c r="I60" s="29"/>
    </row>
    <row r="61" spans="9:9" ht="15.75" customHeight="1">
      <c r="I61" s="29"/>
    </row>
    <row r="62" spans="9:9" ht="15.75" customHeight="1">
      <c r="I62" s="29"/>
    </row>
    <row r="63" spans="9:9" ht="15.75" customHeight="1">
      <c r="I63" s="29"/>
    </row>
    <row r="64" spans="9:9" ht="15.75" customHeight="1">
      <c r="I64" s="29"/>
    </row>
    <row r="65" spans="9:9" ht="15.75" customHeight="1">
      <c r="I65" s="29"/>
    </row>
    <row r="66" spans="9:9" ht="15.75" customHeight="1">
      <c r="I66" s="29"/>
    </row>
    <row r="67" spans="9:9" ht="15.75" customHeight="1">
      <c r="I67" s="29"/>
    </row>
    <row r="68" spans="9:9" ht="15.75" customHeight="1">
      <c r="I68" s="29"/>
    </row>
    <row r="69" spans="9:9" ht="15.75" customHeight="1">
      <c r="I69" s="29"/>
    </row>
    <row r="70" spans="9:9" ht="15.75" customHeight="1">
      <c r="I70" s="29"/>
    </row>
    <row r="71" spans="9:9" ht="15.75" customHeight="1">
      <c r="I71" s="29"/>
    </row>
    <row r="72" spans="9:9" ht="15.75" customHeight="1">
      <c r="I72" s="29"/>
    </row>
    <row r="73" spans="9:9" ht="15.75" customHeight="1">
      <c r="I73" s="29"/>
    </row>
    <row r="74" spans="9:9" ht="15.75" customHeight="1">
      <c r="I74" s="29"/>
    </row>
    <row r="75" spans="9:9" ht="15.75" customHeight="1">
      <c r="I75" s="29"/>
    </row>
    <row r="76" spans="9:9" ht="15.75" customHeight="1">
      <c r="I76" s="29"/>
    </row>
    <row r="77" spans="9:9" ht="15.75" customHeight="1">
      <c r="I77" s="29"/>
    </row>
    <row r="78" spans="9:9" ht="15.75" customHeight="1">
      <c r="I78" s="29"/>
    </row>
    <row r="79" spans="9:9" ht="15.75" customHeight="1">
      <c r="I79" s="29"/>
    </row>
    <row r="80" spans="9:9" ht="15.75" customHeight="1">
      <c r="I80" s="29"/>
    </row>
    <row r="81" spans="9:9" ht="15.75" customHeight="1">
      <c r="I81" s="29"/>
    </row>
    <row r="82" spans="9:9" ht="15.75" customHeight="1">
      <c r="I82" s="29"/>
    </row>
    <row r="83" spans="9:9" ht="15.75" customHeight="1">
      <c r="I83" s="29"/>
    </row>
    <row r="84" spans="9:9" ht="15.75" customHeight="1">
      <c r="I84" s="29"/>
    </row>
    <row r="85" spans="9:9" ht="15.75" customHeight="1">
      <c r="I85" s="29"/>
    </row>
    <row r="86" spans="9:9" ht="15.75" customHeight="1">
      <c r="I86" s="29"/>
    </row>
    <row r="87" spans="9:9" ht="15.75" customHeight="1">
      <c r="I87" s="29"/>
    </row>
    <row r="88" spans="9:9" ht="15.75" customHeight="1">
      <c r="I88" s="29"/>
    </row>
    <row r="89" spans="9:9" ht="15.75" customHeight="1">
      <c r="I89" s="29"/>
    </row>
    <row r="90" spans="9:9" ht="15.75" customHeight="1">
      <c r="I90" s="29"/>
    </row>
    <row r="91" spans="9:9" ht="15.75" customHeight="1">
      <c r="I91" s="29"/>
    </row>
    <row r="92" spans="9:9" ht="15.75" customHeight="1">
      <c r="I92" s="29"/>
    </row>
    <row r="93" spans="9:9" ht="15.75" customHeight="1">
      <c r="I93" s="29"/>
    </row>
    <row r="94" spans="9:9" ht="15.75" customHeight="1">
      <c r="I94" s="29"/>
    </row>
    <row r="95" spans="9:9" ht="15.75" customHeight="1">
      <c r="I95" s="29"/>
    </row>
    <row r="96" spans="9:9" ht="15.75" customHeight="1">
      <c r="I96" s="29"/>
    </row>
    <row r="97" spans="9:9" ht="15.75" customHeight="1">
      <c r="I97" s="29"/>
    </row>
    <row r="98" spans="9:9" ht="15.75" customHeight="1">
      <c r="I98" s="29"/>
    </row>
    <row r="99" spans="9:9" ht="15.75" customHeight="1">
      <c r="I99" s="29"/>
    </row>
    <row r="100" spans="9:9" ht="15.75" customHeight="1">
      <c r="I100" s="29"/>
    </row>
    <row r="101" spans="9:9" ht="15.75" customHeight="1">
      <c r="I101" s="29"/>
    </row>
    <row r="102" spans="9:9" ht="15.75" customHeight="1">
      <c r="I102" s="29"/>
    </row>
    <row r="103" spans="9:9" ht="15.75" customHeight="1">
      <c r="I103" s="29"/>
    </row>
    <row r="104" spans="9:9" ht="15.75" customHeight="1">
      <c r="I104" s="29"/>
    </row>
    <row r="105" spans="9:9" ht="15.75" customHeight="1">
      <c r="I105" s="29"/>
    </row>
    <row r="106" spans="9:9" ht="15.75" customHeight="1">
      <c r="I106" s="29"/>
    </row>
    <row r="107" spans="9:9" ht="15.75" customHeight="1">
      <c r="I107" s="29"/>
    </row>
    <row r="108" spans="9:9" ht="15.75" customHeight="1">
      <c r="I108" s="29"/>
    </row>
    <row r="109" spans="9:9" ht="15.75" customHeight="1">
      <c r="I109" s="29"/>
    </row>
    <row r="110" spans="9:9" ht="15.75" customHeight="1">
      <c r="I110" s="29"/>
    </row>
    <row r="111" spans="9:9" ht="15.75" customHeight="1">
      <c r="I111" s="29"/>
    </row>
    <row r="112" spans="9:9" ht="15.75" customHeight="1">
      <c r="I112" s="29"/>
    </row>
    <row r="113" spans="9:9" ht="15.75" customHeight="1">
      <c r="I113" s="29"/>
    </row>
    <row r="114" spans="9:9" ht="15.75" customHeight="1">
      <c r="I114" s="29"/>
    </row>
    <row r="115" spans="9:9" ht="15.75" customHeight="1">
      <c r="I115" s="29"/>
    </row>
    <row r="116" spans="9:9" ht="15.75" customHeight="1">
      <c r="I116" s="29"/>
    </row>
    <row r="117" spans="9:9" ht="15.75" customHeight="1">
      <c r="I117" s="29"/>
    </row>
    <row r="118" spans="9:9" ht="15.75" customHeight="1">
      <c r="I118" s="29"/>
    </row>
    <row r="119" spans="9:9" ht="15.75" customHeight="1">
      <c r="I119" s="29"/>
    </row>
    <row r="120" spans="9:9" ht="15.75" customHeight="1">
      <c r="I120" s="29"/>
    </row>
    <row r="121" spans="9:9" ht="15.75" customHeight="1">
      <c r="I121" s="29"/>
    </row>
    <row r="122" spans="9:9" ht="15.75" customHeight="1">
      <c r="I122" s="29"/>
    </row>
    <row r="123" spans="9:9" ht="15.75" customHeight="1">
      <c r="I123" s="29"/>
    </row>
    <row r="124" spans="9:9" ht="15.75" customHeight="1">
      <c r="I124" s="29"/>
    </row>
    <row r="125" spans="9:9" ht="15.75" customHeight="1">
      <c r="I125" s="29"/>
    </row>
    <row r="126" spans="9:9" ht="15.75" customHeight="1">
      <c r="I126" s="29"/>
    </row>
    <row r="127" spans="9:9" ht="15.75" customHeight="1">
      <c r="I127" s="29"/>
    </row>
    <row r="128" spans="9:9" ht="15.75" customHeight="1">
      <c r="I128" s="29"/>
    </row>
    <row r="129" spans="9:9" ht="15.75" customHeight="1">
      <c r="I129" s="29"/>
    </row>
    <row r="130" spans="9:9" ht="15.75" customHeight="1">
      <c r="I130" s="29"/>
    </row>
    <row r="131" spans="9:9" ht="15.75" customHeight="1">
      <c r="I131" s="29"/>
    </row>
    <row r="132" spans="9:9" ht="15.75" customHeight="1">
      <c r="I132" s="29"/>
    </row>
    <row r="133" spans="9:9" ht="15.75" customHeight="1">
      <c r="I133" s="29"/>
    </row>
    <row r="134" spans="9:9" ht="15.75" customHeight="1">
      <c r="I134" s="29"/>
    </row>
    <row r="135" spans="9:9" ht="15.75" customHeight="1">
      <c r="I135" s="29"/>
    </row>
    <row r="136" spans="9:9" ht="15.75" customHeight="1">
      <c r="I136" s="29"/>
    </row>
    <row r="137" spans="9:9" ht="15.75" customHeight="1">
      <c r="I137" s="29"/>
    </row>
    <row r="138" spans="9:9" ht="15.75" customHeight="1">
      <c r="I138" s="29"/>
    </row>
    <row r="139" spans="9:9" ht="15.75" customHeight="1">
      <c r="I139" s="29"/>
    </row>
    <row r="140" spans="9:9" ht="15.75" customHeight="1">
      <c r="I140" s="29"/>
    </row>
    <row r="141" spans="9:9" ht="15.75" customHeight="1">
      <c r="I141" s="29"/>
    </row>
    <row r="142" spans="9:9" ht="15.75" customHeight="1">
      <c r="I142" s="29"/>
    </row>
    <row r="143" spans="9:9" ht="15.75" customHeight="1">
      <c r="I143" s="29"/>
    </row>
    <row r="144" spans="9:9" ht="15.75" customHeight="1">
      <c r="I144" s="29"/>
    </row>
    <row r="145" spans="9:9" ht="15.75" customHeight="1">
      <c r="I145" s="29"/>
    </row>
    <row r="146" spans="9:9" ht="15.75" customHeight="1">
      <c r="I146" s="29"/>
    </row>
    <row r="147" spans="9:9" ht="15.75" customHeight="1">
      <c r="I147" s="29"/>
    </row>
    <row r="148" spans="9:9" ht="15.75" customHeight="1">
      <c r="I148" s="29"/>
    </row>
    <row r="149" spans="9:9" ht="15.75" customHeight="1">
      <c r="I149" s="29"/>
    </row>
    <row r="150" spans="9:9" ht="15.75" customHeight="1">
      <c r="I150" s="29"/>
    </row>
    <row r="151" spans="9:9" ht="15.75" customHeight="1">
      <c r="I151" s="29"/>
    </row>
    <row r="152" spans="9:9" ht="15.75" customHeight="1">
      <c r="I152" s="29"/>
    </row>
    <row r="153" spans="9:9" ht="15.75" customHeight="1">
      <c r="I153" s="29"/>
    </row>
    <row r="154" spans="9:9" ht="15.75" customHeight="1">
      <c r="I154" s="29"/>
    </row>
    <row r="155" spans="9:9" ht="15.75" customHeight="1">
      <c r="I155" s="29"/>
    </row>
    <row r="156" spans="9:9" ht="15.75" customHeight="1">
      <c r="I156" s="29"/>
    </row>
    <row r="157" spans="9:9" ht="15.75" customHeight="1">
      <c r="I157" s="29"/>
    </row>
    <row r="158" spans="9:9" ht="15.75" customHeight="1">
      <c r="I158" s="29"/>
    </row>
    <row r="159" spans="9:9" ht="15.75" customHeight="1">
      <c r="I159" s="29"/>
    </row>
    <row r="160" spans="9:9" ht="15.75" customHeight="1">
      <c r="I160" s="29"/>
    </row>
    <row r="161" spans="9:9" ht="15.75" customHeight="1">
      <c r="I161" s="29"/>
    </row>
    <row r="162" spans="9:9" ht="15.75" customHeight="1">
      <c r="I162" s="29"/>
    </row>
    <row r="163" spans="9:9" ht="15.75" customHeight="1">
      <c r="I163" s="29"/>
    </row>
    <row r="164" spans="9:9" ht="15.75" customHeight="1">
      <c r="I164" s="29"/>
    </row>
    <row r="165" spans="9:9" ht="15.75" customHeight="1">
      <c r="I165" s="29"/>
    </row>
    <row r="166" spans="9:9" ht="15.75" customHeight="1">
      <c r="I166" s="29"/>
    </row>
    <row r="167" spans="9:9" ht="15.75" customHeight="1">
      <c r="I167" s="29"/>
    </row>
    <row r="168" spans="9:9" ht="15.75" customHeight="1">
      <c r="I168" s="29"/>
    </row>
    <row r="169" spans="9:9" ht="15.75" customHeight="1">
      <c r="I169" s="29"/>
    </row>
    <row r="170" spans="9:9" ht="15.75" customHeight="1">
      <c r="I170" s="29"/>
    </row>
    <row r="171" spans="9:9" ht="15.75" customHeight="1">
      <c r="I171" s="29"/>
    </row>
    <row r="172" spans="9:9" ht="15.75" customHeight="1">
      <c r="I172" s="29"/>
    </row>
    <row r="173" spans="9:9" ht="15.75" customHeight="1">
      <c r="I173" s="29"/>
    </row>
    <row r="174" spans="9:9" ht="15.75" customHeight="1">
      <c r="I174" s="29"/>
    </row>
    <row r="175" spans="9:9" ht="15.75" customHeight="1">
      <c r="I175" s="29"/>
    </row>
    <row r="176" spans="9:9" ht="15.75" customHeight="1">
      <c r="I176" s="29"/>
    </row>
    <row r="177" spans="9:9" ht="15.75" customHeight="1">
      <c r="I177" s="29"/>
    </row>
    <row r="178" spans="9:9" ht="15.75" customHeight="1">
      <c r="I178" s="29"/>
    </row>
    <row r="179" spans="9:9" ht="15.75" customHeight="1">
      <c r="I179" s="29"/>
    </row>
    <row r="180" spans="9:9" ht="15.75" customHeight="1">
      <c r="I180" s="29"/>
    </row>
    <row r="181" spans="9:9" ht="15.75" customHeight="1">
      <c r="I181" s="29"/>
    </row>
    <row r="182" spans="9:9" ht="15.75" customHeight="1">
      <c r="I182" s="29"/>
    </row>
    <row r="183" spans="9:9" ht="15.75" customHeight="1">
      <c r="I183" s="29"/>
    </row>
    <row r="184" spans="9:9" ht="15.75" customHeight="1">
      <c r="I184" s="29"/>
    </row>
    <row r="185" spans="9:9" ht="15.75" customHeight="1">
      <c r="I185" s="29"/>
    </row>
    <row r="186" spans="9:9" ht="15.75" customHeight="1">
      <c r="I186" s="29"/>
    </row>
    <row r="187" spans="9:9" ht="15.75" customHeight="1">
      <c r="I187" s="29"/>
    </row>
    <row r="188" spans="9:9" ht="15.75" customHeight="1">
      <c r="I188" s="29"/>
    </row>
    <row r="189" spans="9:9" ht="15.75" customHeight="1">
      <c r="I189" s="29"/>
    </row>
    <row r="190" spans="9:9" ht="15.75" customHeight="1">
      <c r="I190" s="29"/>
    </row>
    <row r="191" spans="9:9" ht="15.75" customHeight="1">
      <c r="I191" s="29"/>
    </row>
    <row r="192" spans="9:9" ht="15.75" customHeight="1">
      <c r="I192" s="29"/>
    </row>
    <row r="193" spans="9:9" ht="15.75" customHeight="1">
      <c r="I193" s="29"/>
    </row>
    <row r="194" spans="9:9" ht="15.75" customHeight="1">
      <c r="I194" s="29"/>
    </row>
    <row r="195" spans="9:9" ht="15.75" customHeight="1">
      <c r="I195" s="29"/>
    </row>
    <row r="196" spans="9:9" ht="15.75" customHeight="1">
      <c r="I196" s="29"/>
    </row>
    <row r="197" spans="9:9" ht="15.75" customHeight="1">
      <c r="I197" s="29"/>
    </row>
    <row r="198" spans="9:9" ht="15.75" customHeight="1">
      <c r="I198" s="29"/>
    </row>
    <row r="199" spans="9:9" ht="15.75" customHeight="1">
      <c r="I199" s="29"/>
    </row>
    <row r="200" spans="9:9" ht="15.75" customHeight="1">
      <c r="I200" s="29"/>
    </row>
    <row r="201" spans="9:9" ht="15.75" customHeight="1">
      <c r="I201" s="29"/>
    </row>
    <row r="202" spans="9:9" ht="15.75" customHeight="1">
      <c r="I202" s="29"/>
    </row>
    <row r="203" spans="9:9" ht="15.75" customHeight="1">
      <c r="I203" s="29"/>
    </row>
    <row r="204" spans="9:9" ht="15.75" customHeight="1">
      <c r="I204" s="29"/>
    </row>
    <row r="205" spans="9:9" ht="15.75" customHeight="1">
      <c r="I205" s="29"/>
    </row>
    <row r="206" spans="9:9" ht="15.75" customHeight="1">
      <c r="I206" s="29"/>
    </row>
    <row r="207" spans="9:9" ht="15.75" customHeight="1">
      <c r="I207" s="29"/>
    </row>
    <row r="208" spans="9:9" ht="15.75" customHeight="1">
      <c r="I208" s="29"/>
    </row>
    <row r="209" spans="9:9" ht="15.75" customHeight="1">
      <c r="I209" s="29"/>
    </row>
    <row r="210" spans="9:9" ht="15.75" customHeight="1">
      <c r="I210" s="29"/>
    </row>
    <row r="211" spans="9:9" ht="15.75" customHeight="1">
      <c r="I211" s="29"/>
    </row>
    <row r="212" spans="9:9" ht="15.75" customHeight="1">
      <c r="I212" s="29"/>
    </row>
    <row r="213" spans="9:9" ht="15.75" customHeight="1">
      <c r="I213" s="29"/>
    </row>
    <row r="214" spans="9:9" ht="15.75" customHeight="1">
      <c r="I214" s="29"/>
    </row>
    <row r="215" spans="9:9" ht="15.75" customHeight="1">
      <c r="I215" s="29"/>
    </row>
    <row r="216" spans="9:9" ht="15.75" customHeight="1">
      <c r="I216" s="29"/>
    </row>
    <row r="217" spans="9:9" ht="15.75" customHeight="1">
      <c r="I217" s="29"/>
    </row>
    <row r="218" spans="9:9" ht="15.75" customHeight="1">
      <c r="I218" s="29"/>
    </row>
    <row r="219" spans="9:9" ht="15.75" customHeight="1">
      <c r="I219" s="29"/>
    </row>
    <row r="220" spans="9:9" ht="15.75" customHeight="1">
      <c r="I220" s="29"/>
    </row>
    <row r="221" spans="9:9" ht="15.75" customHeight="1">
      <c r="I221" s="29"/>
    </row>
    <row r="222" spans="9:9" ht="15.75" customHeight="1">
      <c r="I222" s="29"/>
    </row>
    <row r="223" spans="9:9" ht="15.75" customHeight="1">
      <c r="I223" s="29"/>
    </row>
    <row r="224" spans="9:9" ht="15.75" customHeight="1">
      <c r="I224" s="29"/>
    </row>
    <row r="225" spans="9:9" ht="15.75" customHeight="1">
      <c r="I225" s="29"/>
    </row>
    <row r="226" spans="9:9" ht="15.75" customHeight="1">
      <c r="I226" s="29"/>
    </row>
    <row r="227" spans="9:9" ht="15.75" customHeight="1">
      <c r="I227" s="29"/>
    </row>
    <row r="228" spans="9:9" ht="15.75" customHeight="1">
      <c r="I228" s="29"/>
    </row>
    <row r="229" spans="9:9" ht="15.75" customHeight="1">
      <c r="I229" s="29"/>
    </row>
    <row r="230" spans="9:9" ht="15.75" customHeight="1">
      <c r="I230" s="29"/>
    </row>
    <row r="231" spans="9:9" ht="15.75" customHeight="1">
      <c r="I231" s="29"/>
    </row>
    <row r="232" spans="9:9" ht="15.75" customHeight="1">
      <c r="I232" s="29"/>
    </row>
    <row r="233" spans="9:9" ht="15.75" customHeight="1">
      <c r="I233" s="29"/>
    </row>
    <row r="234" spans="9:9" ht="15.75" customHeight="1">
      <c r="I234" s="29"/>
    </row>
    <row r="235" spans="9:9" ht="15.75" customHeight="1">
      <c r="I235" s="29"/>
    </row>
    <row r="236" spans="9:9" ht="15.75" customHeight="1">
      <c r="I236" s="29"/>
    </row>
    <row r="237" spans="9:9" ht="15.75" customHeight="1">
      <c r="I237" s="29"/>
    </row>
    <row r="238" spans="9:9" ht="15.75" customHeight="1">
      <c r="I238" s="29"/>
    </row>
    <row r="239" spans="9:9" ht="15.75" customHeight="1">
      <c r="I239" s="29"/>
    </row>
    <row r="240" spans="9:9" ht="15.75" customHeight="1">
      <c r="I240" s="29"/>
    </row>
    <row r="241" spans="9:9" ht="15.75" customHeight="1">
      <c r="I241" s="29"/>
    </row>
    <row r="242" spans="9:9" ht="15.75" customHeight="1">
      <c r="I242" s="29"/>
    </row>
    <row r="243" spans="9:9" ht="15.75" customHeight="1">
      <c r="I243" s="29"/>
    </row>
    <row r="244" spans="9:9" ht="15.75" customHeight="1">
      <c r="I244" s="29"/>
    </row>
    <row r="245" spans="9:9" ht="15.75" customHeight="1">
      <c r="I245" s="29"/>
    </row>
    <row r="246" spans="9:9" ht="15.75" customHeight="1">
      <c r="I246" s="29"/>
    </row>
    <row r="247" spans="9:9" ht="15.75" customHeight="1">
      <c r="I247" s="29"/>
    </row>
    <row r="248" spans="9:9" ht="15.75" customHeight="1">
      <c r="I248" s="29"/>
    </row>
    <row r="249" spans="9:9" ht="15.75" customHeight="1">
      <c r="I249" s="29"/>
    </row>
    <row r="250" spans="9:9" ht="15.75" customHeight="1">
      <c r="I250" s="29"/>
    </row>
    <row r="251" spans="9:9" ht="15.75" customHeight="1">
      <c r="I251" s="29"/>
    </row>
    <row r="252" spans="9:9" ht="15.75" customHeight="1">
      <c r="I252" s="29"/>
    </row>
    <row r="253" spans="9:9" ht="15.75" customHeight="1">
      <c r="I253" s="29"/>
    </row>
    <row r="254" spans="9:9" ht="15.75" customHeight="1">
      <c r="I254" s="29"/>
    </row>
    <row r="255" spans="9:9" ht="15.75" customHeight="1">
      <c r="I255" s="29"/>
    </row>
    <row r="256" spans="9:9" ht="15.75" customHeight="1">
      <c r="I256" s="29"/>
    </row>
    <row r="257" spans="9:9" ht="15.75" customHeight="1">
      <c r="I257" s="29"/>
    </row>
    <row r="258" spans="9:9" ht="15.75" customHeight="1">
      <c r="I258" s="29"/>
    </row>
    <row r="259" spans="9:9" ht="15.75" customHeight="1">
      <c r="I259" s="29"/>
    </row>
    <row r="260" spans="9:9" ht="15.75" customHeight="1">
      <c r="I260" s="29"/>
    </row>
    <row r="261" spans="9:9" ht="15.75" customHeight="1">
      <c r="I261" s="29"/>
    </row>
    <row r="262" spans="9:9" ht="15.75" customHeight="1">
      <c r="I262" s="29"/>
    </row>
    <row r="263" spans="9:9" ht="15.75" customHeight="1">
      <c r="I263" s="29"/>
    </row>
    <row r="264" spans="9:9" ht="15.75" customHeight="1">
      <c r="I264" s="29"/>
    </row>
    <row r="265" spans="9:9" ht="15.75" customHeight="1">
      <c r="I265" s="29"/>
    </row>
    <row r="266" spans="9:9" ht="15.75" customHeight="1">
      <c r="I266" s="29"/>
    </row>
    <row r="267" spans="9:9" ht="15.75" customHeight="1">
      <c r="I267" s="29"/>
    </row>
    <row r="268" spans="9:9" ht="15.75" customHeight="1">
      <c r="I268" s="29"/>
    </row>
    <row r="269" spans="9:9" ht="15.75" customHeight="1">
      <c r="I269" s="29"/>
    </row>
    <row r="270" spans="9:9" ht="15.75" customHeight="1">
      <c r="I270" s="29"/>
    </row>
    <row r="271" spans="9:9" ht="15.75" customHeight="1">
      <c r="I271" s="29"/>
    </row>
    <row r="272" spans="9:9" ht="15.75" customHeight="1">
      <c r="I272" s="29"/>
    </row>
    <row r="273" spans="9:9" ht="15.75" customHeight="1">
      <c r="I273" s="29"/>
    </row>
    <row r="274" spans="9:9" ht="15.75" customHeight="1">
      <c r="I274" s="29"/>
    </row>
    <row r="275" spans="9:9" ht="15.75" customHeight="1">
      <c r="I275" s="29"/>
    </row>
    <row r="276" spans="9:9" ht="15.75" customHeight="1">
      <c r="I276" s="29"/>
    </row>
    <row r="277" spans="9:9" ht="15.75" customHeight="1">
      <c r="I277" s="29"/>
    </row>
    <row r="278" spans="9:9" ht="15.75" customHeight="1">
      <c r="I278" s="29"/>
    </row>
    <row r="279" spans="9:9" ht="15.75" customHeight="1">
      <c r="I279" s="29"/>
    </row>
    <row r="280" spans="9:9" ht="15.75" customHeight="1">
      <c r="I280" s="29"/>
    </row>
    <row r="281" spans="9:9" ht="15.75" customHeight="1">
      <c r="I281" s="29"/>
    </row>
    <row r="282" spans="9:9" ht="15.75" customHeight="1">
      <c r="I282" s="29"/>
    </row>
    <row r="283" spans="9:9" ht="15.75" customHeight="1">
      <c r="I283" s="29"/>
    </row>
    <row r="284" spans="9:9" ht="15.75" customHeight="1">
      <c r="I284" s="29"/>
    </row>
    <row r="285" spans="9:9" ht="15.75" customHeight="1">
      <c r="I285" s="29"/>
    </row>
    <row r="286" spans="9:9" ht="15.75" customHeight="1">
      <c r="I286" s="29"/>
    </row>
    <row r="287" spans="9:9" ht="15.75" customHeight="1">
      <c r="I287" s="29"/>
    </row>
    <row r="288" spans="9:9" ht="15.75" customHeight="1">
      <c r="I288" s="29"/>
    </row>
    <row r="289" spans="9:9" ht="15.75" customHeight="1">
      <c r="I289" s="29"/>
    </row>
    <row r="290" spans="9:9" ht="15.75" customHeight="1">
      <c r="I290" s="29"/>
    </row>
    <row r="291" spans="9:9" ht="15.75" customHeight="1">
      <c r="I291" s="29"/>
    </row>
    <row r="292" spans="9:9" ht="15.75" customHeight="1">
      <c r="I292" s="29"/>
    </row>
    <row r="293" spans="9:9" ht="15.75" customHeight="1">
      <c r="I293" s="29"/>
    </row>
    <row r="294" spans="9:9" ht="15.75" customHeight="1">
      <c r="I294" s="29"/>
    </row>
    <row r="295" spans="9:9" ht="15.75" customHeight="1">
      <c r="I295" s="29"/>
    </row>
    <row r="296" spans="9:9" ht="15.75" customHeight="1">
      <c r="I296" s="29"/>
    </row>
    <row r="297" spans="9:9" ht="15.75" customHeight="1">
      <c r="I297" s="29"/>
    </row>
    <row r="298" spans="9:9" ht="15.75" customHeight="1">
      <c r="I298" s="29"/>
    </row>
    <row r="299" spans="9:9" ht="15.75" customHeight="1">
      <c r="I299" s="29"/>
    </row>
    <row r="300" spans="9:9" ht="15.75" customHeight="1">
      <c r="I300" s="29"/>
    </row>
    <row r="301" spans="9:9" ht="15.75" customHeight="1">
      <c r="I301" s="29"/>
    </row>
    <row r="302" spans="9:9" ht="15.75" customHeight="1">
      <c r="I302" s="29"/>
    </row>
    <row r="303" spans="9:9" ht="15.75" customHeight="1">
      <c r="I303" s="29"/>
    </row>
    <row r="304" spans="9:9" ht="15.75" customHeight="1">
      <c r="I304" s="29"/>
    </row>
    <row r="305" spans="9:9" ht="15.75" customHeight="1">
      <c r="I305" s="29"/>
    </row>
    <row r="306" spans="9:9" ht="15.75" customHeight="1">
      <c r="I306" s="29"/>
    </row>
    <row r="307" spans="9:9" ht="15.75" customHeight="1">
      <c r="I307" s="29"/>
    </row>
    <row r="308" spans="9:9" ht="15.75" customHeight="1">
      <c r="I308" s="29"/>
    </row>
    <row r="309" spans="9:9" ht="15.75" customHeight="1">
      <c r="I309" s="29"/>
    </row>
    <row r="310" spans="9:9" ht="15.75" customHeight="1">
      <c r="I310" s="29"/>
    </row>
    <row r="311" spans="9:9" ht="15.75" customHeight="1">
      <c r="I311" s="29"/>
    </row>
    <row r="312" spans="9:9" ht="15.75" customHeight="1">
      <c r="I312" s="29"/>
    </row>
    <row r="313" spans="9:9" ht="15.75" customHeight="1">
      <c r="I313" s="29"/>
    </row>
    <row r="314" spans="9:9" ht="15.75" customHeight="1">
      <c r="I314" s="29"/>
    </row>
    <row r="315" spans="9:9" ht="15.75" customHeight="1">
      <c r="I315" s="29"/>
    </row>
    <row r="316" spans="9:9" ht="15.75" customHeight="1">
      <c r="I316" s="29"/>
    </row>
    <row r="317" spans="9:9" ht="15.75" customHeight="1">
      <c r="I317" s="29"/>
    </row>
    <row r="318" spans="9:9" ht="15.75" customHeight="1">
      <c r="I318" s="29"/>
    </row>
    <row r="319" spans="9:9" ht="15.75" customHeight="1">
      <c r="I319" s="29"/>
    </row>
    <row r="320" spans="9:9" ht="15.75" customHeight="1">
      <c r="I320" s="29"/>
    </row>
    <row r="321" spans="9:9" ht="15.75" customHeight="1">
      <c r="I321" s="29"/>
    </row>
    <row r="322" spans="9:9" ht="15.75" customHeight="1">
      <c r="I322" s="29"/>
    </row>
    <row r="323" spans="9:9" ht="15.75" customHeight="1">
      <c r="I323" s="29"/>
    </row>
    <row r="324" spans="9:9" ht="15.75" customHeight="1">
      <c r="I324" s="29"/>
    </row>
    <row r="325" spans="9:9" ht="15.75" customHeight="1">
      <c r="I325" s="29"/>
    </row>
    <row r="326" spans="9:9" ht="15.75" customHeight="1">
      <c r="I326" s="29"/>
    </row>
    <row r="327" spans="9:9" ht="15.75" customHeight="1">
      <c r="I327" s="29"/>
    </row>
    <row r="328" spans="9:9" ht="15.75" customHeight="1">
      <c r="I328" s="29"/>
    </row>
    <row r="329" spans="9:9" ht="15.75" customHeight="1">
      <c r="I329" s="29"/>
    </row>
    <row r="330" spans="9:9" ht="15.75" customHeight="1">
      <c r="I330" s="29"/>
    </row>
    <row r="331" spans="9:9" ht="15.75" customHeight="1">
      <c r="I331" s="29"/>
    </row>
    <row r="332" spans="9:9" ht="15.75" customHeight="1">
      <c r="I332" s="29"/>
    </row>
    <row r="333" spans="9:9" ht="15.75" customHeight="1">
      <c r="I333" s="29"/>
    </row>
    <row r="334" spans="9:9" ht="15.75" customHeight="1">
      <c r="I334" s="29"/>
    </row>
    <row r="335" spans="9:9" ht="15.75" customHeight="1">
      <c r="I335" s="29"/>
    </row>
    <row r="336" spans="9:9" ht="15.75" customHeight="1">
      <c r="I336" s="29"/>
    </row>
    <row r="337" spans="9:9" ht="15.75" customHeight="1">
      <c r="I337" s="29"/>
    </row>
    <row r="338" spans="9:9" ht="15.75" customHeight="1">
      <c r="I338" s="29"/>
    </row>
    <row r="339" spans="9:9" ht="15.75" customHeight="1">
      <c r="I339" s="29"/>
    </row>
    <row r="340" spans="9:9" ht="15.75" customHeight="1">
      <c r="I340" s="29"/>
    </row>
    <row r="341" spans="9:9" ht="15.75" customHeight="1">
      <c r="I341" s="29"/>
    </row>
    <row r="342" spans="9:9" ht="15.75" customHeight="1">
      <c r="I342" s="29"/>
    </row>
    <row r="343" spans="9:9" ht="15.75" customHeight="1">
      <c r="I343" s="29"/>
    </row>
    <row r="344" spans="9:9" ht="15.75" customHeight="1">
      <c r="I344" s="29"/>
    </row>
    <row r="345" spans="9:9" ht="15.75" customHeight="1">
      <c r="I345" s="29"/>
    </row>
    <row r="346" spans="9:9" ht="15.75" customHeight="1">
      <c r="I346" s="29"/>
    </row>
    <row r="347" spans="9:9" ht="15.75" customHeight="1">
      <c r="I347" s="29"/>
    </row>
    <row r="348" spans="9:9" ht="15.75" customHeight="1">
      <c r="I348" s="29"/>
    </row>
    <row r="349" spans="9:9" ht="15.75" customHeight="1">
      <c r="I349" s="29"/>
    </row>
    <row r="350" spans="9:9" ht="15.75" customHeight="1">
      <c r="I350" s="29"/>
    </row>
    <row r="351" spans="9:9" ht="15.75" customHeight="1">
      <c r="I351" s="29"/>
    </row>
    <row r="352" spans="9:9" ht="15.75" customHeight="1">
      <c r="I352" s="29"/>
    </row>
    <row r="353" spans="9:9" ht="15.75" customHeight="1">
      <c r="I353" s="29"/>
    </row>
    <row r="354" spans="9:9" ht="15.75" customHeight="1">
      <c r="I354" s="29"/>
    </row>
    <row r="355" spans="9:9" ht="15.75" customHeight="1">
      <c r="I355" s="29"/>
    </row>
    <row r="356" spans="9:9" ht="15.75" customHeight="1">
      <c r="I356" s="29"/>
    </row>
    <row r="357" spans="9:9" ht="15.75" customHeight="1">
      <c r="I357" s="29"/>
    </row>
    <row r="358" spans="9:9" ht="15.75" customHeight="1">
      <c r="I358" s="29"/>
    </row>
    <row r="359" spans="9:9" ht="15.75" customHeight="1">
      <c r="I359" s="29"/>
    </row>
    <row r="360" spans="9:9" ht="15.75" customHeight="1">
      <c r="I360" s="29"/>
    </row>
    <row r="361" spans="9:9" ht="15.75" customHeight="1">
      <c r="I361" s="29"/>
    </row>
    <row r="362" spans="9:9" ht="15.75" customHeight="1">
      <c r="I362" s="29"/>
    </row>
    <row r="363" spans="9:9" ht="15.75" customHeight="1">
      <c r="I363" s="29"/>
    </row>
    <row r="364" spans="9:9" ht="15.75" customHeight="1">
      <c r="I364" s="29"/>
    </row>
    <row r="365" spans="9:9" ht="15.75" customHeight="1">
      <c r="I365" s="29"/>
    </row>
    <row r="366" spans="9:9" ht="15.75" customHeight="1">
      <c r="I366" s="29"/>
    </row>
    <row r="367" spans="9:9" ht="15.75" customHeight="1">
      <c r="I367" s="29"/>
    </row>
    <row r="368" spans="9:9" ht="15.75" customHeight="1">
      <c r="I368" s="29"/>
    </row>
    <row r="369" spans="9:9" ht="15.75" customHeight="1">
      <c r="I369" s="29"/>
    </row>
    <row r="370" spans="9:9" ht="15.75" customHeight="1">
      <c r="I370" s="29"/>
    </row>
    <row r="371" spans="9:9" ht="15.75" customHeight="1">
      <c r="I371" s="29"/>
    </row>
    <row r="372" spans="9:9" ht="15.75" customHeight="1">
      <c r="I372" s="29"/>
    </row>
    <row r="373" spans="9:9" ht="15.75" customHeight="1">
      <c r="I373" s="29"/>
    </row>
    <row r="374" spans="9:9" ht="15.75" customHeight="1">
      <c r="I374" s="29"/>
    </row>
    <row r="375" spans="9:9" ht="15.75" customHeight="1">
      <c r="I375" s="29"/>
    </row>
    <row r="376" spans="9:9" ht="15.75" customHeight="1">
      <c r="I376" s="29"/>
    </row>
    <row r="377" spans="9:9" ht="15.75" customHeight="1">
      <c r="I377" s="29"/>
    </row>
    <row r="378" spans="9:9" ht="15.75" customHeight="1">
      <c r="I378" s="29"/>
    </row>
    <row r="379" spans="9:9" ht="15.75" customHeight="1">
      <c r="I379" s="29"/>
    </row>
    <row r="380" spans="9:9" ht="15.75" customHeight="1">
      <c r="I380" s="29"/>
    </row>
    <row r="381" spans="9:9" ht="15.75" customHeight="1">
      <c r="I381" s="29"/>
    </row>
    <row r="382" spans="9:9" ht="15.75" customHeight="1">
      <c r="I382" s="29"/>
    </row>
    <row r="383" spans="9:9" ht="15.75" customHeight="1">
      <c r="I383" s="29"/>
    </row>
    <row r="384" spans="9:9" ht="15.75" customHeight="1">
      <c r="I384" s="29"/>
    </row>
    <row r="385" spans="9:9" ht="15.75" customHeight="1">
      <c r="I385" s="29"/>
    </row>
    <row r="386" spans="9:9" ht="15.75" customHeight="1">
      <c r="I386" s="29"/>
    </row>
    <row r="387" spans="9:9" ht="15.75" customHeight="1">
      <c r="I387" s="29"/>
    </row>
    <row r="388" spans="9:9" ht="15.75" customHeight="1">
      <c r="I388" s="29"/>
    </row>
    <row r="389" spans="9:9" ht="15.75" customHeight="1">
      <c r="I389" s="29"/>
    </row>
    <row r="390" spans="9:9" ht="15.75" customHeight="1">
      <c r="I390" s="29"/>
    </row>
    <row r="391" spans="9:9" ht="15.75" customHeight="1">
      <c r="I391" s="29"/>
    </row>
    <row r="392" spans="9:9" ht="15.75" customHeight="1">
      <c r="I392" s="29"/>
    </row>
    <row r="393" spans="9:9" ht="15.75" customHeight="1">
      <c r="I393" s="29"/>
    </row>
    <row r="394" spans="9:9" ht="15.75" customHeight="1">
      <c r="I394" s="29"/>
    </row>
    <row r="395" spans="9:9" ht="15.75" customHeight="1">
      <c r="I395" s="29"/>
    </row>
    <row r="396" spans="9:9" ht="15.75" customHeight="1">
      <c r="I396" s="29"/>
    </row>
    <row r="397" spans="9:9" ht="15.75" customHeight="1">
      <c r="I397" s="29"/>
    </row>
    <row r="398" spans="9:9" ht="15.75" customHeight="1">
      <c r="I398" s="29"/>
    </row>
    <row r="399" spans="9:9" ht="15.75" customHeight="1">
      <c r="I399" s="29"/>
    </row>
    <row r="400" spans="9:9" ht="15.75" customHeight="1">
      <c r="I400" s="29"/>
    </row>
    <row r="401" spans="9:9" ht="15.75" customHeight="1">
      <c r="I401" s="29"/>
    </row>
    <row r="402" spans="9:9" ht="15.75" customHeight="1">
      <c r="I402" s="29"/>
    </row>
    <row r="403" spans="9:9" ht="15.75" customHeight="1">
      <c r="I403" s="29"/>
    </row>
    <row r="404" spans="9:9" ht="15.75" customHeight="1">
      <c r="I404" s="29"/>
    </row>
    <row r="405" spans="9:9" ht="15.75" customHeight="1">
      <c r="I405" s="29"/>
    </row>
    <row r="406" spans="9:9" ht="15.75" customHeight="1">
      <c r="I406" s="29"/>
    </row>
    <row r="407" spans="9:9" ht="15.75" customHeight="1">
      <c r="I407" s="29"/>
    </row>
    <row r="408" spans="9:9" ht="15.75" customHeight="1">
      <c r="I408" s="29"/>
    </row>
    <row r="409" spans="9:9" ht="15.75" customHeight="1">
      <c r="I409" s="29"/>
    </row>
    <row r="410" spans="9:9" ht="15.75" customHeight="1">
      <c r="I410" s="29"/>
    </row>
    <row r="411" spans="9:9" ht="15.75" customHeight="1">
      <c r="I411" s="29"/>
    </row>
    <row r="412" spans="9:9" ht="15.75" customHeight="1">
      <c r="I412" s="29"/>
    </row>
    <row r="413" spans="9:9" ht="15.75" customHeight="1">
      <c r="I413" s="29"/>
    </row>
    <row r="414" spans="9:9" ht="15.75" customHeight="1">
      <c r="I414" s="29"/>
    </row>
    <row r="415" spans="9:9" ht="15.75" customHeight="1">
      <c r="I415" s="29"/>
    </row>
    <row r="416" spans="9:9" ht="15.75" customHeight="1">
      <c r="I416" s="29"/>
    </row>
    <row r="417" spans="9:9" ht="15.75" customHeight="1">
      <c r="I417" s="29"/>
    </row>
    <row r="418" spans="9:9" ht="15.75" customHeight="1">
      <c r="I418" s="29"/>
    </row>
    <row r="419" spans="9:9" ht="15.75" customHeight="1">
      <c r="I419" s="29"/>
    </row>
    <row r="420" spans="9:9" ht="15.75" customHeight="1">
      <c r="I420" s="29"/>
    </row>
    <row r="421" spans="9:9" ht="15.75" customHeight="1">
      <c r="I421" s="29"/>
    </row>
    <row r="422" spans="9:9" ht="15.75" customHeight="1">
      <c r="I422" s="29"/>
    </row>
    <row r="423" spans="9:9" ht="15.75" customHeight="1">
      <c r="I423" s="29"/>
    </row>
    <row r="424" spans="9:9" ht="15.75" customHeight="1">
      <c r="I424" s="29"/>
    </row>
    <row r="425" spans="9:9" ht="15.75" customHeight="1">
      <c r="I425" s="29"/>
    </row>
    <row r="426" spans="9:9" ht="15.75" customHeight="1">
      <c r="I426" s="29"/>
    </row>
    <row r="427" spans="9:9" ht="15.75" customHeight="1">
      <c r="I427" s="29"/>
    </row>
    <row r="428" spans="9:9" ht="15.75" customHeight="1">
      <c r="I428" s="29"/>
    </row>
    <row r="429" spans="9:9" ht="15.75" customHeight="1">
      <c r="I429" s="29"/>
    </row>
    <row r="430" spans="9:9" ht="15.75" customHeight="1">
      <c r="I430" s="29"/>
    </row>
    <row r="431" spans="9:9" ht="15.75" customHeight="1">
      <c r="I431" s="29"/>
    </row>
    <row r="432" spans="9:9" ht="15.75" customHeight="1">
      <c r="I432" s="29"/>
    </row>
    <row r="433" spans="9:9" ht="15.75" customHeight="1">
      <c r="I433" s="29"/>
    </row>
    <row r="434" spans="9:9" ht="15.75" customHeight="1">
      <c r="I434" s="29"/>
    </row>
    <row r="435" spans="9:9" ht="15.75" customHeight="1">
      <c r="I435" s="29"/>
    </row>
    <row r="436" spans="9:9" ht="15.75" customHeight="1">
      <c r="I436" s="29"/>
    </row>
    <row r="437" spans="9:9" ht="15.75" customHeight="1">
      <c r="I437" s="29"/>
    </row>
    <row r="438" spans="9:9" ht="15.75" customHeight="1">
      <c r="I438" s="29"/>
    </row>
    <row r="439" spans="9:9" ht="15.75" customHeight="1">
      <c r="I439" s="29"/>
    </row>
    <row r="440" spans="9:9" ht="15.75" customHeight="1">
      <c r="I440" s="29"/>
    </row>
    <row r="441" spans="9:9" ht="15.75" customHeight="1">
      <c r="I441" s="29"/>
    </row>
    <row r="442" spans="9:9" ht="15.75" customHeight="1">
      <c r="I442" s="29"/>
    </row>
    <row r="443" spans="9:9" ht="15.75" customHeight="1">
      <c r="I443" s="29"/>
    </row>
    <row r="444" spans="9:9" ht="15.75" customHeight="1">
      <c r="I444" s="29"/>
    </row>
    <row r="445" spans="9:9" ht="15.75" customHeight="1">
      <c r="I445" s="29"/>
    </row>
    <row r="446" spans="9:9" ht="15.75" customHeight="1">
      <c r="I446" s="29"/>
    </row>
    <row r="447" spans="9:9" ht="15.75" customHeight="1">
      <c r="I447" s="29"/>
    </row>
    <row r="448" spans="9:9" ht="15.75" customHeight="1">
      <c r="I448" s="29"/>
    </row>
    <row r="449" spans="9:9" ht="15.75" customHeight="1">
      <c r="I449" s="29"/>
    </row>
    <row r="450" spans="9:9" ht="15.75" customHeight="1">
      <c r="I450" s="29"/>
    </row>
    <row r="451" spans="9:9" ht="15.75" customHeight="1">
      <c r="I451" s="29"/>
    </row>
    <row r="452" spans="9:9" ht="15.75" customHeight="1">
      <c r="I452" s="29"/>
    </row>
    <row r="453" spans="9:9" ht="15.75" customHeight="1">
      <c r="I453" s="29"/>
    </row>
    <row r="454" spans="9:9" ht="15.75" customHeight="1">
      <c r="I454" s="29"/>
    </row>
    <row r="455" spans="9:9" ht="15.75" customHeight="1">
      <c r="I455" s="29"/>
    </row>
    <row r="456" spans="9:9" ht="15.75" customHeight="1">
      <c r="I456" s="29"/>
    </row>
    <row r="457" spans="9:9" ht="15.75" customHeight="1">
      <c r="I457" s="29"/>
    </row>
    <row r="458" spans="9:9" ht="15.75" customHeight="1">
      <c r="I458" s="29"/>
    </row>
    <row r="459" spans="9:9" ht="15.75" customHeight="1">
      <c r="I459" s="29"/>
    </row>
    <row r="460" spans="9:9" ht="15.75" customHeight="1">
      <c r="I460" s="29"/>
    </row>
    <row r="461" spans="9:9" ht="15.75" customHeight="1">
      <c r="I461" s="29"/>
    </row>
    <row r="462" spans="9:9" ht="15.75" customHeight="1">
      <c r="I462" s="29"/>
    </row>
    <row r="463" spans="9:9" ht="15.75" customHeight="1">
      <c r="I463" s="29"/>
    </row>
    <row r="464" spans="9:9" ht="15.75" customHeight="1">
      <c r="I464" s="29"/>
    </row>
    <row r="465" spans="9:9" ht="15.75" customHeight="1">
      <c r="I465" s="29"/>
    </row>
    <row r="466" spans="9:9" ht="15.75" customHeight="1">
      <c r="I466" s="29"/>
    </row>
    <row r="467" spans="9:9" ht="15.75" customHeight="1">
      <c r="I467" s="29"/>
    </row>
    <row r="468" spans="9:9" ht="15.75" customHeight="1">
      <c r="I468" s="29"/>
    </row>
    <row r="469" spans="9:9" ht="15.75" customHeight="1">
      <c r="I469" s="29"/>
    </row>
    <row r="470" spans="9:9" ht="15.75" customHeight="1">
      <c r="I470" s="29"/>
    </row>
    <row r="471" spans="9:9" ht="15.75" customHeight="1">
      <c r="I471" s="29"/>
    </row>
    <row r="472" spans="9:9" ht="15.75" customHeight="1">
      <c r="I472" s="29"/>
    </row>
    <row r="473" spans="9:9" ht="15.75" customHeight="1">
      <c r="I473" s="29"/>
    </row>
    <row r="474" spans="9:9" ht="15.75" customHeight="1">
      <c r="I474" s="29"/>
    </row>
    <row r="475" spans="9:9" ht="15.75" customHeight="1">
      <c r="I475" s="29"/>
    </row>
    <row r="476" spans="9:9" ht="15.75" customHeight="1">
      <c r="I476" s="29"/>
    </row>
    <row r="477" spans="9:9" ht="15.75" customHeight="1">
      <c r="I477" s="29"/>
    </row>
    <row r="478" spans="9:9" ht="15.75" customHeight="1">
      <c r="I478" s="29"/>
    </row>
    <row r="479" spans="9:9" ht="15.75" customHeight="1">
      <c r="I479" s="29"/>
    </row>
    <row r="480" spans="9:9" ht="15.75" customHeight="1">
      <c r="I480" s="29"/>
    </row>
    <row r="481" spans="9:9" ht="15.75" customHeight="1">
      <c r="I481" s="29"/>
    </row>
    <row r="482" spans="9:9" ht="15.75" customHeight="1">
      <c r="I482" s="29"/>
    </row>
    <row r="483" spans="9:9" ht="15.75" customHeight="1">
      <c r="I483" s="29"/>
    </row>
    <row r="484" spans="9:9" ht="15.75" customHeight="1">
      <c r="I484" s="29"/>
    </row>
    <row r="485" spans="9:9" ht="15.75" customHeight="1">
      <c r="I485" s="29"/>
    </row>
    <row r="486" spans="9:9" ht="15.75" customHeight="1">
      <c r="I486" s="29"/>
    </row>
    <row r="487" spans="9:9" ht="15.75" customHeight="1">
      <c r="I487" s="29"/>
    </row>
    <row r="488" spans="9:9" ht="15.75" customHeight="1">
      <c r="I488" s="29"/>
    </row>
    <row r="489" spans="9:9" ht="15.75" customHeight="1">
      <c r="I489" s="29"/>
    </row>
    <row r="490" spans="9:9" ht="15.75" customHeight="1">
      <c r="I490" s="29"/>
    </row>
    <row r="491" spans="9:9" ht="15.75" customHeight="1">
      <c r="I491" s="29"/>
    </row>
    <row r="492" spans="9:9" ht="15.75" customHeight="1">
      <c r="I492" s="29"/>
    </row>
    <row r="493" spans="9:9" ht="15.75" customHeight="1">
      <c r="I493" s="29"/>
    </row>
    <row r="494" spans="9:9" ht="15.75" customHeight="1">
      <c r="I494" s="29"/>
    </row>
    <row r="495" spans="9:9" ht="15.75" customHeight="1">
      <c r="I495" s="29"/>
    </row>
    <row r="496" spans="9:9" ht="15.75" customHeight="1">
      <c r="I496" s="29"/>
    </row>
    <row r="497" spans="9:9" ht="15.75" customHeight="1">
      <c r="I497" s="29"/>
    </row>
    <row r="498" spans="9:9" ht="15.75" customHeight="1">
      <c r="I498" s="29"/>
    </row>
    <row r="499" spans="9:9" ht="15.75" customHeight="1">
      <c r="I499" s="29"/>
    </row>
    <row r="500" spans="9:9" ht="15.75" customHeight="1">
      <c r="I500" s="29"/>
    </row>
    <row r="501" spans="9:9" ht="15.75" customHeight="1">
      <c r="I501" s="29"/>
    </row>
    <row r="502" spans="9:9" ht="15.75" customHeight="1">
      <c r="I502" s="29"/>
    </row>
    <row r="503" spans="9:9" ht="15.75" customHeight="1">
      <c r="I503" s="29"/>
    </row>
    <row r="504" spans="9:9" ht="15.75" customHeight="1">
      <c r="I504" s="29"/>
    </row>
    <row r="505" spans="9:9" ht="15.75" customHeight="1">
      <c r="I505" s="29"/>
    </row>
    <row r="506" spans="9:9" ht="15.75" customHeight="1">
      <c r="I506" s="29"/>
    </row>
    <row r="507" spans="9:9" ht="15.75" customHeight="1">
      <c r="I507" s="29"/>
    </row>
    <row r="508" spans="9:9" ht="15.75" customHeight="1">
      <c r="I508" s="29"/>
    </row>
    <row r="509" spans="9:9" ht="15.75" customHeight="1">
      <c r="I509" s="29"/>
    </row>
    <row r="510" spans="9:9" ht="15.75" customHeight="1">
      <c r="I510" s="29"/>
    </row>
    <row r="511" spans="9:9" ht="15.75" customHeight="1">
      <c r="I511" s="29"/>
    </row>
    <row r="512" spans="9:9" ht="15.75" customHeight="1">
      <c r="I512" s="29"/>
    </row>
    <row r="513" spans="9:9" ht="15.75" customHeight="1">
      <c r="I513" s="29"/>
    </row>
    <row r="514" spans="9:9" ht="15.75" customHeight="1">
      <c r="I514" s="29"/>
    </row>
    <row r="515" spans="9:9" ht="15.75" customHeight="1">
      <c r="I515" s="29"/>
    </row>
    <row r="516" spans="9:9" ht="15.75" customHeight="1">
      <c r="I516" s="29"/>
    </row>
    <row r="517" spans="9:9" ht="15.75" customHeight="1">
      <c r="I517" s="29"/>
    </row>
    <row r="518" spans="9:9" ht="15.75" customHeight="1">
      <c r="I518" s="29"/>
    </row>
    <row r="519" spans="9:9" ht="15.75" customHeight="1">
      <c r="I519" s="29"/>
    </row>
    <row r="520" spans="9:9" ht="15.75" customHeight="1">
      <c r="I520" s="29"/>
    </row>
    <row r="521" spans="9:9" ht="15.75" customHeight="1">
      <c r="I521" s="29"/>
    </row>
    <row r="522" spans="9:9" ht="15.75" customHeight="1">
      <c r="I522" s="29"/>
    </row>
    <row r="523" spans="9:9" ht="15.75" customHeight="1">
      <c r="I523" s="29"/>
    </row>
    <row r="524" spans="9:9" ht="15.75" customHeight="1">
      <c r="I524" s="29"/>
    </row>
    <row r="525" spans="9:9" ht="15.75" customHeight="1">
      <c r="I525" s="29"/>
    </row>
    <row r="526" spans="9:9" ht="15.75" customHeight="1">
      <c r="I526" s="29"/>
    </row>
    <row r="527" spans="9:9" ht="15.75" customHeight="1">
      <c r="I527" s="29"/>
    </row>
    <row r="528" spans="9:9" ht="15.75" customHeight="1">
      <c r="I528" s="29"/>
    </row>
    <row r="529" spans="9:9" ht="15.75" customHeight="1">
      <c r="I529" s="29"/>
    </row>
    <row r="530" spans="9:9" ht="15.75" customHeight="1">
      <c r="I530" s="29"/>
    </row>
    <row r="531" spans="9:9" ht="15.75" customHeight="1">
      <c r="I531" s="29"/>
    </row>
    <row r="532" spans="9:9" ht="15.75" customHeight="1">
      <c r="I532" s="29"/>
    </row>
    <row r="533" spans="9:9" ht="15.75" customHeight="1">
      <c r="I533" s="29"/>
    </row>
    <row r="534" spans="9:9" ht="15.75" customHeight="1">
      <c r="I534" s="29"/>
    </row>
    <row r="535" spans="9:9" ht="15.75" customHeight="1">
      <c r="I535" s="29"/>
    </row>
    <row r="536" spans="9:9" ht="15.75" customHeight="1">
      <c r="I536" s="29"/>
    </row>
    <row r="537" spans="9:9" ht="15.75" customHeight="1">
      <c r="I537" s="29"/>
    </row>
    <row r="538" spans="9:9" ht="15.75" customHeight="1">
      <c r="I538" s="29"/>
    </row>
    <row r="539" spans="9:9" ht="15.75" customHeight="1">
      <c r="I539" s="29"/>
    </row>
    <row r="540" spans="9:9" ht="15.75" customHeight="1">
      <c r="I540" s="29"/>
    </row>
    <row r="541" spans="9:9" ht="15.75" customHeight="1">
      <c r="I541" s="29"/>
    </row>
    <row r="542" spans="9:9" ht="15.75" customHeight="1">
      <c r="I542" s="29"/>
    </row>
    <row r="543" spans="9:9" ht="15.75" customHeight="1">
      <c r="I543" s="29"/>
    </row>
    <row r="544" spans="9:9" ht="15.75" customHeight="1">
      <c r="I544" s="29"/>
    </row>
    <row r="545" spans="9:9" ht="15.75" customHeight="1">
      <c r="I545" s="29"/>
    </row>
    <row r="546" spans="9:9" ht="15.75" customHeight="1">
      <c r="I546" s="29"/>
    </row>
    <row r="547" spans="9:9" ht="15.75" customHeight="1">
      <c r="I547" s="29"/>
    </row>
    <row r="548" spans="9:9" ht="15.75" customHeight="1">
      <c r="I548" s="29"/>
    </row>
    <row r="549" spans="9:9" ht="15.75" customHeight="1">
      <c r="I549" s="29"/>
    </row>
    <row r="550" spans="9:9" ht="15.75" customHeight="1">
      <c r="I550" s="29"/>
    </row>
    <row r="551" spans="9:9" ht="15.75" customHeight="1">
      <c r="I551" s="29"/>
    </row>
    <row r="552" spans="9:9" ht="15.75" customHeight="1">
      <c r="I552" s="29"/>
    </row>
    <row r="553" spans="9:9" ht="15.75" customHeight="1">
      <c r="I553" s="29"/>
    </row>
    <row r="554" spans="9:9" ht="15.75" customHeight="1">
      <c r="I554" s="29"/>
    </row>
    <row r="555" spans="9:9" ht="15.75" customHeight="1">
      <c r="I555" s="29"/>
    </row>
    <row r="556" spans="9:9" ht="15.75" customHeight="1">
      <c r="I556" s="29"/>
    </row>
    <row r="557" spans="9:9" ht="15.75" customHeight="1">
      <c r="I557" s="29"/>
    </row>
    <row r="558" spans="9:9" ht="15.75" customHeight="1">
      <c r="I558" s="29"/>
    </row>
    <row r="559" spans="9:9" ht="15.75" customHeight="1">
      <c r="I559" s="29"/>
    </row>
    <row r="560" spans="9:9" ht="15.75" customHeight="1">
      <c r="I560" s="29"/>
    </row>
    <row r="561" spans="9:9" ht="15.75" customHeight="1">
      <c r="I561" s="29"/>
    </row>
    <row r="562" spans="9:9" ht="15.75" customHeight="1">
      <c r="I562" s="29"/>
    </row>
    <row r="563" spans="9:9" ht="15.75" customHeight="1">
      <c r="I563" s="29"/>
    </row>
    <row r="564" spans="9:9" ht="15.75" customHeight="1">
      <c r="I564" s="29"/>
    </row>
    <row r="565" spans="9:9" ht="15.75" customHeight="1">
      <c r="I565" s="29"/>
    </row>
    <row r="566" spans="9:9" ht="15.75" customHeight="1">
      <c r="I566" s="29"/>
    </row>
    <row r="567" spans="9:9" ht="15.75" customHeight="1">
      <c r="I567" s="29"/>
    </row>
    <row r="568" spans="9:9" ht="15.75" customHeight="1">
      <c r="I568" s="29"/>
    </row>
    <row r="569" spans="9:9" ht="15.75" customHeight="1">
      <c r="I569" s="29"/>
    </row>
    <row r="570" spans="9:9" ht="15.75" customHeight="1">
      <c r="I570" s="29"/>
    </row>
    <row r="571" spans="9:9" ht="15.75" customHeight="1">
      <c r="I571" s="29"/>
    </row>
    <row r="572" spans="9:9" ht="15.75" customHeight="1">
      <c r="I572" s="29"/>
    </row>
    <row r="573" spans="9:9" ht="15.75" customHeight="1">
      <c r="I573" s="29"/>
    </row>
    <row r="574" spans="9:9" ht="15.75" customHeight="1">
      <c r="I574" s="29"/>
    </row>
    <row r="575" spans="9:9" ht="15.75" customHeight="1">
      <c r="I575" s="29"/>
    </row>
    <row r="576" spans="9:9" ht="15.75" customHeight="1">
      <c r="I576" s="29"/>
    </row>
    <row r="577" spans="9:9" ht="15.75" customHeight="1">
      <c r="I577" s="29"/>
    </row>
    <row r="578" spans="9:9" ht="15.75" customHeight="1">
      <c r="I578" s="29"/>
    </row>
    <row r="579" spans="9:9" ht="15.75" customHeight="1">
      <c r="I579" s="29"/>
    </row>
    <row r="580" spans="9:9" ht="15.75" customHeight="1">
      <c r="I580" s="29"/>
    </row>
    <row r="581" spans="9:9" ht="15.75" customHeight="1">
      <c r="I581" s="29"/>
    </row>
    <row r="582" spans="9:9" ht="15.75" customHeight="1">
      <c r="I582" s="29"/>
    </row>
    <row r="583" spans="9:9" ht="15.75" customHeight="1">
      <c r="I583" s="29"/>
    </row>
    <row r="584" spans="9:9" ht="15.75" customHeight="1">
      <c r="I584" s="29"/>
    </row>
    <row r="585" spans="9:9" ht="15.75" customHeight="1">
      <c r="I585" s="29"/>
    </row>
    <row r="586" spans="9:9" ht="15.75" customHeight="1">
      <c r="I586" s="29"/>
    </row>
    <row r="587" spans="9:9" ht="15.75" customHeight="1">
      <c r="I587" s="29"/>
    </row>
    <row r="588" spans="9:9" ht="15.75" customHeight="1">
      <c r="I588" s="29"/>
    </row>
    <row r="589" spans="9:9" ht="15.75" customHeight="1">
      <c r="I589" s="29"/>
    </row>
    <row r="590" spans="9:9" ht="15.75" customHeight="1">
      <c r="I590" s="29"/>
    </row>
    <row r="591" spans="9:9" ht="15.75" customHeight="1">
      <c r="I591" s="29"/>
    </row>
    <row r="592" spans="9:9" ht="15.75" customHeight="1">
      <c r="I592" s="29"/>
    </row>
    <row r="593" spans="9:9" ht="15.75" customHeight="1">
      <c r="I593" s="29"/>
    </row>
    <row r="594" spans="9:9" ht="15.75" customHeight="1">
      <c r="I594" s="29"/>
    </row>
    <row r="595" spans="9:9" ht="15.75" customHeight="1">
      <c r="I595" s="29"/>
    </row>
    <row r="596" spans="9:9" ht="15.75" customHeight="1">
      <c r="I596" s="29"/>
    </row>
    <row r="597" spans="9:9" ht="15.75" customHeight="1">
      <c r="I597" s="29"/>
    </row>
    <row r="598" spans="9:9" ht="15.75" customHeight="1">
      <c r="I598" s="29"/>
    </row>
    <row r="599" spans="9:9" ht="15.75" customHeight="1">
      <c r="I599" s="29"/>
    </row>
    <row r="600" spans="9:9" ht="15.75" customHeight="1">
      <c r="I600" s="29"/>
    </row>
    <row r="601" spans="9:9" ht="15.75" customHeight="1">
      <c r="I601" s="29"/>
    </row>
    <row r="602" spans="9:9" ht="15.75" customHeight="1">
      <c r="I602" s="29"/>
    </row>
    <row r="603" spans="9:9" ht="15.75" customHeight="1">
      <c r="I603" s="29"/>
    </row>
    <row r="604" spans="9:9" ht="15.75" customHeight="1">
      <c r="I604" s="29"/>
    </row>
    <row r="605" spans="9:9" ht="15.75" customHeight="1">
      <c r="I605" s="29"/>
    </row>
    <row r="606" spans="9:9" ht="15.75" customHeight="1">
      <c r="I606" s="29"/>
    </row>
    <row r="607" spans="9:9" ht="15.75" customHeight="1">
      <c r="I607" s="29"/>
    </row>
    <row r="608" spans="9:9" ht="15.75" customHeight="1">
      <c r="I608" s="29"/>
    </row>
    <row r="609" spans="9:9" ht="15.75" customHeight="1">
      <c r="I609" s="29"/>
    </row>
    <row r="610" spans="9:9" ht="15.75" customHeight="1">
      <c r="I610" s="29"/>
    </row>
    <row r="611" spans="9:9" ht="15.75" customHeight="1">
      <c r="I611" s="29"/>
    </row>
    <row r="612" spans="9:9" ht="15.75" customHeight="1">
      <c r="I612" s="29"/>
    </row>
    <row r="613" spans="9:9" ht="15.75" customHeight="1">
      <c r="I613" s="29"/>
    </row>
    <row r="614" spans="9:9" ht="15.75" customHeight="1">
      <c r="I614" s="29"/>
    </row>
    <row r="615" spans="9:9" ht="15.75" customHeight="1">
      <c r="I615" s="29"/>
    </row>
    <row r="616" spans="9:9" ht="15.75" customHeight="1">
      <c r="I616" s="29"/>
    </row>
    <row r="617" spans="9:9" ht="15.75" customHeight="1">
      <c r="I617" s="29"/>
    </row>
    <row r="618" spans="9:9" ht="15.75" customHeight="1">
      <c r="I618" s="29"/>
    </row>
    <row r="619" spans="9:9" ht="15.75" customHeight="1">
      <c r="I619" s="29"/>
    </row>
    <row r="620" spans="9:9" ht="15.75" customHeight="1">
      <c r="I620" s="29"/>
    </row>
    <row r="621" spans="9:9" ht="15.75" customHeight="1">
      <c r="I621" s="29"/>
    </row>
    <row r="622" spans="9:9" ht="15.75" customHeight="1">
      <c r="I622" s="29"/>
    </row>
    <row r="623" spans="9:9" ht="15.75" customHeight="1">
      <c r="I623" s="29"/>
    </row>
    <row r="624" spans="9:9" ht="15.75" customHeight="1">
      <c r="I624" s="29"/>
    </row>
    <row r="625" spans="9:9" ht="15.75" customHeight="1">
      <c r="I625" s="29"/>
    </row>
    <row r="626" spans="9:9" ht="15.75" customHeight="1">
      <c r="I626" s="29"/>
    </row>
    <row r="627" spans="9:9" ht="15.75" customHeight="1">
      <c r="I627" s="29"/>
    </row>
    <row r="628" spans="9:9" ht="15.75" customHeight="1">
      <c r="I628" s="29"/>
    </row>
    <row r="629" spans="9:9" ht="15.75" customHeight="1">
      <c r="I629" s="29"/>
    </row>
    <row r="630" spans="9:9" ht="15.75" customHeight="1">
      <c r="I630" s="29"/>
    </row>
    <row r="631" spans="9:9" ht="15.75" customHeight="1">
      <c r="I631" s="29"/>
    </row>
    <row r="632" spans="9:9" ht="15.75" customHeight="1">
      <c r="I632" s="29"/>
    </row>
    <row r="633" spans="9:9" ht="15.75" customHeight="1">
      <c r="I633" s="29"/>
    </row>
    <row r="634" spans="9:9" ht="15.75" customHeight="1">
      <c r="I634" s="29"/>
    </row>
    <row r="635" spans="9:9" ht="15.75" customHeight="1">
      <c r="I635" s="29"/>
    </row>
    <row r="636" spans="9:9" ht="15.75" customHeight="1">
      <c r="I636" s="29"/>
    </row>
    <row r="637" spans="9:9" ht="15.75" customHeight="1">
      <c r="I637" s="29"/>
    </row>
    <row r="638" spans="9:9" ht="15.75" customHeight="1">
      <c r="I638" s="29"/>
    </row>
    <row r="639" spans="9:9" ht="15.75" customHeight="1">
      <c r="I639" s="29"/>
    </row>
    <row r="640" spans="9:9" ht="15.75" customHeight="1">
      <c r="I640" s="29"/>
    </row>
    <row r="641" spans="9:9" ht="15.75" customHeight="1">
      <c r="I641" s="29"/>
    </row>
    <row r="642" spans="9:9" ht="15.75" customHeight="1">
      <c r="I642" s="29"/>
    </row>
    <row r="643" spans="9:9" ht="15.75" customHeight="1">
      <c r="I643" s="29"/>
    </row>
    <row r="644" spans="9:9" ht="15.75" customHeight="1">
      <c r="I644" s="29"/>
    </row>
    <row r="645" spans="9:9" ht="15.75" customHeight="1">
      <c r="I645" s="29"/>
    </row>
    <row r="646" spans="9:9" ht="15.75" customHeight="1">
      <c r="I646" s="29"/>
    </row>
    <row r="647" spans="9:9" ht="15.75" customHeight="1">
      <c r="I647" s="29"/>
    </row>
    <row r="648" spans="9:9" ht="15.75" customHeight="1">
      <c r="I648" s="29"/>
    </row>
    <row r="649" spans="9:9" ht="15.75" customHeight="1">
      <c r="I649" s="29"/>
    </row>
    <row r="650" spans="9:9" ht="15.75" customHeight="1">
      <c r="I650" s="29"/>
    </row>
    <row r="651" spans="9:9" ht="15.75" customHeight="1">
      <c r="I651" s="29"/>
    </row>
    <row r="652" spans="9:9" ht="15.75" customHeight="1">
      <c r="I652" s="29"/>
    </row>
    <row r="653" spans="9:9" ht="15.75" customHeight="1">
      <c r="I653" s="29"/>
    </row>
    <row r="654" spans="9:9" ht="15.75" customHeight="1">
      <c r="I654" s="29"/>
    </row>
    <row r="655" spans="9:9" ht="15.75" customHeight="1">
      <c r="I655" s="29"/>
    </row>
    <row r="656" spans="9:9" ht="15.75" customHeight="1">
      <c r="I656" s="29"/>
    </row>
    <row r="657" spans="9:9" ht="15.75" customHeight="1">
      <c r="I657" s="29"/>
    </row>
    <row r="658" spans="9:9" ht="15.75" customHeight="1">
      <c r="I658" s="29"/>
    </row>
    <row r="659" spans="9:9" ht="15.75" customHeight="1">
      <c r="I659" s="29"/>
    </row>
    <row r="660" spans="9:9" ht="15.75" customHeight="1">
      <c r="I660" s="29"/>
    </row>
    <row r="661" spans="9:9" ht="15.75" customHeight="1">
      <c r="I661" s="29"/>
    </row>
    <row r="662" spans="9:9" ht="15.75" customHeight="1">
      <c r="I662" s="29"/>
    </row>
    <row r="663" spans="9:9" ht="15.75" customHeight="1">
      <c r="I663" s="29"/>
    </row>
    <row r="664" spans="9:9" ht="15.75" customHeight="1">
      <c r="I664" s="29"/>
    </row>
    <row r="665" spans="9:9" ht="15.75" customHeight="1">
      <c r="I665" s="29"/>
    </row>
    <row r="666" spans="9:9" ht="15.75" customHeight="1">
      <c r="I666" s="29"/>
    </row>
    <row r="667" spans="9:9" ht="15.75" customHeight="1">
      <c r="I667" s="29"/>
    </row>
    <row r="668" spans="9:9" ht="15.75" customHeight="1">
      <c r="I668" s="29"/>
    </row>
    <row r="669" spans="9:9" ht="15.75" customHeight="1">
      <c r="I669" s="29"/>
    </row>
    <row r="670" spans="9:9" ht="15.75" customHeight="1">
      <c r="I670" s="29"/>
    </row>
    <row r="671" spans="9:9" ht="15.75" customHeight="1">
      <c r="I671" s="29"/>
    </row>
    <row r="672" spans="9:9" ht="15.75" customHeight="1">
      <c r="I672" s="29"/>
    </row>
    <row r="673" spans="9:9" ht="15.75" customHeight="1">
      <c r="I673" s="29"/>
    </row>
    <row r="674" spans="9:9" ht="15.75" customHeight="1">
      <c r="I674" s="29"/>
    </row>
    <row r="675" spans="9:9" ht="15.75" customHeight="1">
      <c r="I675" s="29"/>
    </row>
    <row r="676" spans="9:9" ht="15.75" customHeight="1">
      <c r="I676" s="29"/>
    </row>
    <row r="677" spans="9:9" ht="15.75" customHeight="1">
      <c r="I677" s="29"/>
    </row>
    <row r="678" spans="9:9" ht="15.75" customHeight="1">
      <c r="I678" s="29"/>
    </row>
    <row r="679" spans="9:9" ht="15.75" customHeight="1">
      <c r="I679" s="29"/>
    </row>
    <row r="680" spans="9:9" ht="15.75" customHeight="1">
      <c r="I680" s="29"/>
    </row>
    <row r="681" spans="9:9" ht="15.75" customHeight="1">
      <c r="I681" s="29"/>
    </row>
    <row r="682" spans="9:9" ht="15.75" customHeight="1">
      <c r="I682" s="29"/>
    </row>
    <row r="683" spans="9:9" ht="15.75" customHeight="1">
      <c r="I683" s="29"/>
    </row>
    <row r="684" spans="9:9" ht="15.75" customHeight="1">
      <c r="I684" s="29"/>
    </row>
    <row r="685" spans="9:9" ht="15.75" customHeight="1">
      <c r="I685" s="29"/>
    </row>
    <row r="686" spans="9:9" ht="15.75" customHeight="1">
      <c r="I686" s="29"/>
    </row>
    <row r="687" spans="9:9" ht="15.75" customHeight="1">
      <c r="I687" s="29"/>
    </row>
    <row r="688" spans="9:9" ht="15.75" customHeight="1">
      <c r="I688" s="29"/>
    </row>
    <row r="689" spans="9:9" ht="15.75" customHeight="1">
      <c r="I689" s="29"/>
    </row>
    <row r="690" spans="9:9" ht="15.75" customHeight="1">
      <c r="I690" s="29"/>
    </row>
    <row r="691" spans="9:9" ht="15.75" customHeight="1">
      <c r="I691" s="29"/>
    </row>
    <row r="692" spans="9:9" ht="15.75" customHeight="1">
      <c r="I692" s="29"/>
    </row>
    <row r="693" spans="9:9" ht="15.75" customHeight="1">
      <c r="I693" s="29"/>
    </row>
    <row r="694" spans="9:9" ht="15.75" customHeight="1">
      <c r="I694" s="29"/>
    </row>
    <row r="695" spans="9:9" ht="15.75" customHeight="1">
      <c r="I695" s="29"/>
    </row>
    <row r="696" spans="9:9" ht="15.75" customHeight="1">
      <c r="I696" s="29"/>
    </row>
    <row r="697" spans="9:9" ht="15.75" customHeight="1">
      <c r="I697" s="29"/>
    </row>
    <row r="698" spans="9:9" ht="15.75" customHeight="1">
      <c r="I698" s="29"/>
    </row>
    <row r="699" spans="9:9" ht="15.75" customHeight="1">
      <c r="I699" s="29"/>
    </row>
    <row r="700" spans="9:9" ht="15.75" customHeight="1">
      <c r="I700" s="29"/>
    </row>
    <row r="701" spans="9:9" ht="15.75" customHeight="1">
      <c r="I701" s="29"/>
    </row>
    <row r="702" spans="9:9" ht="15.75" customHeight="1">
      <c r="I702" s="29"/>
    </row>
    <row r="703" spans="9:9" ht="15.75" customHeight="1">
      <c r="I703" s="29"/>
    </row>
    <row r="704" spans="9:9" ht="15.75" customHeight="1">
      <c r="I704" s="29"/>
    </row>
    <row r="705" spans="9:9" ht="15.75" customHeight="1">
      <c r="I705" s="29"/>
    </row>
    <row r="706" spans="9:9" ht="15.75" customHeight="1">
      <c r="I706" s="29"/>
    </row>
    <row r="707" spans="9:9" ht="15.75" customHeight="1">
      <c r="I707" s="29"/>
    </row>
    <row r="708" spans="9:9" ht="15.75" customHeight="1">
      <c r="I708" s="29"/>
    </row>
    <row r="709" spans="9:9" ht="15.75" customHeight="1">
      <c r="I709" s="29"/>
    </row>
    <row r="710" spans="9:9" ht="15.75" customHeight="1">
      <c r="I710" s="29"/>
    </row>
    <row r="711" spans="9:9" ht="15.75" customHeight="1">
      <c r="I711" s="29"/>
    </row>
    <row r="712" spans="9:9" ht="15.75" customHeight="1">
      <c r="I712" s="29"/>
    </row>
    <row r="713" spans="9:9" ht="15.75" customHeight="1">
      <c r="I713" s="29"/>
    </row>
    <row r="714" spans="9:9" ht="15.75" customHeight="1">
      <c r="I714" s="29"/>
    </row>
    <row r="715" spans="9:9" ht="15.75" customHeight="1">
      <c r="I715" s="29"/>
    </row>
    <row r="716" spans="9:9" ht="15.75" customHeight="1">
      <c r="I716" s="29"/>
    </row>
    <row r="717" spans="9:9" ht="15.75" customHeight="1">
      <c r="I717" s="29"/>
    </row>
    <row r="718" spans="9:9" ht="15.75" customHeight="1">
      <c r="I718" s="29"/>
    </row>
    <row r="719" spans="9:9" ht="15.75" customHeight="1">
      <c r="I719" s="29"/>
    </row>
    <row r="720" spans="9:9" ht="15.75" customHeight="1">
      <c r="I720" s="29"/>
    </row>
    <row r="721" spans="9:9" ht="15.75" customHeight="1">
      <c r="I721" s="29"/>
    </row>
    <row r="722" spans="9:9" ht="15.75" customHeight="1">
      <c r="I722" s="29"/>
    </row>
    <row r="723" spans="9:9" ht="15.75" customHeight="1">
      <c r="I723" s="29"/>
    </row>
    <row r="724" spans="9:9" ht="15.75" customHeight="1">
      <c r="I724" s="29"/>
    </row>
    <row r="725" spans="9:9" ht="15.75" customHeight="1">
      <c r="I725" s="29"/>
    </row>
    <row r="726" spans="9:9" ht="15.75" customHeight="1">
      <c r="I726" s="29"/>
    </row>
    <row r="727" spans="9:9" ht="15.75" customHeight="1">
      <c r="I727" s="29"/>
    </row>
    <row r="728" spans="9:9" ht="15.75" customHeight="1">
      <c r="I728" s="29"/>
    </row>
    <row r="729" spans="9:9" ht="15.75" customHeight="1">
      <c r="I729" s="29"/>
    </row>
    <row r="730" spans="9:9" ht="15.75" customHeight="1">
      <c r="I730" s="29"/>
    </row>
    <row r="731" spans="9:9" ht="15.75" customHeight="1">
      <c r="I731" s="29"/>
    </row>
    <row r="732" spans="9:9" ht="15.75" customHeight="1">
      <c r="I732" s="29"/>
    </row>
    <row r="733" spans="9:9" ht="15.75" customHeight="1">
      <c r="I733" s="29"/>
    </row>
    <row r="734" spans="9:9" ht="15.75" customHeight="1">
      <c r="I734" s="29"/>
    </row>
    <row r="735" spans="9:9" ht="15.75" customHeight="1">
      <c r="I735" s="29"/>
    </row>
    <row r="736" spans="9:9" ht="15.75" customHeight="1">
      <c r="I736" s="29"/>
    </row>
    <row r="737" spans="9:9" ht="15.75" customHeight="1">
      <c r="I737" s="29"/>
    </row>
    <row r="738" spans="9:9" ht="15.75" customHeight="1">
      <c r="I738" s="29"/>
    </row>
    <row r="739" spans="9:9" ht="15.75" customHeight="1">
      <c r="I739" s="29"/>
    </row>
    <row r="740" spans="9:9" ht="15.75" customHeight="1">
      <c r="I740" s="29"/>
    </row>
    <row r="741" spans="9:9" ht="15.75" customHeight="1">
      <c r="I741" s="29"/>
    </row>
    <row r="742" spans="9:9" ht="15.75" customHeight="1">
      <c r="I742" s="29"/>
    </row>
    <row r="743" spans="9:9" ht="15.75" customHeight="1">
      <c r="I743" s="29"/>
    </row>
    <row r="744" spans="9:9" ht="15.75" customHeight="1">
      <c r="I744" s="29"/>
    </row>
    <row r="745" spans="9:9" ht="15.75" customHeight="1">
      <c r="I745" s="29"/>
    </row>
    <row r="746" spans="9:9" ht="15.75" customHeight="1">
      <c r="I746" s="29"/>
    </row>
    <row r="747" spans="9:9" ht="15.75" customHeight="1">
      <c r="I747" s="29"/>
    </row>
    <row r="748" spans="9:9" ht="15.75" customHeight="1">
      <c r="I748" s="29"/>
    </row>
    <row r="749" spans="9:9" ht="15.75" customHeight="1">
      <c r="I749" s="29"/>
    </row>
    <row r="750" spans="9:9" ht="15.75" customHeight="1">
      <c r="I750" s="29"/>
    </row>
    <row r="751" spans="9:9" ht="15.75" customHeight="1">
      <c r="I751" s="29"/>
    </row>
    <row r="752" spans="9:9" ht="15.75" customHeight="1">
      <c r="I752" s="29"/>
    </row>
    <row r="753" spans="9:9" ht="15.75" customHeight="1">
      <c r="I753" s="29"/>
    </row>
    <row r="754" spans="9:9" ht="15.75" customHeight="1">
      <c r="I754" s="29"/>
    </row>
    <row r="755" spans="9:9" ht="15.75" customHeight="1">
      <c r="I755" s="29"/>
    </row>
    <row r="756" spans="9:9" ht="15.75" customHeight="1">
      <c r="I756" s="29"/>
    </row>
    <row r="757" spans="9:9" ht="15.75" customHeight="1">
      <c r="I757" s="29"/>
    </row>
    <row r="758" spans="9:9" ht="15.75" customHeight="1">
      <c r="I758" s="29"/>
    </row>
    <row r="759" spans="9:9" ht="15.75" customHeight="1">
      <c r="I759" s="29"/>
    </row>
    <row r="760" spans="9:9" ht="15.75" customHeight="1">
      <c r="I760" s="29"/>
    </row>
    <row r="761" spans="9:9" ht="15.75" customHeight="1">
      <c r="I761" s="29"/>
    </row>
    <row r="762" spans="9:9" ht="15.75" customHeight="1">
      <c r="I762" s="29"/>
    </row>
    <row r="763" spans="9:9" ht="15.75" customHeight="1">
      <c r="I763" s="29"/>
    </row>
    <row r="764" spans="9:9" ht="15.75" customHeight="1">
      <c r="I764" s="29"/>
    </row>
    <row r="765" spans="9:9" ht="15.75" customHeight="1">
      <c r="I765" s="29"/>
    </row>
    <row r="766" spans="9:9" ht="15.75" customHeight="1">
      <c r="I766" s="29"/>
    </row>
    <row r="767" spans="9:9" ht="15.75" customHeight="1">
      <c r="I767" s="29"/>
    </row>
    <row r="768" spans="9:9" ht="15.75" customHeight="1">
      <c r="I768" s="29"/>
    </row>
    <row r="769" spans="9:9" ht="15.75" customHeight="1">
      <c r="I769" s="29"/>
    </row>
    <row r="770" spans="9:9" ht="15.75" customHeight="1">
      <c r="I770" s="29"/>
    </row>
    <row r="771" spans="9:9" ht="15.75" customHeight="1">
      <c r="I771" s="29"/>
    </row>
    <row r="772" spans="9:9" ht="15.75" customHeight="1">
      <c r="I772" s="29"/>
    </row>
    <row r="773" spans="9:9" ht="15.75" customHeight="1">
      <c r="I773" s="29"/>
    </row>
    <row r="774" spans="9:9" ht="15.75" customHeight="1">
      <c r="I774" s="29"/>
    </row>
    <row r="775" spans="9:9" ht="15.75" customHeight="1">
      <c r="I775" s="29"/>
    </row>
    <row r="776" spans="9:9" ht="15.75" customHeight="1">
      <c r="I776" s="29"/>
    </row>
    <row r="777" spans="9:9" ht="15.75" customHeight="1">
      <c r="I777" s="29"/>
    </row>
    <row r="778" spans="9:9" ht="15.75" customHeight="1">
      <c r="I778" s="29"/>
    </row>
    <row r="779" spans="9:9" ht="15.75" customHeight="1">
      <c r="I779" s="29"/>
    </row>
    <row r="780" spans="9:9" ht="15.75" customHeight="1">
      <c r="I780" s="29"/>
    </row>
    <row r="781" spans="9:9" ht="15.75" customHeight="1">
      <c r="I781" s="29"/>
    </row>
    <row r="782" spans="9:9" ht="15.75" customHeight="1">
      <c r="I782" s="29"/>
    </row>
    <row r="783" spans="9:9" ht="15.75" customHeight="1">
      <c r="I783" s="29"/>
    </row>
    <row r="784" spans="9:9" ht="15.75" customHeight="1">
      <c r="I784" s="29"/>
    </row>
    <row r="785" spans="9:9" ht="15.75" customHeight="1">
      <c r="I785" s="29"/>
    </row>
    <row r="786" spans="9:9" ht="15.75" customHeight="1">
      <c r="I786" s="29"/>
    </row>
    <row r="787" spans="9:9" ht="15.75" customHeight="1">
      <c r="I787" s="29"/>
    </row>
    <row r="788" spans="9:9" ht="15.75" customHeight="1">
      <c r="I788" s="29"/>
    </row>
    <row r="789" spans="9:9" ht="15.75" customHeight="1">
      <c r="I789" s="29"/>
    </row>
    <row r="790" spans="9:9" ht="15.75" customHeight="1">
      <c r="I790" s="29"/>
    </row>
    <row r="791" spans="9:9" ht="15.75" customHeight="1">
      <c r="I791" s="29"/>
    </row>
    <row r="792" spans="9:9" ht="15.75" customHeight="1">
      <c r="I792" s="29"/>
    </row>
    <row r="793" spans="9:9" ht="15.75" customHeight="1">
      <c r="I793" s="29"/>
    </row>
    <row r="794" spans="9:9" ht="15.75" customHeight="1">
      <c r="I794" s="29"/>
    </row>
    <row r="795" spans="9:9" ht="15.75" customHeight="1">
      <c r="I795" s="29"/>
    </row>
    <row r="796" spans="9:9" ht="15.75" customHeight="1">
      <c r="I796" s="29"/>
    </row>
    <row r="797" spans="9:9" ht="15.75" customHeight="1">
      <c r="I797" s="29"/>
    </row>
    <row r="798" spans="9:9" ht="15.75" customHeight="1">
      <c r="I798" s="29"/>
    </row>
    <row r="799" spans="9:9" ht="15.75" customHeight="1">
      <c r="I799" s="29"/>
    </row>
    <row r="800" spans="9:9" ht="15.75" customHeight="1">
      <c r="I800" s="29"/>
    </row>
    <row r="801" spans="9:9" ht="15.75" customHeight="1">
      <c r="I801" s="29"/>
    </row>
    <row r="802" spans="9:9" ht="15.75" customHeight="1">
      <c r="I802" s="29"/>
    </row>
    <row r="803" spans="9:9" ht="15.75" customHeight="1">
      <c r="I803" s="29"/>
    </row>
    <row r="804" spans="9:9" ht="15.75" customHeight="1">
      <c r="I804" s="29"/>
    </row>
    <row r="805" spans="9:9" ht="15.75" customHeight="1">
      <c r="I805" s="29"/>
    </row>
    <row r="806" spans="9:9" ht="15.75" customHeight="1">
      <c r="I806" s="29"/>
    </row>
    <row r="807" spans="9:9" ht="15.75" customHeight="1">
      <c r="I807" s="29"/>
    </row>
    <row r="808" spans="9:9" ht="15.75" customHeight="1">
      <c r="I808" s="29"/>
    </row>
    <row r="809" spans="9:9" ht="15.75" customHeight="1">
      <c r="I809" s="29"/>
    </row>
    <row r="810" spans="9:9" ht="15.75" customHeight="1">
      <c r="I810" s="29"/>
    </row>
    <row r="811" spans="9:9" ht="15.75" customHeight="1">
      <c r="I811" s="29"/>
    </row>
    <row r="812" spans="9:9" ht="15.75" customHeight="1">
      <c r="I812" s="29"/>
    </row>
    <row r="813" spans="9:9" ht="15.75" customHeight="1">
      <c r="I813" s="29"/>
    </row>
    <row r="814" spans="9:9" ht="15.75" customHeight="1">
      <c r="I814" s="29"/>
    </row>
    <row r="815" spans="9:9" ht="15.75" customHeight="1">
      <c r="I815" s="29"/>
    </row>
    <row r="816" spans="9:9" ht="15.75" customHeight="1">
      <c r="I816" s="29"/>
    </row>
    <row r="817" spans="9:9" ht="15.75" customHeight="1">
      <c r="I817" s="29"/>
    </row>
    <row r="818" spans="9:9" ht="15.75" customHeight="1">
      <c r="I818" s="29"/>
    </row>
    <row r="819" spans="9:9" ht="15.75" customHeight="1">
      <c r="I819" s="29"/>
    </row>
    <row r="820" spans="9:9" ht="15.75" customHeight="1">
      <c r="I820" s="29"/>
    </row>
    <row r="821" spans="9:9" ht="15.75" customHeight="1">
      <c r="I821" s="29"/>
    </row>
    <row r="822" spans="9:9" ht="15.75" customHeight="1">
      <c r="I822" s="29"/>
    </row>
    <row r="823" spans="9:9" ht="15.75" customHeight="1">
      <c r="I823" s="29"/>
    </row>
    <row r="824" spans="9:9" ht="15.75" customHeight="1">
      <c r="I824" s="29"/>
    </row>
    <row r="825" spans="9:9" ht="15.75" customHeight="1">
      <c r="I825" s="29"/>
    </row>
    <row r="826" spans="9:9" ht="15.75" customHeight="1">
      <c r="I826" s="29"/>
    </row>
    <row r="827" spans="9:9" ht="15.75" customHeight="1">
      <c r="I827" s="29"/>
    </row>
    <row r="828" spans="9:9" ht="15.75" customHeight="1">
      <c r="I828" s="29"/>
    </row>
    <row r="829" spans="9:9" ht="15.75" customHeight="1">
      <c r="I829" s="29"/>
    </row>
    <row r="830" spans="9:9" ht="15.75" customHeight="1">
      <c r="I830" s="29"/>
    </row>
    <row r="831" spans="9:9" ht="15.75" customHeight="1">
      <c r="I831" s="29"/>
    </row>
    <row r="832" spans="9:9" ht="15.75" customHeight="1">
      <c r="I832" s="29"/>
    </row>
    <row r="833" spans="9:9" ht="15.75" customHeight="1">
      <c r="I833" s="29"/>
    </row>
    <row r="834" spans="9:9" ht="15.75" customHeight="1">
      <c r="I834" s="29"/>
    </row>
    <row r="835" spans="9:9" ht="15.75" customHeight="1">
      <c r="I835" s="29"/>
    </row>
    <row r="836" spans="9:9" ht="15.75" customHeight="1">
      <c r="I836" s="29"/>
    </row>
    <row r="837" spans="9:9" ht="15.75" customHeight="1">
      <c r="I837" s="29"/>
    </row>
    <row r="838" spans="9:9" ht="15.75" customHeight="1">
      <c r="I838" s="29"/>
    </row>
    <row r="839" spans="9:9" ht="15.75" customHeight="1">
      <c r="I839" s="29"/>
    </row>
    <row r="840" spans="9:9" ht="15.75" customHeight="1">
      <c r="I840" s="29"/>
    </row>
    <row r="841" spans="9:9" ht="15.75" customHeight="1">
      <c r="I841" s="29"/>
    </row>
    <row r="842" spans="9:9" ht="15.75" customHeight="1">
      <c r="I842" s="29"/>
    </row>
    <row r="843" spans="9:9" ht="15.75" customHeight="1">
      <c r="I843" s="29"/>
    </row>
    <row r="844" spans="9:9" ht="15.75" customHeight="1">
      <c r="I844" s="29"/>
    </row>
    <row r="845" spans="9:9" ht="15.75" customHeight="1">
      <c r="I845" s="29"/>
    </row>
    <row r="846" spans="9:9" ht="15.75" customHeight="1">
      <c r="I846" s="29"/>
    </row>
    <row r="847" spans="9:9" ht="15.75" customHeight="1">
      <c r="I847" s="29"/>
    </row>
    <row r="848" spans="9:9" ht="15.75" customHeight="1">
      <c r="I848" s="29"/>
    </row>
    <row r="849" spans="9:9" ht="15.75" customHeight="1">
      <c r="I849" s="29"/>
    </row>
    <row r="850" spans="9:9" ht="15.75" customHeight="1">
      <c r="I850" s="29"/>
    </row>
    <row r="851" spans="9:9" ht="15.75" customHeight="1">
      <c r="I851" s="29"/>
    </row>
    <row r="852" spans="9:9" ht="15.75" customHeight="1">
      <c r="I852" s="29"/>
    </row>
    <row r="853" spans="9:9" ht="15.75" customHeight="1">
      <c r="I853" s="29"/>
    </row>
    <row r="854" spans="9:9" ht="15.75" customHeight="1">
      <c r="I854" s="29"/>
    </row>
    <row r="855" spans="9:9" ht="15.75" customHeight="1">
      <c r="I855" s="29"/>
    </row>
    <row r="856" spans="9:9" ht="15.75" customHeight="1">
      <c r="I856" s="29"/>
    </row>
    <row r="857" spans="9:9" ht="15.75" customHeight="1">
      <c r="I857" s="29"/>
    </row>
    <row r="858" spans="9:9" ht="15.75" customHeight="1">
      <c r="I858" s="29"/>
    </row>
    <row r="859" spans="9:9" ht="15.75" customHeight="1">
      <c r="I859" s="29"/>
    </row>
    <row r="860" spans="9:9" ht="15.75" customHeight="1">
      <c r="I860" s="29"/>
    </row>
    <row r="861" spans="9:9" ht="15.75" customHeight="1">
      <c r="I861" s="29"/>
    </row>
    <row r="862" spans="9:9" ht="15.75" customHeight="1">
      <c r="I862" s="29"/>
    </row>
    <row r="863" spans="9:9" ht="15.75" customHeight="1">
      <c r="I863" s="29"/>
    </row>
    <row r="864" spans="9:9" ht="15.75" customHeight="1">
      <c r="I864" s="29"/>
    </row>
    <row r="865" spans="9:9" ht="15.75" customHeight="1">
      <c r="I865" s="29"/>
    </row>
    <row r="866" spans="9:9" ht="15.75" customHeight="1">
      <c r="I866" s="29"/>
    </row>
    <row r="867" spans="9:9" ht="15.75" customHeight="1">
      <c r="I867" s="29"/>
    </row>
    <row r="868" spans="9:9" ht="15.75" customHeight="1">
      <c r="I868" s="29"/>
    </row>
    <row r="869" spans="9:9" ht="15.75" customHeight="1">
      <c r="I869" s="29"/>
    </row>
    <row r="870" spans="9:9" ht="15.75" customHeight="1">
      <c r="I870" s="29"/>
    </row>
    <row r="871" spans="9:9" ht="15.75" customHeight="1">
      <c r="I871" s="29"/>
    </row>
    <row r="872" spans="9:9" ht="15.75" customHeight="1">
      <c r="I872" s="29"/>
    </row>
    <row r="873" spans="9:9" ht="15.75" customHeight="1">
      <c r="I873" s="29"/>
    </row>
    <row r="874" spans="9:9" ht="15.75" customHeight="1">
      <c r="I874" s="29"/>
    </row>
    <row r="875" spans="9:9" ht="15.75" customHeight="1">
      <c r="I875" s="29"/>
    </row>
    <row r="876" spans="9:9" ht="15.75" customHeight="1">
      <c r="I876" s="29"/>
    </row>
    <row r="877" spans="9:9" ht="15.75" customHeight="1">
      <c r="I877" s="29"/>
    </row>
    <row r="878" spans="9:9" ht="15.75" customHeight="1">
      <c r="I878" s="29"/>
    </row>
    <row r="879" spans="9:9" ht="15.75" customHeight="1">
      <c r="I879" s="29"/>
    </row>
    <row r="880" spans="9:9" ht="15.75" customHeight="1">
      <c r="I880" s="29"/>
    </row>
    <row r="881" spans="9:9" ht="15.75" customHeight="1">
      <c r="I881" s="29"/>
    </row>
    <row r="882" spans="9:9" ht="15.75" customHeight="1">
      <c r="I882" s="29"/>
    </row>
    <row r="883" spans="9:9" ht="15.75" customHeight="1">
      <c r="I883" s="29"/>
    </row>
    <row r="884" spans="9:9" ht="15.75" customHeight="1">
      <c r="I884" s="29"/>
    </row>
    <row r="885" spans="9:9" ht="15.75" customHeight="1">
      <c r="I885" s="29"/>
    </row>
    <row r="886" spans="9:9" ht="15.75" customHeight="1">
      <c r="I886" s="29"/>
    </row>
    <row r="887" spans="9:9" ht="15.75" customHeight="1">
      <c r="I887" s="29"/>
    </row>
    <row r="888" spans="9:9" ht="15.75" customHeight="1">
      <c r="I888" s="29"/>
    </row>
    <row r="889" spans="9:9" ht="15.75" customHeight="1">
      <c r="I889" s="29"/>
    </row>
    <row r="890" spans="9:9" ht="15.75" customHeight="1">
      <c r="I890" s="29"/>
    </row>
    <row r="891" spans="9:9" ht="15.75" customHeight="1">
      <c r="I891" s="29"/>
    </row>
    <row r="892" spans="9:9" ht="15.75" customHeight="1">
      <c r="I892" s="29"/>
    </row>
    <row r="893" spans="9:9" ht="15.75" customHeight="1">
      <c r="I893" s="29"/>
    </row>
    <row r="894" spans="9:9" ht="15.75" customHeight="1">
      <c r="I894" s="29"/>
    </row>
    <row r="895" spans="9:9" ht="15.75" customHeight="1">
      <c r="I895" s="29"/>
    </row>
    <row r="896" spans="9:9" ht="15.75" customHeight="1">
      <c r="I896" s="29"/>
    </row>
    <row r="897" spans="9:9" ht="15.75" customHeight="1">
      <c r="I897" s="29"/>
    </row>
    <row r="898" spans="9:9" ht="15.75" customHeight="1">
      <c r="I898" s="29"/>
    </row>
    <row r="899" spans="9:9" ht="15.75" customHeight="1">
      <c r="I899" s="29"/>
    </row>
    <row r="900" spans="9:9" ht="15.75" customHeight="1">
      <c r="I900" s="29"/>
    </row>
    <row r="901" spans="9:9" ht="15.75" customHeight="1">
      <c r="I901" s="29"/>
    </row>
    <row r="902" spans="9:9" ht="15.75" customHeight="1">
      <c r="I902" s="29"/>
    </row>
    <row r="903" spans="9:9" ht="15.75" customHeight="1">
      <c r="I903" s="29"/>
    </row>
    <row r="904" spans="9:9" ht="15.75" customHeight="1">
      <c r="I904" s="29"/>
    </row>
    <row r="905" spans="9:9" ht="15.75" customHeight="1">
      <c r="I905" s="29"/>
    </row>
    <row r="906" spans="9:9" ht="15.75" customHeight="1">
      <c r="I906" s="29"/>
    </row>
    <row r="907" spans="9:9" ht="15.75" customHeight="1">
      <c r="I907" s="29"/>
    </row>
    <row r="908" spans="9:9" ht="15.75" customHeight="1">
      <c r="I908" s="29"/>
    </row>
    <row r="909" spans="9:9" ht="15.75" customHeight="1">
      <c r="I909" s="29"/>
    </row>
    <row r="910" spans="9:9" ht="15.75" customHeight="1">
      <c r="I910" s="29"/>
    </row>
    <row r="911" spans="9:9" ht="15.75" customHeight="1">
      <c r="I911" s="29"/>
    </row>
    <row r="912" spans="9:9" ht="15.75" customHeight="1">
      <c r="I912" s="29"/>
    </row>
    <row r="913" spans="9:9" ht="15.75" customHeight="1">
      <c r="I913" s="29"/>
    </row>
    <row r="914" spans="9:9" ht="15.75" customHeight="1">
      <c r="I914" s="29"/>
    </row>
    <row r="915" spans="9:9" ht="15.75" customHeight="1">
      <c r="I915" s="29"/>
    </row>
    <row r="916" spans="9:9" ht="15.75" customHeight="1">
      <c r="I916" s="29"/>
    </row>
    <row r="917" spans="9:9" ht="15.75" customHeight="1">
      <c r="I917" s="29"/>
    </row>
    <row r="918" spans="9:9" ht="15.75" customHeight="1">
      <c r="I918" s="29"/>
    </row>
    <row r="919" spans="9:9" ht="15.75" customHeight="1">
      <c r="I919" s="29"/>
    </row>
    <row r="920" spans="9:9" ht="15.75" customHeight="1">
      <c r="I920" s="29"/>
    </row>
    <row r="921" spans="9:9" ht="15.75" customHeight="1">
      <c r="I921" s="29"/>
    </row>
    <row r="922" spans="9:9" ht="15.75" customHeight="1">
      <c r="I922" s="29"/>
    </row>
    <row r="923" spans="9:9" ht="15.75" customHeight="1">
      <c r="I923" s="29"/>
    </row>
    <row r="924" spans="9:9" ht="15.75" customHeight="1">
      <c r="I924" s="29"/>
    </row>
    <row r="925" spans="9:9" ht="15.75" customHeight="1">
      <c r="I925" s="29"/>
    </row>
    <row r="926" spans="9:9" ht="15.75" customHeight="1">
      <c r="I926" s="29"/>
    </row>
    <row r="927" spans="9:9" ht="15.75" customHeight="1">
      <c r="I927" s="29"/>
    </row>
    <row r="928" spans="9:9" ht="15.75" customHeight="1">
      <c r="I928" s="29"/>
    </row>
    <row r="929" spans="9:9" ht="15.75" customHeight="1">
      <c r="I929" s="29"/>
    </row>
    <row r="930" spans="9:9" ht="15.75" customHeight="1">
      <c r="I930" s="29"/>
    </row>
    <row r="931" spans="9:9" ht="15.75" customHeight="1">
      <c r="I931" s="29"/>
    </row>
    <row r="932" spans="9:9" ht="15.75" customHeight="1">
      <c r="I932" s="29"/>
    </row>
    <row r="933" spans="9:9" ht="15.75" customHeight="1">
      <c r="I933" s="29"/>
    </row>
    <row r="934" spans="9:9" ht="15.75" customHeight="1">
      <c r="I934" s="29"/>
    </row>
    <row r="935" spans="9:9" ht="15.75" customHeight="1">
      <c r="I935" s="29"/>
    </row>
    <row r="936" spans="9:9" ht="15.75" customHeight="1">
      <c r="I936" s="29"/>
    </row>
    <row r="937" spans="9:9" ht="15.75" customHeight="1">
      <c r="I937" s="29"/>
    </row>
    <row r="938" spans="9:9" ht="15.75" customHeight="1">
      <c r="I938" s="29"/>
    </row>
    <row r="939" spans="9:9" ht="15.75" customHeight="1">
      <c r="I939" s="29"/>
    </row>
    <row r="940" spans="9:9" ht="15.75" customHeight="1">
      <c r="I940" s="29"/>
    </row>
    <row r="941" spans="9:9" ht="15.75" customHeight="1">
      <c r="I941" s="29"/>
    </row>
    <row r="942" spans="9:9" ht="15.75" customHeight="1">
      <c r="I942" s="29"/>
    </row>
    <row r="943" spans="9:9" ht="15.75" customHeight="1">
      <c r="I943" s="29"/>
    </row>
    <row r="944" spans="9:9" ht="15.75" customHeight="1">
      <c r="I944" s="29"/>
    </row>
    <row r="945" spans="9:9" ht="15.75" customHeight="1">
      <c r="I945" s="29"/>
    </row>
    <row r="946" spans="9:9" ht="15.75" customHeight="1">
      <c r="I946" s="29"/>
    </row>
    <row r="947" spans="9:9" ht="15.75" customHeight="1">
      <c r="I947" s="29"/>
    </row>
    <row r="948" spans="9:9" ht="15.75" customHeight="1">
      <c r="I948" s="29"/>
    </row>
    <row r="949" spans="9:9" ht="15.75" customHeight="1">
      <c r="I949" s="29"/>
    </row>
    <row r="950" spans="9:9" ht="15.75" customHeight="1">
      <c r="I950" s="29"/>
    </row>
    <row r="951" spans="9:9" ht="15.75" customHeight="1">
      <c r="I951" s="29"/>
    </row>
    <row r="952" spans="9:9" ht="15.75" customHeight="1">
      <c r="I952" s="29"/>
    </row>
    <row r="953" spans="9:9" ht="15.75" customHeight="1">
      <c r="I953" s="29"/>
    </row>
    <row r="954" spans="9:9" ht="15.75" customHeight="1">
      <c r="I954" s="29"/>
    </row>
    <row r="955" spans="9:9" ht="15.75" customHeight="1">
      <c r="I955" s="29"/>
    </row>
    <row r="956" spans="9:9" ht="15.75" customHeight="1">
      <c r="I956" s="29"/>
    </row>
    <row r="957" spans="9:9" ht="15.75" customHeight="1">
      <c r="I957" s="29"/>
    </row>
    <row r="958" spans="9:9" ht="15.75" customHeight="1">
      <c r="I958" s="29"/>
    </row>
    <row r="959" spans="9:9" ht="15.75" customHeight="1">
      <c r="I959" s="29"/>
    </row>
    <row r="960" spans="9:9" ht="15.75" customHeight="1">
      <c r="I960" s="29"/>
    </row>
    <row r="961" spans="9:9" ht="15.75" customHeight="1">
      <c r="I961" s="29"/>
    </row>
    <row r="962" spans="9:9" ht="15.75" customHeight="1">
      <c r="I962" s="29"/>
    </row>
    <row r="963" spans="9:9" ht="15.75" customHeight="1">
      <c r="I963" s="29"/>
    </row>
    <row r="964" spans="9:9" ht="15.75" customHeight="1">
      <c r="I964" s="29"/>
    </row>
    <row r="965" spans="9:9" ht="15.75" customHeight="1">
      <c r="I965" s="29"/>
    </row>
    <row r="966" spans="9:9" ht="15.75" customHeight="1">
      <c r="I966" s="29"/>
    </row>
    <row r="967" spans="9:9" ht="15.75" customHeight="1">
      <c r="I967" s="29"/>
    </row>
    <row r="968" spans="9:9" ht="15.75" customHeight="1">
      <c r="I968" s="29"/>
    </row>
    <row r="969" spans="9:9" ht="15.75" customHeight="1">
      <c r="I969" s="29"/>
    </row>
    <row r="970" spans="9:9" ht="15.75" customHeight="1">
      <c r="I970" s="29"/>
    </row>
    <row r="971" spans="9:9" ht="15.75" customHeight="1">
      <c r="I971" s="29"/>
    </row>
    <row r="972" spans="9:9" ht="15.75" customHeight="1">
      <c r="I972" s="29"/>
    </row>
    <row r="973" spans="9:9" ht="15.75" customHeight="1">
      <c r="I973" s="29"/>
    </row>
    <row r="974" spans="9:9" ht="15.75" customHeight="1">
      <c r="I974" s="29"/>
    </row>
    <row r="975" spans="9:9" ht="15.75" customHeight="1">
      <c r="I975" s="29"/>
    </row>
    <row r="976" spans="9:9" ht="15.75" customHeight="1">
      <c r="I976" s="29"/>
    </row>
    <row r="977" spans="9:9" ht="15.75" customHeight="1">
      <c r="I977" s="29"/>
    </row>
    <row r="978" spans="9:9" ht="15.75" customHeight="1">
      <c r="I978" s="29"/>
    </row>
    <row r="979" spans="9:9" ht="15.75" customHeight="1">
      <c r="I979" s="29"/>
    </row>
    <row r="980" spans="9:9" ht="15.75" customHeight="1">
      <c r="I980" s="29"/>
    </row>
    <row r="981" spans="9:9" ht="15.75" customHeight="1">
      <c r="I981" s="29"/>
    </row>
    <row r="982" spans="9:9" ht="15.75" customHeight="1">
      <c r="I982" s="29"/>
    </row>
    <row r="983" spans="9:9" ht="15.75" customHeight="1">
      <c r="I983" s="29"/>
    </row>
    <row r="984" spans="9:9" ht="15.75" customHeight="1">
      <c r="I984" s="29"/>
    </row>
    <row r="985" spans="9:9" ht="15.75" customHeight="1">
      <c r="I985" s="29"/>
    </row>
    <row r="986" spans="9:9" ht="15.75" customHeight="1">
      <c r="I986" s="29"/>
    </row>
    <row r="987" spans="9:9" ht="15.75" customHeight="1">
      <c r="I987" s="29"/>
    </row>
    <row r="988" spans="9:9" ht="15.75" customHeight="1">
      <c r="I988" s="29"/>
    </row>
    <row r="989" spans="9:9" ht="15.75" customHeight="1">
      <c r="I989" s="29"/>
    </row>
    <row r="990" spans="9:9" ht="15.75" customHeight="1">
      <c r="I990" s="29"/>
    </row>
    <row r="991" spans="9:9" ht="15.75" customHeight="1">
      <c r="I991" s="29"/>
    </row>
    <row r="992" spans="9:9" ht="15.75" customHeight="1">
      <c r="I992" s="29"/>
    </row>
    <row r="993" spans="9:9" ht="15.75" customHeight="1">
      <c r="I993" s="29"/>
    </row>
    <row r="994" spans="9:9" ht="15.75" customHeight="1">
      <c r="I994" s="29"/>
    </row>
    <row r="995" spans="9:9" ht="15.75" customHeight="1">
      <c r="I995" s="29"/>
    </row>
    <row r="996" spans="9:9" ht="15.75" customHeight="1">
      <c r="I996" s="29"/>
    </row>
    <row r="997" spans="9:9" ht="15.75" customHeight="1">
      <c r="I997" s="29"/>
    </row>
    <row r="998" spans="9:9" ht="15.75" customHeight="1">
      <c r="I998" s="29"/>
    </row>
    <row r="999" spans="9:9" ht="15.75" customHeight="1">
      <c r="I999" s="29"/>
    </row>
    <row r="1000" spans="9:9" ht="15.75" customHeight="1">
      <c r="I1000" s="29"/>
    </row>
  </sheetData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/>
  <cols>
    <col min="1" max="1" width="7.7109375" customWidth="1"/>
    <col min="2" max="2" width="15.42578125" customWidth="1"/>
    <col min="3" max="3" width="22.42578125" customWidth="1"/>
    <col min="4" max="4" width="16.140625" customWidth="1"/>
    <col min="5" max="26" width="8.7109375" customWidth="1"/>
  </cols>
  <sheetData>
    <row r="1" spans="1:4" ht="18.75">
      <c r="A1" s="494" t="s">
        <v>0</v>
      </c>
      <c r="B1" s="494" t="s">
        <v>2</v>
      </c>
      <c r="C1" s="495" t="s">
        <v>3</v>
      </c>
      <c r="D1" s="496" t="s">
        <v>27</v>
      </c>
    </row>
    <row r="2" spans="1:4" ht="21">
      <c r="A2" s="497">
        <v>159</v>
      </c>
      <c r="B2" s="498" t="s">
        <v>83</v>
      </c>
      <c r="C2" s="499" t="s">
        <v>788</v>
      </c>
      <c r="D2" s="500" t="s">
        <v>795</v>
      </c>
    </row>
    <row r="3" spans="1:4" ht="21">
      <c r="A3" s="497">
        <v>269</v>
      </c>
      <c r="B3" s="498" t="s">
        <v>1147</v>
      </c>
      <c r="C3" s="499" t="s">
        <v>1148</v>
      </c>
      <c r="D3" s="500" t="s">
        <v>1150</v>
      </c>
    </row>
    <row r="4" spans="1:4" ht="21">
      <c r="A4" s="501">
        <v>270</v>
      </c>
      <c r="B4" s="502" t="s">
        <v>83</v>
      </c>
      <c r="C4" s="503" t="s">
        <v>1151</v>
      </c>
      <c r="D4" s="504" t="s">
        <v>1153</v>
      </c>
    </row>
    <row r="5" spans="1:4" ht="21">
      <c r="A5" s="497">
        <v>271</v>
      </c>
      <c r="B5" s="498" t="s">
        <v>867</v>
      </c>
      <c r="C5" s="499" t="s">
        <v>1155</v>
      </c>
      <c r="D5" s="500" t="s">
        <v>1159</v>
      </c>
    </row>
    <row r="6" spans="1:4" ht="21">
      <c r="A6" s="497">
        <v>276</v>
      </c>
      <c r="B6" s="498" t="s">
        <v>1075</v>
      </c>
      <c r="C6" s="499" t="s">
        <v>1180</v>
      </c>
      <c r="D6" s="500" t="s">
        <v>1184</v>
      </c>
    </row>
    <row r="7" spans="1:4" ht="21">
      <c r="A7" s="497">
        <v>272</v>
      </c>
      <c r="B7" s="498" t="s">
        <v>1160</v>
      </c>
      <c r="C7" s="499" t="s">
        <v>1161</v>
      </c>
      <c r="D7" s="500" t="s">
        <v>1163</v>
      </c>
    </row>
    <row r="8" spans="1:4" ht="21">
      <c r="A8" s="497">
        <v>273</v>
      </c>
      <c r="B8" s="498" t="s">
        <v>1164</v>
      </c>
      <c r="C8" s="499" t="s">
        <v>1165</v>
      </c>
      <c r="D8" s="500" t="s">
        <v>1167</v>
      </c>
    </row>
    <row r="9" spans="1:4" ht="21">
      <c r="A9" s="497">
        <v>274</v>
      </c>
      <c r="B9" s="498" t="s">
        <v>1075</v>
      </c>
      <c r="C9" s="499" t="s">
        <v>1168</v>
      </c>
      <c r="D9" s="500" t="s">
        <v>1170</v>
      </c>
    </row>
    <row r="10" spans="1:4" ht="21">
      <c r="A10" s="497">
        <v>249</v>
      </c>
      <c r="B10" s="498" t="s">
        <v>316</v>
      </c>
      <c r="C10" s="499" t="s">
        <v>1091</v>
      </c>
      <c r="D10" s="500" t="s">
        <v>1095</v>
      </c>
    </row>
    <row r="11" spans="1:4" ht="21">
      <c r="A11" s="497">
        <v>95</v>
      </c>
      <c r="B11" s="498" t="s">
        <v>518</v>
      </c>
      <c r="C11" s="499" t="s">
        <v>519</v>
      </c>
      <c r="D11" s="500" t="s">
        <v>521</v>
      </c>
    </row>
    <row r="12" spans="1:4" ht="21">
      <c r="A12" s="497">
        <v>144</v>
      </c>
      <c r="B12" s="498" t="s">
        <v>176</v>
      </c>
      <c r="C12" s="499" t="s">
        <v>706</v>
      </c>
      <c r="D12" s="500" t="s">
        <v>708</v>
      </c>
    </row>
    <row r="13" spans="1:4" ht="21">
      <c r="A13" s="497">
        <v>152</v>
      </c>
      <c r="B13" s="498" t="s">
        <v>224</v>
      </c>
      <c r="C13" s="499" t="s">
        <v>484</v>
      </c>
      <c r="D13" s="500" t="s">
        <v>749</v>
      </c>
    </row>
    <row r="14" spans="1:4" ht="21">
      <c r="A14" s="505">
        <v>275</v>
      </c>
      <c r="B14" s="506" t="s">
        <v>1171</v>
      </c>
      <c r="C14" s="507" t="s">
        <v>737</v>
      </c>
      <c r="D14" s="508" t="s">
        <v>1173</v>
      </c>
    </row>
    <row r="15" spans="1:4" ht="21">
      <c r="A15" s="497">
        <v>116</v>
      </c>
      <c r="B15" s="498" t="s">
        <v>173</v>
      </c>
      <c r="C15" s="499" t="s">
        <v>610</v>
      </c>
      <c r="D15" s="500" t="s">
        <v>1292</v>
      </c>
    </row>
    <row r="16" spans="1:4" ht="21">
      <c r="A16" s="509">
        <v>241</v>
      </c>
      <c r="B16" s="510" t="s">
        <v>202</v>
      </c>
      <c r="C16" s="511" t="s">
        <v>72</v>
      </c>
      <c r="D16" s="512" t="s">
        <v>1061</v>
      </c>
    </row>
    <row r="17" spans="1:1">
      <c r="A17" s="513"/>
    </row>
    <row r="18" spans="1:1">
      <c r="A18" s="513"/>
    </row>
    <row r="19" spans="1:1">
      <c r="A19" s="513"/>
    </row>
    <row r="20" spans="1:1">
      <c r="A20" s="513"/>
    </row>
    <row r="21" spans="1:1" ht="15.75" customHeight="1">
      <c r="A21" s="513"/>
    </row>
    <row r="22" spans="1:1" ht="15.75" customHeight="1">
      <c r="A22" s="513"/>
    </row>
    <row r="23" spans="1:1" ht="15.75" customHeight="1">
      <c r="A23" s="513"/>
    </row>
    <row r="24" spans="1:1" ht="15.75" customHeight="1">
      <c r="A24" s="513"/>
    </row>
    <row r="25" spans="1:1" ht="15.75" customHeight="1">
      <c r="A25" s="513"/>
    </row>
    <row r="26" spans="1:1" ht="15.75" customHeight="1">
      <c r="A26" s="513"/>
    </row>
    <row r="27" spans="1:1" ht="15.75" customHeight="1">
      <c r="A27" s="513"/>
    </row>
    <row r="28" spans="1:1" ht="15.75" customHeight="1">
      <c r="A28" s="513"/>
    </row>
    <row r="29" spans="1:1" ht="15.75" customHeight="1">
      <c r="A29" s="513"/>
    </row>
    <row r="30" spans="1:1" ht="15.75" customHeight="1">
      <c r="A30" s="513"/>
    </row>
    <row r="31" spans="1:1" ht="15.75" customHeight="1">
      <c r="A31" s="513"/>
    </row>
    <row r="32" spans="1:1" ht="15.75" customHeight="1">
      <c r="A32" s="513"/>
    </row>
    <row r="33" spans="1:1" ht="15.75" customHeight="1">
      <c r="A33" s="513"/>
    </row>
    <row r="34" spans="1:1" ht="15.75" customHeight="1">
      <c r="A34" s="513"/>
    </row>
    <row r="35" spans="1:1" ht="15.75" customHeight="1">
      <c r="A35" s="513"/>
    </row>
    <row r="36" spans="1:1" ht="15.75" customHeight="1">
      <c r="A36" s="513"/>
    </row>
    <row r="37" spans="1:1" ht="15.75" customHeight="1">
      <c r="A37" s="513"/>
    </row>
    <row r="38" spans="1:1" ht="15.75" customHeight="1">
      <c r="A38" s="513"/>
    </row>
    <row r="39" spans="1:1" ht="15.75" customHeight="1">
      <c r="A39" s="513"/>
    </row>
    <row r="40" spans="1:1" ht="15.75" customHeight="1">
      <c r="A40" s="513"/>
    </row>
    <row r="41" spans="1:1" ht="15.75" customHeight="1">
      <c r="A41" s="513"/>
    </row>
    <row r="42" spans="1:1" ht="15.75" customHeight="1">
      <c r="A42" s="513"/>
    </row>
    <row r="43" spans="1:1" ht="15.75" customHeight="1">
      <c r="A43" s="513"/>
    </row>
    <row r="44" spans="1:1" ht="15.75" customHeight="1">
      <c r="A44" s="513"/>
    </row>
    <row r="45" spans="1:1" ht="15.75" customHeight="1">
      <c r="A45" s="513"/>
    </row>
    <row r="46" spans="1:1" ht="15.75" customHeight="1">
      <c r="A46" s="513"/>
    </row>
    <row r="47" spans="1:1" ht="15.75" customHeight="1">
      <c r="A47" s="513"/>
    </row>
    <row r="48" spans="1:1" ht="15.75" customHeight="1">
      <c r="A48" s="513"/>
    </row>
    <row r="49" spans="1:1" ht="15.75" customHeight="1">
      <c r="A49" s="513"/>
    </row>
    <row r="50" spans="1:1" ht="15.75" customHeight="1">
      <c r="A50" s="513"/>
    </row>
    <row r="51" spans="1:1" ht="15.75" customHeight="1">
      <c r="A51" s="513"/>
    </row>
    <row r="52" spans="1:1" ht="15.75" customHeight="1">
      <c r="A52" s="513"/>
    </row>
    <row r="53" spans="1:1" ht="15.75" customHeight="1">
      <c r="A53" s="513"/>
    </row>
    <row r="54" spans="1:1" ht="15.75" customHeight="1">
      <c r="A54" s="513"/>
    </row>
    <row r="55" spans="1:1" ht="15.75" customHeight="1">
      <c r="A55" s="513"/>
    </row>
    <row r="56" spans="1:1" ht="15.75" customHeight="1">
      <c r="A56" s="513"/>
    </row>
    <row r="57" spans="1:1" ht="15.75" customHeight="1">
      <c r="A57" s="513"/>
    </row>
    <row r="58" spans="1:1" ht="15.75" customHeight="1">
      <c r="A58" s="513"/>
    </row>
    <row r="59" spans="1:1" ht="15.75" customHeight="1">
      <c r="A59" s="513"/>
    </row>
    <row r="60" spans="1:1" ht="15.75" customHeight="1">
      <c r="A60" s="513"/>
    </row>
    <row r="61" spans="1:1" ht="15.75" customHeight="1">
      <c r="A61" s="513"/>
    </row>
    <row r="62" spans="1:1" ht="15.75" customHeight="1">
      <c r="A62" s="513"/>
    </row>
    <row r="63" spans="1:1" ht="15.75" customHeight="1">
      <c r="A63" s="513"/>
    </row>
    <row r="64" spans="1:1" ht="15.75" customHeight="1">
      <c r="A64" s="513"/>
    </row>
    <row r="65" spans="1:1" ht="15.75" customHeight="1">
      <c r="A65" s="513"/>
    </row>
    <row r="66" spans="1:1" ht="15.75" customHeight="1">
      <c r="A66" s="513"/>
    </row>
    <row r="67" spans="1:1" ht="15.75" customHeight="1">
      <c r="A67" s="513"/>
    </row>
    <row r="68" spans="1:1" ht="15.75" customHeight="1">
      <c r="A68" s="513"/>
    </row>
    <row r="69" spans="1:1" ht="15.75" customHeight="1">
      <c r="A69" s="513"/>
    </row>
    <row r="70" spans="1:1" ht="15.75" customHeight="1">
      <c r="A70" s="513"/>
    </row>
    <row r="71" spans="1:1" ht="15.75" customHeight="1">
      <c r="A71" s="513"/>
    </row>
    <row r="72" spans="1:1" ht="15.75" customHeight="1">
      <c r="A72" s="513"/>
    </row>
    <row r="73" spans="1:1" ht="15.75" customHeight="1">
      <c r="A73" s="513"/>
    </row>
    <row r="74" spans="1:1" ht="15.75" customHeight="1">
      <c r="A74" s="513"/>
    </row>
    <row r="75" spans="1:1" ht="15.75" customHeight="1">
      <c r="A75" s="513"/>
    </row>
    <row r="76" spans="1:1" ht="15.75" customHeight="1">
      <c r="A76" s="513"/>
    </row>
    <row r="77" spans="1:1" ht="15.75" customHeight="1">
      <c r="A77" s="513"/>
    </row>
    <row r="78" spans="1:1" ht="15.75" customHeight="1">
      <c r="A78" s="513"/>
    </row>
    <row r="79" spans="1:1" ht="15.75" customHeight="1">
      <c r="A79" s="513"/>
    </row>
    <row r="80" spans="1:1" ht="15.75" customHeight="1">
      <c r="A80" s="513"/>
    </row>
    <row r="81" spans="1:1" ht="15.75" customHeight="1">
      <c r="A81" s="513"/>
    </row>
    <row r="82" spans="1:1" ht="15.75" customHeight="1">
      <c r="A82" s="513"/>
    </row>
    <row r="83" spans="1:1" ht="15.75" customHeight="1">
      <c r="A83" s="513"/>
    </row>
    <row r="84" spans="1:1" ht="15.75" customHeight="1">
      <c r="A84" s="513"/>
    </row>
    <row r="85" spans="1:1" ht="15.75" customHeight="1">
      <c r="A85" s="513"/>
    </row>
    <row r="86" spans="1:1" ht="15.75" customHeight="1">
      <c r="A86" s="513"/>
    </row>
    <row r="87" spans="1:1" ht="15.75" customHeight="1">
      <c r="A87" s="513"/>
    </row>
    <row r="88" spans="1:1" ht="15.75" customHeight="1">
      <c r="A88" s="513"/>
    </row>
    <row r="89" spans="1:1" ht="15.75" customHeight="1">
      <c r="A89" s="513"/>
    </row>
    <row r="90" spans="1:1" ht="15.75" customHeight="1">
      <c r="A90" s="513"/>
    </row>
    <row r="91" spans="1:1" ht="15.75" customHeight="1">
      <c r="A91" s="513"/>
    </row>
    <row r="92" spans="1:1" ht="15.75" customHeight="1">
      <c r="A92" s="513"/>
    </row>
    <row r="93" spans="1:1" ht="15.75" customHeight="1">
      <c r="A93" s="513"/>
    </row>
    <row r="94" spans="1:1" ht="15.75" customHeight="1">
      <c r="A94" s="513"/>
    </row>
    <row r="95" spans="1:1" ht="15.75" customHeight="1">
      <c r="A95" s="513"/>
    </row>
    <row r="96" spans="1:1" ht="15.75" customHeight="1">
      <c r="A96" s="513"/>
    </row>
    <row r="97" spans="1:1" ht="15.75" customHeight="1">
      <c r="A97" s="513"/>
    </row>
    <row r="98" spans="1:1" ht="15.75" customHeight="1">
      <c r="A98" s="513"/>
    </row>
    <row r="99" spans="1:1" ht="15.75" customHeight="1">
      <c r="A99" s="513"/>
    </row>
    <row r="100" spans="1:1" ht="15.75" customHeight="1">
      <c r="A100" s="513"/>
    </row>
    <row r="101" spans="1:1" ht="15.75" customHeight="1">
      <c r="A101" s="513"/>
    </row>
    <row r="102" spans="1:1" ht="15.75" customHeight="1">
      <c r="A102" s="513"/>
    </row>
    <row r="103" spans="1:1" ht="15.75" customHeight="1">
      <c r="A103" s="513"/>
    </row>
    <row r="104" spans="1:1" ht="15.75" customHeight="1">
      <c r="A104" s="513"/>
    </row>
    <row r="105" spans="1:1" ht="15.75" customHeight="1">
      <c r="A105" s="513"/>
    </row>
    <row r="106" spans="1:1" ht="15.75" customHeight="1">
      <c r="A106" s="513"/>
    </row>
    <row r="107" spans="1:1" ht="15.75" customHeight="1">
      <c r="A107" s="513"/>
    </row>
    <row r="108" spans="1:1" ht="15.75" customHeight="1">
      <c r="A108" s="513"/>
    </row>
    <row r="109" spans="1:1" ht="15.75" customHeight="1">
      <c r="A109" s="513"/>
    </row>
    <row r="110" spans="1:1" ht="15.75" customHeight="1">
      <c r="A110" s="513"/>
    </row>
    <row r="111" spans="1:1" ht="15.75" customHeight="1">
      <c r="A111" s="513"/>
    </row>
    <row r="112" spans="1:1" ht="15.75" customHeight="1">
      <c r="A112" s="513"/>
    </row>
    <row r="113" spans="1:1" ht="15.75" customHeight="1">
      <c r="A113" s="513"/>
    </row>
    <row r="114" spans="1:1" ht="15.75" customHeight="1">
      <c r="A114" s="513"/>
    </row>
    <row r="115" spans="1:1" ht="15.75" customHeight="1">
      <c r="A115" s="513"/>
    </row>
    <row r="116" spans="1:1" ht="15.75" customHeight="1">
      <c r="A116" s="513"/>
    </row>
    <row r="117" spans="1:1" ht="15.75" customHeight="1">
      <c r="A117" s="513"/>
    </row>
    <row r="118" spans="1:1" ht="15.75" customHeight="1">
      <c r="A118" s="513"/>
    </row>
    <row r="119" spans="1:1" ht="15.75" customHeight="1">
      <c r="A119" s="513"/>
    </row>
    <row r="120" spans="1:1" ht="15.75" customHeight="1">
      <c r="A120" s="513"/>
    </row>
    <row r="121" spans="1:1" ht="15.75" customHeight="1">
      <c r="A121" s="513"/>
    </row>
    <row r="122" spans="1:1" ht="15.75" customHeight="1">
      <c r="A122" s="513"/>
    </row>
    <row r="123" spans="1:1" ht="15.75" customHeight="1">
      <c r="A123" s="513"/>
    </row>
    <row r="124" spans="1:1" ht="15.75" customHeight="1">
      <c r="A124" s="513"/>
    </row>
    <row r="125" spans="1:1" ht="15.75" customHeight="1">
      <c r="A125" s="513"/>
    </row>
    <row r="126" spans="1:1" ht="15.75" customHeight="1">
      <c r="A126" s="513"/>
    </row>
    <row r="127" spans="1:1" ht="15.75" customHeight="1">
      <c r="A127" s="513"/>
    </row>
    <row r="128" spans="1:1" ht="15.75" customHeight="1">
      <c r="A128" s="513"/>
    </row>
    <row r="129" spans="1:1" ht="15.75" customHeight="1">
      <c r="A129" s="513"/>
    </row>
    <row r="130" spans="1:1" ht="15.75" customHeight="1">
      <c r="A130" s="513"/>
    </row>
    <row r="131" spans="1:1" ht="15.75" customHeight="1">
      <c r="A131" s="513"/>
    </row>
    <row r="132" spans="1:1" ht="15.75" customHeight="1">
      <c r="A132" s="513"/>
    </row>
    <row r="133" spans="1:1" ht="15.75" customHeight="1">
      <c r="A133" s="513"/>
    </row>
    <row r="134" spans="1:1" ht="15.75" customHeight="1">
      <c r="A134" s="513"/>
    </row>
    <row r="135" spans="1:1" ht="15.75" customHeight="1">
      <c r="A135" s="513"/>
    </row>
    <row r="136" spans="1:1" ht="15.75" customHeight="1">
      <c r="A136" s="513"/>
    </row>
    <row r="137" spans="1:1" ht="15.75" customHeight="1">
      <c r="A137" s="513"/>
    </row>
    <row r="138" spans="1:1" ht="15.75" customHeight="1">
      <c r="A138" s="513"/>
    </row>
    <row r="139" spans="1:1" ht="15.75" customHeight="1">
      <c r="A139" s="513"/>
    </row>
    <row r="140" spans="1:1" ht="15.75" customHeight="1">
      <c r="A140" s="513"/>
    </row>
    <row r="141" spans="1:1" ht="15.75" customHeight="1">
      <c r="A141" s="513"/>
    </row>
    <row r="142" spans="1:1" ht="15.75" customHeight="1">
      <c r="A142" s="513"/>
    </row>
    <row r="143" spans="1:1" ht="15.75" customHeight="1">
      <c r="A143" s="513"/>
    </row>
    <row r="144" spans="1:1" ht="15.75" customHeight="1">
      <c r="A144" s="513"/>
    </row>
    <row r="145" spans="1:1" ht="15.75" customHeight="1">
      <c r="A145" s="513"/>
    </row>
    <row r="146" spans="1:1" ht="15.75" customHeight="1">
      <c r="A146" s="513"/>
    </row>
    <row r="147" spans="1:1" ht="15.75" customHeight="1">
      <c r="A147" s="513"/>
    </row>
    <row r="148" spans="1:1" ht="15.75" customHeight="1">
      <c r="A148" s="513"/>
    </row>
    <row r="149" spans="1:1" ht="15.75" customHeight="1">
      <c r="A149" s="513"/>
    </row>
    <row r="150" spans="1:1" ht="15.75" customHeight="1">
      <c r="A150" s="513"/>
    </row>
    <row r="151" spans="1:1" ht="15.75" customHeight="1">
      <c r="A151" s="513"/>
    </row>
    <row r="152" spans="1:1" ht="15.75" customHeight="1">
      <c r="A152" s="513"/>
    </row>
    <row r="153" spans="1:1" ht="15.75" customHeight="1">
      <c r="A153" s="513"/>
    </row>
    <row r="154" spans="1:1" ht="15.75" customHeight="1">
      <c r="A154" s="513"/>
    </row>
    <row r="155" spans="1:1" ht="15.75" customHeight="1">
      <c r="A155" s="513"/>
    </row>
    <row r="156" spans="1:1" ht="15.75" customHeight="1">
      <c r="A156" s="513"/>
    </row>
    <row r="157" spans="1:1" ht="15.75" customHeight="1">
      <c r="A157" s="513"/>
    </row>
    <row r="158" spans="1:1" ht="15.75" customHeight="1">
      <c r="A158" s="513"/>
    </row>
    <row r="159" spans="1:1" ht="15.75" customHeight="1">
      <c r="A159" s="513"/>
    </row>
    <row r="160" spans="1:1" ht="15.75" customHeight="1">
      <c r="A160" s="513"/>
    </row>
    <row r="161" spans="1:1" ht="15.75" customHeight="1">
      <c r="A161" s="513"/>
    </row>
    <row r="162" spans="1:1" ht="15.75" customHeight="1">
      <c r="A162" s="513"/>
    </row>
    <row r="163" spans="1:1" ht="15.75" customHeight="1">
      <c r="A163" s="513"/>
    </row>
    <row r="164" spans="1:1" ht="15.75" customHeight="1">
      <c r="A164" s="513"/>
    </row>
    <row r="165" spans="1:1" ht="15.75" customHeight="1">
      <c r="A165" s="513"/>
    </row>
    <row r="166" spans="1:1" ht="15.75" customHeight="1">
      <c r="A166" s="513"/>
    </row>
    <row r="167" spans="1:1" ht="15.75" customHeight="1">
      <c r="A167" s="513"/>
    </row>
    <row r="168" spans="1:1" ht="15.75" customHeight="1">
      <c r="A168" s="513"/>
    </row>
    <row r="169" spans="1:1" ht="15.75" customHeight="1">
      <c r="A169" s="513"/>
    </row>
    <row r="170" spans="1:1" ht="15.75" customHeight="1">
      <c r="A170" s="513"/>
    </row>
    <row r="171" spans="1:1" ht="15.75" customHeight="1">
      <c r="A171" s="513"/>
    </row>
    <row r="172" spans="1:1" ht="15.75" customHeight="1">
      <c r="A172" s="513"/>
    </row>
    <row r="173" spans="1:1" ht="15.75" customHeight="1">
      <c r="A173" s="513"/>
    </row>
    <row r="174" spans="1:1" ht="15.75" customHeight="1">
      <c r="A174" s="513"/>
    </row>
    <row r="175" spans="1:1" ht="15.75" customHeight="1">
      <c r="A175" s="513"/>
    </row>
    <row r="176" spans="1:1" ht="15.75" customHeight="1">
      <c r="A176" s="513"/>
    </row>
    <row r="177" spans="1:1" ht="15.75" customHeight="1">
      <c r="A177" s="513"/>
    </row>
    <row r="178" spans="1:1" ht="15.75" customHeight="1">
      <c r="A178" s="513"/>
    </row>
    <row r="179" spans="1:1" ht="15.75" customHeight="1">
      <c r="A179" s="513"/>
    </row>
    <row r="180" spans="1:1" ht="15.75" customHeight="1">
      <c r="A180" s="513"/>
    </row>
    <row r="181" spans="1:1" ht="15.75" customHeight="1">
      <c r="A181" s="513"/>
    </row>
    <row r="182" spans="1:1" ht="15.75" customHeight="1">
      <c r="A182" s="513"/>
    </row>
    <row r="183" spans="1:1" ht="15.75" customHeight="1">
      <c r="A183" s="513"/>
    </row>
    <row r="184" spans="1:1" ht="15.75" customHeight="1">
      <c r="A184" s="513"/>
    </row>
    <row r="185" spans="1:1" ht="15.75" customHeight="1">
      <c r="A185" s="513"/>
    </row>
    <row r="186" spans="1:1" ht="15.75" customHeight="1">
      <c r="A186" s="513"/>
    </row>
    <row r="187" spans="1:1" ht="15.75" customHeight="1">
      <c r="A187" s="513"/>
    </row>
    <row r="188" spans="1:1" ht="15.75" customHeight="1">
      <c r="A188" s="513"/>
    </row>
    <row r="189" spans="1:1" ht="15.75" customHeight="1">
      <c r="A189" s="513"/>
    </row>
    <row r="190" spans="1:1" ht="15.75" customHeight="1">
      <c r="A190" s="513"/>
    </row>
    <row r="191" spans="1:1" ht="15.75" customHeight="1">
      <c r="A191" s="513"/>
    </row>
    <row r="192" spans="1:1" ht="15.75" customHeight="1">
      <c r="A192" s="513"/>
    </row>
    <row r="193" spans="1:1" ht="15.75" customHeight="1">
      <c r="A193" s="513"/>
    </row>
    <row r="194" spans="1:1" ht="15.75" customHeight="1">
      <c r="A194" s="513"/>
    </row>
    <row r="195" spans="1:1" ht="15.75" customHeight="1">
      <c r="A195" s="513"/>
    </row>
    <row r="196" spans="1:1" ht="15.75" customHeight="1">
      <c r="A196" s="513"/>
    </row>
    <row r="197" spans="1:1" ht="15.75" customHeight="1">
      <c r="A197" s="513"/>
    </row>
    <row r="198" spans="1:1" ht="15.75" customHeight="1">
      <c r="A198" s="513"/>
    </row>
    <row r="199" spans="1:1" ht="15.75" customHeight="1">
      <c r="A199" s="513"/>
    </row>
    <row r="200" spans="1:1" ht="15.75" customHeight="1">
      <c r="A200" s="513"/>
    </row>
    <row r="201" spans="1:1" ht="15.75" customHeight="1">
      <c r="A201" s="513"/>
    </row>
    <row r="202" spans="1:1" ht="15.75" customHeight="1">
      <c r="A202" s="513"/>
    </row>
    <row r="203" spans="1:1" ht="15.75" customHeight="1">
      <c r="A203" s="513"/>
    </row>
    <row r="204" spans="1:1" ht="15.75" customHeight="1">
      <c r="A204" s="513"/>
    </row>
    <row r="205" spans="1:1" ht="15.75" customHeight="1">
      <c r="A205" s="513"/>
    </row>
    <row r="206" spans="1:1" ht="15.75" customHeight="1">
      <c r="A206" s="513"/>
    </row>
    <row r="207" spans="1:1" ht="15.75" customHeight="1">
      <c r="A207" s="513"/>
    </row>
    <row r="208" spans="1:1" ht="15.75" customHeight="1">
      <c r="A208" s="513"/>
    </row>
    <row r="209" spans="1:1" ht="15.75" customHeight="1">
      <c r="A209" s="513"/>
    </row>
    <row r="210" spans="1:1" ht="15.75" customHeight="1">
      <c r="A210" s="513"/>
    </row>
    <row r="211" spans="1:1" ht="15.75" customHeight="1">
      <c r="A211" s="513"/>
    </row>
    <row r="212" spans="1:1" ht="15.75" customHeight="1">
      <c r="A212" s="513"/>
    </row>
    <row r="213" spans="1:1" ht="15.75" customHeight="1">
      <c r="A213" s="513"/>
    </row>
    <row r="214" spans="1:1" ht="15.75" customHeight="1">
      <c r="A214" s="513"/>
    </row>
    <row r="215" spans="1:1" ht="15.75" customHeight="1">
      <c r="A215" s="513"/>
    </row>
    <row r="216" spans="1:1" ht="15.75" customHeight="1">
      <c r="A216" s="513"/>
    </row>
    <row r="217" spans="1:1" ht="15.75" customHeight="1">
      <c r="A217" s="513"/>
    </row>
    <row r="218" spans="1:1" ht="15.75" customHeight="1">
      <c r="A218" s="513"/>
    </row>
    <row r="219" spans="1:1" ht="15.75" customHeight="1">
      <c r="A219" s="513"/>
    </row>
    <row r="220" spans="1:1" ht="15.75" customHeight="1">
      <c r="A220" s="513"/>
    </row>
    <row r="221" spans="1:1" ht="15.75" customHeight="1">
      <c r="A221" s="513"/>
    </row>
    <row r="222" spans="1:1" ht="15.75" customHeight="1">
      <c r="A222" s="513"/>
    </row>
    <row r="223" spans="1:1" ht="15.75" customHeight="1">
      <c r="A223" s="513"/>
    </row>
    <row r="224" spans="1:1" ht="15.75" customHeight="1">
      <c r="A224" s="513"/>
    </row>
    <row r="225" spans="1:1" ht="15.75" customHeight="1">
      <c r="A225" s="513"/>
    </row>
    <row r="226" spans="1:1" ht="15.75" customHeight="1">
      <c r="A226" s="513"/>
    </row>
    <row r="227" spans="1:1" ht="15.75" customHeight="1">
      <c r="A227" s="513"/>
    </row>
    <row r="228" spans="1:1" ht="15.75" customHeight="1">
      <c r="A228" s="513"/>
    </row>
    <row r="229" spans="1:1" ht="15.75" customHeight="1">
      <c r="A229" s="513"/>
    </row>
    <row r="230" spans="1:1" ht="15.75" customHeight="1">
      <c r="A230" s="513"/>
    </row>
    <row r="231" spans="1:1" ht="15.75" customHeight="1">
      <c r="A231" s="513"/>
    </row>
    <row r="232" spans="1:1" ht="15.75" customHeight="1">
      <c r="A232" s="513"/>
    </row>
    <row r="233" spans="1:1" ht="15.75" customHeight="1">
      <c r="A233" s="513"/>
    </row>
    <row r="234" spans="1:1" ht="15.75" customHeight="1">
      <c r="A234" s="513"/>
    </row>
    <row r="235" spans="1:1" ht="15.75" customHeight="1">
      <c r="A235" s="513"/>
    </row>
    <row r="236" spans="1:1" ht="15.75" customHeight="1">
      <c r="A236" s="513"/>
    </row>
    <row r="237" spans="1:1" ht="15.75" customHeight="1">
      <c r="A237" s="513"/>
    </row>
    <row r="238" spans="1:1" ht="15.75" customHeight="1">
      <c r="A238" s="513"/>
    </row>
    <row r="239" spans="1:1" ht="15.75" customHeight="1">
      <c r="A239" s="513"/>
    </row>
    <row r="240" spans="1:1" ht="15.75" customHeight="1">
      <c r="A240" s="513"/>
    </row>
    <row r="241" spans="1:1" ht="15.75" customHeight="1">
      <c r="A241" s="513"/>
    </row>
    <row r="242" spans="1:1" ht="15.75" customHeight="1">
      <c r="A242" s="513"/>
    </row>
    <row r="243" spans="1:1" ht="15.75" customHeight="1">
      <c r="A243" s="513"/>
    </row>
    <row r="244" spans="1:1" ht="15.75" customHeight="1">
      <c r="A244" s="513"/>
    </row>
    <row r="245" spans="1:1" ht="15.75" customHeight="1">
      <c r="A245" s="513"/>
    </row>
    <row r="246" spans="1:1" ht="15.75" customHeight="1">
      <c r="A246" s="513"/>
    </row>
    <row r="247" spans="1:1" ht="15.75" customHeight="1">
      <c r="A247" s="513"/>
    </row>
    <row r="248" spans="1:1" ht="15.75" customHeight="1">
      <c r="A248" s="513"/>
    </row>
    <row r="249" spans="1:1" ht="15.75" customHeight="1">
      <c r="A249" s="513"/>
    </row>
    <row r="250" spans="1:1" ht="15.75" customHeight="1">
      <c r="A250" s="513"/>
    </row>
    <row r="251" spans="1:1" ht="15.75" customHeight="1">
      <c r="A251" s="513"/>
    </row>
    <row r="252" spans="1:1" ht="15.75" customHeight="1">
      <c r="A252" s="513"/>
    </row>
    <row r="253" spans="1:1" ht="15.75" customHeight="1">
      <c r="A253" s="513"/>
    </row>
    <row r="254" spans="1:1" ht="15.75" customHeight="1">
      <c r="A254" s="513"/>
    </row>
    <row r="255" spans="1:1" ht="15.75" customHeight="1">
      <c r="A255" s="513"/>
    </row>
    <row r="256" spans="1:1" ht="15.75" customHeight="1">
      <c r="A256" s="513"/>
    </row>
    <row r="257" spans="1:1" ht="15.75" customHeight="1">
      <c r="A257" s="513"/>
    </row>
    <row r="258" spans="1:1" ht="15.75" customHeight="1">
      <c r="A258" s="513"/>
    </row>
    <row r="259" spans="1:1" ht="15.75" customHeight="1">
      <c r="A259" s="513"/>
    </row>
    <row r="260" spans="1:1" ht="15.75" customHeight="1">
      <c r="A260" s="513"/>
    </row>
    <row r="261" spans="1:1" ht="15.75" customHeight="1">
      <c r="A261" s="513"/>
    </row>
    <row r="262" spans="1:1" ht="15.75" customHeight="1">
      <c r="A262" s="513"/>
    </row>
    <row r="263" spans="1:1" ht="15.75" customHeight="1">
      <c r="A263" s="513"/>
    </row>
    <row r="264" spans="1:1" ht="15.75" customHeight="1">
      <c r="A264" s="513"/>
    </row>
    <row r="265" spans="1:1" ht="15.75" customHeight="1">
      <c r="A265" s="513"/>
    </row>
    <row r="266" spans="1:1" ht="15.75" customHeight="1">
      <c r="A266" s="513"/>
    </row>
    <row r="267" spans="1:1" ht="15.75" customHeight="1">
      <c r="A267" s="513"/>
    </row>
    <row r="268" spans="1:1" ht="15.75" customHeight="1">
      <c r="A268" s="513"/>
    </row>
    <row r="269" spans="1:1" ht="15.75" customHeight="1">
      <c r="A269" s="513"/>
    </row>
    <row r="270" spans="1:1" ht="15.75" customHeight="1">
      <c r="A270" s="513"/>
    </row>
    <row r="271" spans="1:1" ht="15.75" customHeight="1">
      <c r="A271" s="513"/>
    </row>
    <row r="272" spans="1:1" ht="15.75" customHeight="1">
      <c r="A272" s="513"/>
    </row>
    <row r="273" spans="1:1" ht="15.75" customHeight="1">
      <c r="A273" s="513"/>
    </row>
    <row r="274" spans="1:1" ht="15.75" customHeight="1">
      <c r="A274" s="513"/>
    </row>
    <row r="275" spans="1:1" ht="15.75" customHeight="1">
      <c r="A275" s="513"/>
    </row>
    <row r="276" spans="1:1" ht="15.75" customHeight="1">
      <c r="A276" s="513"/>
    </row>
    <row r="277" spans="1:1" ht="15.75" customHeight="1">
      <c r="A277" s="513"/>
    </row>
    <row r="278" spans="1:1" ht="15.75" customHeight="1">
      <c r="A278" s="513"/>
    </row>
    <row r="279" spans="1:1" ht="15.75" customHeight="1">
      <c r="A279" s="513"/>
    </row>
    <row r="280" spans="1:1" ht="15.75" customHeight="1">
      <c r="A280" s="513"/>
    </row>
    <row r="281" spans="1:1" ht="15.75" customHeight="1">
      <c r="A281" s="513"/>
    </row>
    <row r="282" spans="1:1" ht="15.75" customHeight="1">
      <c r="A282" s="513"/>
    </row>
    <row r="283" spans="1:1" ht="15.75" customHeight="1">
      <c r="A283" s="513"/>
    </row>
    <row r="284" spans="1:1" ht="15.75" customHeight="1">
      <c r="A284" s="513"/>
    </row>
    <row r="285" spans="1:1" ht="15.75" customHeight="1">
      <c r="A285" s="513"/>
    </row>
    <row r="286" spans="1:1" ht="15.75" customHeight="1">
      <c r="A286" s="513"/>
    </row>
    <row r="287" spans="1:1" ht="15.75" customHeight="1">
      <c r="A287" s="513"/>
    </row>
    <row r="288" spans="1:1" ht="15.75" customHeight="1">
      <c r="A288" s="513"/>
    </row>
    <row r="289" spans="1:1" ht="15.75" customHeight="1">
      <c r="A289" s="513"/>
    </row>
    <row r="290" spans="1:1" ht="15.75" customHeight="1">
      <c r="A290" s="513"/>
    </row>
    <row r="291" spans="1:1" ht="15.75" customHeight="1">
      <c r="A291" s="513"/>
    </row>
    <row r="292" spans="1:1" ht="15.75" customHeight="1">
      <c r="A292" s="513"/>
    </row>
    <row r="293" spans="1:1" ht="15.75" customHeight="1">
      <c r="A293" s="513"/>
    </row>
    <row r="294" spans="1:1" ht="15.75" customHeight="1">
      <c r="A294" s="513"/>
    </row>
    <row r="295" spans="1:1" ht="15.75" customHeight="1">
      <c r="A295" s="513"/>
    </row>
    <row r="296" spans="1:1" ht="15.75" customHeight="1">
      <c r="A296" s="513"/>
    </row>
    <row r="297" spans="1:1" ht="15.75" customHeight="1">
      <c r="A297" s="513"/>
    </row>
    <row r="298" spans="1:1" ht="15.75" customHeight="1">
      <c r="A298" s="513"/>
    </row>
    <row r="299" spans="1:1" ht="15.75" customHeight="1">
      <c r="A299" s="513"/>
    </row>
    <row r="300" spans="1:1" ht="15.75" customHeight="1">
      <c r="A300" s="513"/>
    </row>
    <row r="301" spans="1:1" ht="15.75" customHeight="1">
      <c r="A301" s="513"/>
    </row>
    <row r="302" spans="1:1" ht="15.75" customHeight="1">
      <c r="A302" s="513"/>
    </row>
    <row r="303" spans="1:1" ht="15.75" customHeight="1">
      <c r="A303" s="513"/>
    </row>
    <row r="304" spans="1:1" ht="15.75" customHeight="1">
      <c r="A304" s="513"/>
    </row>
    <row r="305" spans="1:1" ht="15.75" customHeight="1">
      <c r="A305" s="513"/>
    </row>
    <row r="306" spans="1:1" ht="15.75" customHeight="1">
      <c r="A306" s="513"/>
    </row>
    <row r="307" spans="1:1" ht="15.75" customHeight="1">
      <c r="A307" s="513"/>
    </row>
    <row r="308" spans="1:1" ht="15.75" customHeight="1">
      <c r="A308" s="513"/>
    </row>
    <row r="309" spans="1:1" ht="15.75" customHeight="1">
      <c r="A309" s="513"/>
    </row>
    <row r="310" spans="1:1" ht="15.75" customHeight="1">
      <c r="A310" s="513"/>
    </row>
    <row r="311" spans="1:1" ht="15.75" customHeight="1">
      <c r="A311" s="513"/>
    </row>
    <row r="312" spans="1:1" ht="15.75" customHeight="1">
      <c r="A312" s="513"/>
    </row>
    <row r="313" spans="1:1" ht="15.75" customHeight="1">
      <c r="A313" s="513"/>
    </row>
    <row r="314" spans="1:1" ht="15.75" customHeight="1">
      <c r="A314" s="513"/>
    </row>
    <row r="315" spans="1:1" ht="15.75" customHeight="1">
      <c r="A315" s="513"/>
    </row>
    <row r="316" spans="1:1" ht="15.75" customHeight="1">
      <c r="A316" s="513"/>
    </row>
    <row r="317" spans="1:1" ht="15.75" customHeight="1">
      <c r="A317" s="513"/>
    </row>
    <row r="318" spans="1:1" ht="15.75" customHeight="1">
      <c r="A318" s="513"/>
    </row>
    <row r="319" spans="1:1" ht="15.75" customHeight="1">
      <c r="A319" s="513"/>
    </row>
    <row r="320" spans="1:1" ht="15.75" customHeight="1">
      <c r="A320" s="513"/>
    </row>
    <row r="321" spans="1:1" ht="15.75" customHeight="1">
      <c r="A321" s="513"/>
    </row>
    <row r="322" spans="1:1" ht="15.75" customHeight="1">
      <c r="A322" s="513"/>
    </row>
    <row r="323" spans="1:1" ht="15.75" customHeight="1">
      <c r="A323" s="513"/>
    </row>
    <row r="324" spans="1:1" ht="15.75" customHeight="1">
      <c r="A324" s="513"/>
    </row>
    <row r="325" spans="1:1" ht="15.75" customHeight="1">
      <c r="A325" s="513"/>
    </row>
    <row r="326" spans="1:1" ht="15.75" customHeight="1">
      <c r="A326" s="513"/>
    </row>
    <row r="327" spans="1:1" ht="15.75" customHeight="1">
      <c r="A327" s="513"/>
    </row>
    <row r="328" spans="1:1" ht="15.75" customHeight="1">
      <c r="A328" s="513"/>
    </row>
    <row r="329" spans="1:1" ht="15.75" customHeight="1">
      <c r="A329" s="513"/>
    </row>
    <row r="330" spans="1:1" ht="15.75" customHeight="1">
      <c r="A330" s="513"/>
    </row>
    <row r="331" spans="1:1" ht="15.75" customHeight="1">
      <c r="A331" s="513"/>
    </row>
    <row r="332" spans="1:1" ht="15.75" customHeight="1">
      <c r="A332" s="513"/>
    </row>
    <row r="333" spans="1:1" ht="15.75" customHeight="1">
      <c r="A333" s="513"/>
    </row>
    <row r="334" spans="1:1" ht="15.75" customHeight="1">
      <c r="A334" s="513"/>
    </row>
    <row r="335" spans="1:1" ht="15.75" customHeight="1">
      <c r="A335" s="513"/>
    </row>
    <row r="336" spans="1:1" ht="15.75" customHeight="1">
      <c r="A336" s="513"/>
    </row>
    <row r="337" spans="1:1" ht="15.75" customHeight="1">
      <c r="A337" s="513"/>
    </row>
    <row r="338" spans="1:1" ht="15.75" customHeight="1">
      <c r="A338" s="513"/>
    </row>
    <row r="339" spans="1:1" ht="15.75" customHeight="1">
      <c r="A339" s="513"/>
    </row>
    <row r="340" spans="1:1" ht="15.75" customHeight="1">
      <c r="A340" s="513"/>
    </row>
    <row r="341" spans="1:1" ht="15.75" customHeight="1">
      <c r="A341" s="513"/>
    </row>
    <row r="342" spans="1:1" ht="15.75" customHeight="1">
      <c r="A342" s="513"/>
    </row>
    <row r="343" spans="1:1" ht="15.75" customHeight="1">
      <c r="A343" s="513"/>
    </row>
    <row r="344" spans="1:1" ht="15.75" customHeight="1">
      <c r="A344" s="513"/>
    </row>
    <row r="345" spans="1:1" ht="15.75" customHeight="1">
      <c r="A345" s="513"/>
    </row>
    <row r="346" spans="1:1" ht="15.75" customHeight="1">
      <c r="A346" s="513"/>
    </row>
    <row r="347" spans="1:1" ht="15.75" customHeight="1">
      <c r="A347" s="513"/>
    </row>
    <row r="348" spans="1:1" ht="15.75" customHeight="1">
      <c r="A348" s="513"/>
    </row>
    <row r="349" spans="1:1" ht="15.75" customHeight="1">
      <c r="A349" s="513"/>
    </row>
    <row r="350" spans="1:1" ht="15.75" customHeight="1">
      <c r="A350" s="513"/>
    </row>
    <row r="351" spans="1:1" ht="15.75" customHeight="1">
      <c r="A351" s="513"/>
    </row>
    <row r="352" spans="1:1" ht="15.75" customHeight="1">
      <c r="A352" s="513"/>
    </row>
    <row r="353" spans="1:1" ht="15.75" customHeight="1">
      <c r="A353" s="513"/>
    </row>
    <row r="354" spans="1:1" ht="15.75" customHeight="1">
      <c r="A354" s="513"/>
    </row>
    <row r="355" spans="1:1" ht="15.75" customHeight="1">
      <c r="A355" s="513"/>
    </row>
    <row r="356" spans="1:1" ht="15.75" customHeight="1">
      <c r="A356" s="513"/>
    </row>
    <row r="357" spans="1:1" ht="15.75" customHeight="1">
      <c r="A357" s="513"/>
    </row>
    <row r="358" spans="1:1" ht="15.75" customHeight="1">
      <c r="A358" s="513"/>
    </row>
    <row r="359" spans="1:1" ht="15.75" customHeight="1">
      <c r="A359" s="513"/>
    </row>
    <row r="360" spans="1:1" ht="15.75" customHeight="1">
      <c r="A360" s="513"/>
    </row>
    <row r="361" spans="1:1" ht="15.75" customHeight="1">
      <c r="A361" s="513"/>
    </row>
    <row r="362" spans="1:1" ht="15.75" customHeight="1">
      <c r="A362" s="513"/>
    </row>
    <row r="363" spans="1:1" ht="15.75" customHeight="1">
      <c r="A363" s="513"/>
    </row>
    <row r="364" spans="1:1" ht="15.75" customHeight="1">
      <c r="A364" s="513"/>
    </row>
    <row r="365" spans="1:1" ht="15.75" customHeight="1">
      <c r="A365" s="513"/>
    </row>
    <row r="366" spans="1:1" ht="15.75" customHeight="1">
      <c r="A366" s="513"/>
    </row>
    <row r="367" spans="1:1" ht="15.75" customHeight="1">
      <c r="A367" s="513"/>
    </row>
    <row r="368" spans="1:1" ht="15.75" customHeight="1">
      <c r="A368" s="513"/>
    </row>
    <row r="369" spans="1:1" ht="15.75" customHeight="1">
      <c r="A369" s="513"/>
    </row>
    <row r="370" spans="1:1" ht="15.75" customHeight="1">
      <c r="A370" s="513"/>
    </row>
    <row r="371" spans="1:1" ht="15.75" customHeight="1">
      <c r="A371" s="513"/>
    </row>
    <row r="372" spans="1:1" ht="15.75" customHeight="1">
      <c r="A372" s="513"/>
    </row>
    <row r="373" spans="1:1" ht="15.75" customHeight="1">
      <c r="A373" s="513"/>
    </row>
    <row r="374" spans="1:1" ht="15.75" customHeight="1">
      <c r="A374" s="513"/>
    </row>
    <row r="375" spans="1:1" ht="15.75" customHeight="1">
      <c r="A375" s="513"/>
    </row>
    <row r="376" spans="1:1" ht="15.75" customHeight="1">
      <c r="A376" s="513"/>
    </row>
    <row r="377" spans="1:1" ht="15.75" customHeight="1">
      <c r="A377" s="513"/>
    </row>
    <row r="378" spans="1:1" ht="15.75" customHeight="1">
      <c r="A378" s="513"/>
    </row>
    <row r="379" spans="1:1" ht="15.75" customHeight="1">
      <c r="A379" s="513"/>
    </row>
    <row r="380" spans="1:1" ht="15.75" customHeight="1">
      <c r="A380" s="513"/>
    </row>
    <row r="381" spans="1:1" ht="15.75" customHeight="1">
      <c r="A381" s="513"/>
    </row>
    <row r="382" spans="1:1" ht="15.75" customHeight="1">
      <c r="A382" s="513"/>
    </row>
    <row r="383" spans="1:1" ht="15.75" customHeight="1">
      <c r="A383" s="513"/>
    </row>
    <row r="384" spans="1:1" ht="15.75" customHeight="1">
      <c r="A384" s="513"/>
    </row>
    <row r="385" spans="1:1" ht="15.75" customHeight="1">
      <c r="A385" s="513"/>
    </row>
    <row r="386" spans="1:1" ht="15.75" customHeight="1">
      <c r="A386" s="513"/>
    </row>
    <row r="387" spans="1:1" ht="15.75" customHeight="1">
      <c r="A387" s="513"/>
    </row>
    <row r="388" spans="1:1" ht="15.75" customHeight="1">
      <c r="A388" s="513"/>
    </row>
    <row r="389" spans="1:1" ht="15.75" customHeight="1">
      <c r="A389" s="513"/>
    </row>
    <row r="390" spans="1:1" ht="15.75" customHeight="1">
      <c r="A390" s="513"/>
    </row>
    <row r="391" spans="1:1" ht="15.75" customHeight="1">
      <c r="A391" s="513"/>
    </row>
    <row r="392" spans="1:1" ht="15.75" customHeight="1">
      <c r="A392" s="513"/>
    </row>
    <row r="393" spans="1:1" ht="15.75" customHeight="1">
      <c r="A393" s="513"/>
    </row>
    <row r="394" spans="1:1" ht="15.75" customHeight="1">
      <c r="A394" s="513"/>
    </row>
    <row r="395" spans="1:1" ht="15.75" customHeight="1">
      <c r="A395" s="513"/>
    </row>
    <row r="396" spans="1:1" ht="15.75" customHeight="1">
      <c r="A396" s="513"/>
    </row>
    <row r="397" spans="1:1" ht="15.75" customHeight="1">
      <c r="A397" s="513"/>
    </row>
    <row r="398" spans="1:1" ht="15.75" customHeight="1">
      <c r="A398" s="513"/>
    </row>
    <row r="399" spans="1:1" ht="15.75" customHeight="1">
      <c r="A399" s="513"/>
    </row>
    <row r="400" spans="1:1" ht="15.75" customHeight="1">
      <c r="A400" s="513"/>
    </row>
    <row r="401" spans="1:1" ht="15.75" customHeight="1">
      <c r="A401" s="513"/>
    </row>
    <row r="402" spans="1:1" ht="15.75" customHeight="1">
      <c r="A402" s="513"/>
    </row>
    <row r="403" spans="1:1" ht="15.75" customHeight="1">
      <c r="A403" s="513"/>
    </row>
    <row r="404" spans="1:1" ht="15.75" customHeight="1">
      <c r="A404" s="513"/>
    </row>
    <row r="405" spans="1:1" ht="15.75" customHeight="1">
      <c r="A405" s="513"/>
    </row>
    <row r="406" spans="1:1" ht="15.75" customHeight="1">
      <c r="A406" s="513"/>
    </row>
    <row r="407" spans="1:1" ht="15.75" customHeight="1">
      <c r="A407" s="513"/>
    </row>
    <row r="408" spans="1:1" ht="15.75" customHeight="1">
      <c r="A408" s="513"/>
    </row>
    <row r="409" spans="1:1" ht="15.75" customHeight="1">
      <c r="A409" s="513"/>
    </row>
    <row r="410" spans="1:1" ht="15.75" customHeight="1">
      <c r="A410" s="513"/>
    </row>
    <row r="411" spans="1:1" ht="15.75" customHeight="1">
      <c r="A411" s="513"/>
    </row>
    <row r="412" spans="1:1" ht="15.75" customHeight="1">
      <c r="A412" s="513"/>
    </row>
    <row r="413" spans="1:1" ht="15.75" customHeight="1">
      <c r="A413" s="513"/>
    </row>
    <row r="414" spans="1:1" ht="15.75" customHeight="1">
      <c r="A414" s="513"/>
    </row>
    <row r="415" spans="1:1" ht="15.75" customHeight="1">
      <c r="A415" s="513"/>
    </row>
    <row r="416" spans="1:1" ht="15.75" customHeight="1">
      <c r="A416" s="513"/>
    </row>
    <row r="417" spans="1:1" ht="15.75" customHeight="1">
      <c r="A417" s="513"/>
    </row>
    <row r="418" spans="1:1" ht="15.75" customHeight="1">
      <c r="A418" s="513"/>
    </row>
    <row r="419" spans="1:1" ht="15.75" customHeight="1">
      <c r="A419" s="513"/>
    </row>
    <row r="420" spans="1:1" ht="15.75" customHeight="1">
      <c r="A420" s="513"/>
    </row>
    <row r="421" spans="1:1" ht="15.75" customHeight="1">
      <c r="A421" s="513"/>
    </row>
    <row r="422" spans="1:1" ht="15.75" customHeight="1">
      <c r="A422" s="513"/>
    </row>
    <row r="423" spans="1:1" ht="15.75" customHeight="1">
      <c r="A423" s="513"/>
    </row>
    <row r="424" spans="1:1" ht="15.75" customHeight="1">
      <c r="A424" s="513"/>
    </row>
    <row r="425" spans="1:1" ht="15.75" customHeight="1">
      <c r="A425" s="513"/>
    </row>
    <row r="426" spans="1:1" ht="15.75" customHeight="1">
      <c r="A426" s="513"/>
    </row>
    <row r="427" spans="1:1" ht="15.75" customHeight="1">
      <c r="A427" s="513"/>
    </row>
    <row r="428" spans="1:1" ht="15.75" customHeight="1">
      <c r="A428" s="513"/>
    </row>
    <row r="429" spans="1:1" ht="15.75" customHeight="1">
      <c r="A429" s="513"/>
    </row>
    <row r="430" spans="1:1" ht="15.75" customHeight="1">
      <c r="A430" s="513"/>
    </row>
    <row r="431" spans="1:1" ht="15.75" customHeight="1">
      <c r="A431" s="513"/>
    </row>
    <row r="432" spans="1:1" ht="15.75" customHeight="1">
      <c r="A432" s="513"/>
    </row>
    <row r="433" spans="1:1" ht="15.75" customHeight="1">
      <c r="A433" s="513"/>
    </row>
    <row r="434" spans="1:1" ht="15.75" customHeight="1">
      <c r="A434" s="513"/>
    </row>
    <row r="435" spans="1:1" ht="15.75" customHeight="1">
      <c r="A435" s="513"/>
    </row>
    <row r="436" spans="1:1" ht="15.75" customHeight="1">
      <c r="A436" s="513"/>
    </row>
    <row r="437" spans="1:1" ht="15.75" customHeight="1">
      <c r="A437" s="513"/>
    </row>
    <row r="438" spans="1:1" ht="15.75" customHeight="1">
      <c r="A438" s="513"/>
    </row>
    <row r="439" spans="1:1" ht="15.75" customHeight="1">
      <c r="A439" s="513"/>
    </row>
    <row r="440" spans="1:1" ht="15.75" customHeight="1">
      <c r="A440" s="513"/>
    </row>
    <row r="441" spans="1:1" ht="15.75" customHeight="1">
      <c r="A441" s="513"/>
    </row>
    <row r="442" spans="1:1" ht="15.75" customHeight="1">
      <c r="A442" s="513"/>
    </row>
    <row r="443" spans="1:1" ht="15.75" customHeight="1">
      <c r="A443" s="513"/>
    </row>
    <row r="444" spans="1:1" ht="15.75" customHeight="1">
      <c r="A444" s="513"/>
    </row>
    <row r="445" spans="1:1" ht="15.75" customHeight="1">
      <c r="A445" s="513"/>
    </row>
    <row r="446" spans="1:1" ht="15.75" customHeight="1">
      <c r="A446" s="513"/>
    </row>
    <row r="447" spans="1:1" ht="15.75" customHeight="1">
      <c r="A447" s="513"/>
    </row>
    <row r="448" spans="1:1" ht="15.75" customHeight="1">
      <c r="A448" s="513"/>
    </row>
    <row r="449" spans="1:1" ht="15.75" customHeight="1">
      <c r="A449" s="513"/>
    </row>
    <row r="450" spans="1:1" ht="15.75" customHeight="1">
      <c r="A450" s="513"/>
    </row>
    <row r="451" spans="1:1" ht="15.75" customHeight="1">
      <c r="A451" s="513"/>
    </row>
    <row r="452" spans="1:1" ht="15.75" customHeight="1">
      <c r="A452" s="513"/>
    </row>
    <row r="453" spans="1:1" ht="15.75" customHeight="1">
      <c r="A453" s="513"/>
    </row>
    <row r="454" spans="1:1" ht="15.75" customHeight="1">
      <c r="A454" s="513"/>
    </row>
    <row r="455" spans="1:1" ht="15.75" customHeight="1">
      <c r="A455" s="513"/>
    </row>
    <row r="456" spans="1:1" ht="15.75" customHeight="1">
      <c r="A456" s="513"/>
    </row>
    <row r="457" spans="1:1" ht="15.75" customHeight="1">
      <c r="A457" s="513"/>
    </row>
    <row r="458" spans="1:1" ht="15.75" customHeight="1">
      <c r="A458" s="513"/>
    </row>
    <row r="459" spans="1:1" ht="15.75" customHeight="1">
      <c r="A459" s="513"/>
    </row>
    <row r="460" spans="1:1" ht="15.75" customHeight="1">
      <c r="A460" s="513"/>
    </row>
    <row r="461" spans="1:1" ht="15.75" customHeight="1">
      <c r="A461" s="513"/>
    </row>
    <row r="462" spans="1:1" ht="15.75" customHeight="1">
      <c r="A462" s="513"/>
    </row>
    <row r="463" spans="1:1" ht="15.75" customHeight="1">
      <c r="A463" s="513"/>
    </row>
    <row r="464" spans="1:1" ht="15.75" customHeight="1">
      <c r="A464" s="513"/>
    </row>
    <row r="465" spans="1:1" ht="15.75" customHeight="1">
      <c r="A465" s="513"/>
    </row>
    <row r="466" spans="1:1" ht="15.75" customHeight="1">
      <c r="A466" s="513"/>
    </row>
    <row r="467" spans="1:1" ht="15.75" customHeight="1">
      <c r="A467" s="513"/>
    </row>
    <row r="468" spans="1:1" ht="15.75" customHeight="1">
      <c r="A468" s="513"/>
    </row>
    <row r="469" spans="1:1" ht="15.75" customHeight="1">
      <c r="A469" s="513"/>
    </row>
    <row r="470" spans="1:1" ht="15.75" customHeight="1">
      <c r="A470" s="513"/>
    </row>
    <row r="471" spans="1:1" ht="15.75" customHeight="1">
      <c r="A471" s="513"/>
    </row>
    <row r="472" spans="1:1" ht="15.75" customHeight="1">
      <c r="A472" s="513"/>
    </row>
    <row r="473" spans="1:1" ht="15.75" customHeight="1">
      <c r="A473" s="513"/>
    </row>
    <row r="474" spans="1:1" ht="15.75" customHeight="1">
      <c r="A474" s="513"/>
    </row>
    <row r="475" spans="1:1" ht="15.75" customHeight="1">
      <c r="A475" s="513"/>
    </row>
    <row r="476" spans="1:1" ht="15.75" customHeight="1">
      <c r="A476" s="513"/>
    </row>
    <row r="477" spans="1:1" ht="15.75" customHeight="1">
      <c r="A477" s="513"/>
    </row>
    <row r="478" spans="1:1" ht="15.75" customHeight="1">
      <c r="A478" s="513"/>
    </row>
    <row r="479" spans="1:1" ht="15.75" customHeight="1">
      <c r="A479" s="513"/>
    </row>
    <row r="480" spans="1:1" ht="15.75" customHeight="1">
      <c r="A480" s="513"/>
    </row>
    <row r="481" spans="1:1" ht="15.75" customHeight="1">
      <c r="A481" s="513"/>
    </row>
    <row r="482" spans="1:1" ht="15.75" customHeight="1">
      <c r="A482" s="513"/>
    </row>
    <row r="483" spans="1:1" ht="15.75" customHeight="1">
      <c r="A483" s="513"/>
    </row>
    <row r="484" spans="1:1" ht="15.75" customHeight="1">
      <c r="A484" s="513"/>
    </row>
    <row r="485" spans="1:1" ht="15.75" customHeight="1">
      <c r="A485" s="513"/>
    </row>
    <row r="486" spans="1:1" ht="15.75" customHeight="1">
      <c r="A486" s="513"/>
    </row>
    <row r="487" spans="1:1" ht="15.75" customHeight="1">
      <c r="A487" s="513"/>
    </row>
    <row r="488" spans="1:1" ht="15.75" customHeight="1">
      <c r="A488" s="513"/>
    </row>
    <row r="489" spans="1:1" ht="15.75" customHeight="1">
      <c r="A489" s="513"/>
    </row>
    <row r="490" spans="1:1" ht="15.75" customHeight="1">
      <c r="A490" s="513"/>
    </row>
    <row r="491" spans="1:1" ht="15.75" customHeight="1">
      <c r="A491" s="513"/>
    </row>
    <row r="492" spans="1:1" ht="15.75" customHeight="1">
      <c r="A492" s="513"/>
    </row>
    <row r="493" spans="1:1" ht="15.75" customHeight="1">
      <c r="A493" s="513"/>
    </row>
    <row r="494" spans="1:1" ht="15.75" customHeight="1">
      <c r="A494" s="513"/>
    </row>
    <row r="495" spans="1:1" ht="15.75" customHeight="1">
      <c r="A495" s="513"/>
    </row>
    <row r="496" spans="1:1" ht="15.75" customHeight="1">
      <c r="A496" s="513"/>
    </row>
    <row r="497" spans="1:1" ht="15.75" customHeight="1">
      <c r="A497" s="513"/>
    </row>
    <row r="498" spans="1:1" ht="15.75" customHeight="1">
      <c r="A498" s="513"/>
    </row>
    <row r="499" spans="1:1" ht="15.75" customHeight="1">
      <c r="A499" s="513"/>
    </row>
    <row r="500" spans="1:1" ht="15.75" customHeight="1">
      <c r="A500" s="513"/>
    </row>
    <row r="501" spans="1:1" ht="15.75" customHeight="1">
      <c r="A501" s="513"/>
    </row>
    <row r="502" spans="1:1" ht="15.75" customHeight="1">
      <c r="A502" s="513"/>
    </row>
    <row r="503" spans="1:1" ht="15.75" customHeight="1">
      <c r="A503" s="513"/>
    </row>
    <row r="504" spans="1:1" ht="15.75" customHeight="1">
      <c r="A504" s="513"/>
    </row>
    <row r="505" spans="1:1" ht="15.75" customHeight="1">
      <c r="A505" s="513"/>
    </row>
    <row r="506" spans="1:1" ht="15.75" customHeight="1">
      <c r="A506" s="513"/>
    </row>
    <row r="507" spans="1:1" ht="15.75" customHeight="1">
      <c r="A507" s="513"/>
    </row>
    <row r="508" spans="1:1" ht="15.75" customHeight="1">
      <c r="A508" s="513"/>
    </row>
    <row r="509" spans="1:1" ht="15.75" customHeight="1">
      <c r="A509" s="513"/>
    </row>
    <row r="510" spans="1:1" ht="15.75" customHeight="1">
      <c r="A510" s="513"/>
    </row>
    <row r="511" spans="1:1" ht="15.75" customHeight="1">
      <c r="A511" s="513"/>
    </row>
    <row r="512" spans="1:1" ht="15.75" customHeight="1">
      <c r="A512" s="513"/>
    </row>
    <row r="513" spans="1:1" ht="15.75" customHeight="1">
      <c r="A513" s="513"/>
    </row>
    <row r="514" spans="1:1" ht="15.75" customHeight="1">
      <c r="A514" s="513"/>
    </row>
    <row r="515" spans="1:1" ht="15.75" customHeight="1">
      <c r="A515" s="513"/>
    </row>
    <row r="516" spans="1:1" ht="15.75" customHeight="1">
      <c r="A516" s="513"/>
    </row>
    <row r="517" spans="1:1" ht="15.75" customHeight="1">
      <c r="A517" s="513"/>
    </row>
    <row r="518" spans="1:1" ht="15.75" customHeight="1">
      <c r="A518" s="513"/>
    </row>
    <row r="519" spans="1:1" ht="15.75" customHeight="1">
      <c r="A519" s="513"/>
    </row>
    <row r="520" spans="1:1" ht="15.75" customHeight="1">
      <c r="A520" s="513"/>
    </row>
    <row r="521" spans="1:1" ht="15.75" customHeight="1">
      <c r="A521" s="513"/>
    </row>
    <row r="522" spans="1:1" ht="15.75" customHeight="1">
      <c r="A522" s="513"/>
    </row>
    <row r="523" spans="1:1" ht="15.75" customHeight="1">
      <c r="A523" s="513"/>
    </row>
    <row r="524" spans="1:1" ht="15.75" customHeight="1">
      <c r="A524" s="513"/>
    </row>
    <row r="525" spans="1:1" ht="15.75" customHeight="1">
      <c r="A525" s="513"/>
    </row>
    <row r="526" spans="1:1" ht="15.75" customHeight="1">
      <c r="A526" s="513"/>
    </row>
    <row r="527" spans="1:1" ht="15.75" customHeight="1">
      <c r="A527" s="513"/>
    </row>
    <row r="528" spans="1:1" ht="15.75" customHeight="1">
      <c r="A528" s="513"/>
    </row>
    <row r="529" spans="1:1" ht="15.75" customHeight="1">
      <c r="A529" s="513"/>
    </row>
    <row r="530" spans="1:1" ht="15.75" customHeight="1">
      <c r="A530" s="513"/>
    </row>
    <row r="531" spans="1:1" ht="15.75" customHeight="1">
      <c r="A531" s="513"/>
    </row>
    <row r="532" spans="1:1" ht="15.75" customHeight="1">
      <c r="A532" s="513"/>
    </row>
    <row r="533" spans="1:1" ht="15.75" customHeight="1">
      <c r="A533" s="513"/>
    </row>
    <row r="534" spans="1:1" ht="15.75" customHeight="1">
      <c r="A534" s="513"/>
    </row>
    <row r="535" spans="1:1" ht="15.75" customHeight="1">
      <c r="A535" s="513"/>
    </row>
    <row r="536" spans="1:1" ht="15.75" customHeight="1">
      <c r="A536" s="513"/>
    </row>
    <row r="537" spans="1:1" ht="15.75" customHeight="1">
      <c r="A537" s="513"/>
    </row>
    <row r="538" spans="1:1" ht="15.75" customHeight="1">
      <c r="A538" s="513"/>
    </row>
    <row r="539" spans="1:1" ht="15.75" customHeight="1">
      <c r="A539" s="513"/>
    </row>
    <row r="540" spans="1:1" ht="15.75" customHeight="1">
      <c r="A540" s="513"/>
    </row>
    <row r="541" spans="1:1" ht="15.75" customHeight="1">
      <c r="A541" s="513"/>
    </row>
    <row r="542" spans="1:1" ht="15.75" customHeight="1">
      <c r="A542" s="513"/>
    </row>
    <row r="543" spans="1:1" ht="15.75" customHeight="1">
      <c r="A543" s="513"/>
    </row>
    <row r="544" spans="1:1" ht="15.75" customHeight="1">
      <c r="A544" s="513"/>
    </row>
    <row r="545" spans="1:1" ht="15.75" customHeight="1">
      <c r="A545" s="513"/>
    </row>
    <row r="546" spans="1:1" ht="15.75" customHeight="1">
      <c r="A546" s="513"/>
    </row>
    <row r="547" spans="1:1" ht="15.75" customHeight="1">
      <c r="A547" s="513"/>
    </row>
    <row r="548" spans="1:1" ht="15.75" customHeight="1">
      <c r="A548" s="513"/>
    </row>
    <row r="549" spans="1:1" ht="15.75" customHeight="1">
      <c r="A549" s="513"/>
    </row>
    <row r="550" spans="1:1" ht="15.75" customHeight="1">
      <c r="A550" s="513"/>
    </row>
    <row r="551" spans="1:1" ht="15.75" customHeight="1">
      <c r="A551" s="513"/>
    </row>
    <row r="552" spans="1:1" ht="15.75" customHeight="1">
      <c r="A552" s="513"/>
    </row>
    <row r="553" spans="1:1" ht="15.75" customHeight="1">
      <c r="A553" s="513"/>
    </row>
    <row r="554" spans="1:1" ht="15.75" customHeight="1">
      <c r="A554" s="513"/>
    </row>
    <row r="555" spans="1:1" ht="15.75" customHeight="1">
      <c r="A555" s="513"/>
    </row>
    <row r="556" spans="1:1" ht="15.75" customHeight="1">
      <c r="A556" s="513"/>
    </row>
    <row r="557" spans="1:1" ht="15.75" customHeight="1">
      <c r="A557" s="513"/>
    </row>
    <row r="558" spans="1:1" ht="15.75" customHeight="1">
      <c r="A558" s="513"/>
    </row>
    <row r="559" spans="1:1" ht="15.75" customHeight="1">
      <c r="A559" s="513"/>
    </row>
    <row r="560" spans="1:1" ht="15.75" customHeight="1">
      <c r="A560" s="513"/>
    </row>
    <row r="561" spans="1:1" ht="15.75" customHeight="1">
      <c r="A561" s="513"/>
    </row>
    <row r="562" spans="1:1" ht="15.75" customHeight="1">
      <c r="A562" s="513"/>
    </row>
    <row r="563" spans="1:1" ht="15.75" customHeight="1">
      <c r="A563" s="513"/>
    </row>
    <row r="564" spans="1:1" ht="15.75" customHeight="1">
      <c r="A564" s="513"/>
    </row>
    <row r="565" spans="1:1" ht="15.75" customHeight="1">
      <c r="A565" s="513"/>
    </row>
    <row r="566" spans="1:1" ht="15.75" customHeight="1">
      <c r="A566" s="513"/>
    </row>
    <row r="567" spans="1:1" ht="15.75" customHeight="1">
      <c r="A567" s="513"/>
    </row>
    <row r="568" spans="1:1" ht="15.75" customHeight="1">
      <c r="A568" s="513"/>
    </row>
    <row r="569" spans="1:1" ht="15.75" customHeight="1">
      <c r="A569" s="513"/>
    </row>
    <row r="570" spans="1:1" ht="15.75" customHeight="1">
      <c r="A570" s="513"/>
    </row>
    <row r="571" spans="1:1" ht="15.75" customHeight="1">
      <c r="A571" s="513"/>
    </row>
    <row r="572" spans="1:1" ht="15.75" customHeight="1">
      <c r="A572" s="513"/>
    </row>
    <row r="573" spans="1:1" ht="15.75" customHeight="1">
      <c r="A573" s="513"/>
    </row>
    <row r="574" spans="1:1" ht="15.75" customHeight="1">
      <c r="A574" s="513"/>
    </row>
    <row r="575" spans="1:1" ht="15.75" customHeight="1">
      <c r="A575" s="513"/>
    </row>
    <row r="576" spans="1:1" ht="15.75" customHeight="1">
      <c r="A576" s="513"/>
    </row>
    <row r="577" spans="1:1" ht="15.75" customHeight="1">
      <c r="A577" s="513"/>
    </row>
    <row r="578" spans="1:1" ht="15.75" customHeight="1">
      <c r="A578" s="513"/>
    </row>
    <row r="579" spans="1:1" ht="15.75" customHeight="1">
      <c r="A579" s="513"/>
    </row>
    <row r="580" spans="1:1" ht="15.75" customHeight="1">
      <c r="A580" s="513"/>
    </row>
    <row r="581" spans="1:1" ht="15.75" customHeight="1">
      <c r="A581" s="513"/>
    </row>
    <row r="582" spans="1:1" ht="15.75" customHeight="1">
      <c r="A582" s="513"/>
    </row>
    <row r="583" spans="1:1" ht="15.75" customHeight="1">
      <c r="A583" s="513"/>
    </row>
    <row r="584" spans="1:1" ht="15.75" customHeight="1">
      <c r="A584" s="513"/>
    </row>
    <row r="585" spans="1:1" ht="15.75" customHeight="1">
      <c r="A585" s="513"/>
    </row>
    <row r="586" spans="1:1" ht="15.75" customHeight="1">
      <c r="A586" s="513"/>
    </row>
    <row r="587" spans="1:1" ht="15.75" customHeight="1">
      <c r="A587" s="513"/>
    </row>
    <row r="588" spans="1:1" ht="15.75" customHeight="1">
      <c r="A588" s="513"/>
    </row>
    <row r="589" spans="1:1" ht="15.75" customHeight="1">
      <c r="A589" s="513"/>
    </row>
    <row r="590" spans="1:1" ht="15.75" customHeight="1">
      <c r="A590" s="513"/>
    </row>
    <row r="591" spans="1:1" ht="15.75" customHeight="1">
      <c r="A591" s="513"/>
    </row>
    <row r="592" spans="1:1" ht="15.75" customHeight="1">
      <c r="A592" s="513"/>
    </row>
    <row r="593" spans="1:1" ht="15.75" customHeight="1">
      <c r="A593" s="513"/>
    </row>
    <row r="594" spans="1:1" ht="15.75" customHeight="1">
      <c r="A594" s="513"/>
    </row>
    <row r="595" spans="1:1" ht="15.75" customHeight="1">
      <c r="A595" s="513"/>
    </row>
    <row r="596" spans="1:1" ht="15.75" customHeight="1">
      <c r="A596" s="513"/>
    </row>
    <row r="597" spans="1:1" ht="15.75" customHeight="1">
      <c r="A597" s="513"/>
    </row>
    <row r="598" spans="1:1" ht="15.75" customHeight="1">
      <c r="A598" s="513"/>
    </row>
    <row r="599" spans="1:1" ht="15.75" customHeight="1">
      <c r="A599" s="513"/>
    </row>
    <row r="600" spans="1:1" ht="15.75" customHeight="1">
      <c r="A600" s="513"/>
    </row>
    <row r="601" spans="1:1" ht="15.75" customHeight="1">
      <c r="A601" s="513"/>
    </row>
    <row r="602" spans="1:1" ht="15.75" customHeight="1">
      <c r="A602" s="513"/>
    </row>
    <row r="603" spans="1:1" ht="15.75" customHeight="1">
      <c r="A603" s="513"/>
    </row>
    <row r="604" spans="1:1" ht="15.75" customHeight="1">
      <c r="A604" s="513"/>
    </row>
    <row r="605" spans="1:1" ht="15.75" customHeight="1">
      <c r="A605" s="513"/>
    </row>
    <row r="606" spans="1:1" ht="15.75" customHeight="1">
      <c r="A606" s="513"/>
    </row>
    <row r="607" spans="1:1" ht="15.75" customHeight="1">
      <c r="A607" s="513"/>
    </row>
    <row r="608" spans="1:1" ht="15.75" customHeight="1">
      <c r="A608" s="513"/>
    </row>
    <row r="609" spans="1:1" ht="15.75" customHeight="1">
      <c r="A609" s="513"/>
    </row>
    <row r="610" spans="1:1" ht="15.75" customHeight="1">
      <c r="A610" s="513"/>
    </row>
    <row r="611" spans="1:1" ht="15.75" customHeight="1">
      <c r="A611" s="513"/>
    </row>
    <row r="612" spans="1:1" ht="15.75" customHeight="1">
      <c r="A612" s="513"/>
    </row>
    <row r="613" spans="1:1" ht="15.75" customHeight="1">
      <c r="A613" s="513"/>
    </row>
    <row r="614" spans="1:1" ht="15.75" customHeight="1">
      <c r="A614" s="513"/>
    </row>
    <row r="615" spans="1:1" ht="15.75" customHeight="1">
      <c r="A615" s="513"/>
    </row>
    <row r="616" spans="1:1" ht="15.75" customHeight="1">
      <c r="A616" s="513"/>
    </row>
    <row r="617" spans="1:1" ht="15.75" customHeight="1">
      <c r="A617" s="513"/>
    </row>
    <row r="618" spans="1:1" ht="15.75" customHeight="1">
      <c r="A618" s="513"/>
    </row>
    <row r="619" spans="1:1" ht="15.75" customHeight="1">
      <c r="A619" s="513"/>
    </row>
    <row r="620" spans="1:1" ht="15.75" customHeight="1">
      <c r="A620" s="513"/>
    </row>
    <row r="621" spans="1:1" ht="15.75" customHeight="1">
      <c r="A621" s="513"/>
    </row>
    <row r="622" spans="1:1" ht="15.75" customHeight="1">
      <c r="A622" s="513"/>
    </row>
    <row r="623" spans="1:1" ht="15.75" customHeight="1">
      <c r="A623" s="513"/>
    </row>
    <row r="624" spans="1:1" ht="15.75" customHeight="1">
      <c r="A624" s="513"/>
    </row>
    <row r="625" spans="1:1" ht="15.75" customHeight="1">
      <c r="A625" s="513"/>
    </row>
    <row r="626" spans="1:1" ht="15.75" customHeight="1">
      <c r="A626" s="513"/>
    </row>
    <row r="627" spans="1:1" ht="15.75" customHeight="1">
      <c r="A627" s="513"/>
    </row>
    <row r="628" spans="1:1" ht="15.75" customHeight="1">
      <c r="A628" s="513"/>
    </row>
    <row r="629" spans="1:1" ht="15.75" customHeight="1">
      <c r="A629" s="513"/>
    </row>
    <row r="630" spans="1:1" ht="15.75" customHeight="1">
      <c r="A630" s="513"/>
    </row>
    <row r="631" spans="1:1" ht="15.75" customHeight="1">
      <c r="A631" s="513"/>
    </row>
    <row r="632" spans="1:1" ht="15.75" customHeight="1">
      <c r="A632" s="513"/>
    </row>
    <row r="633" spans="1:1" ht="15.75" customHeight="1">
      <c r="A633" s="513"/>
    </row>
    <row r="634" spans="1:1" ht="15.75" customHeight="1">
      <c r="A634" s="513"/>
    </row>
    <row r="635" spans="1:1" ht="15.75" customHeight="1">
      <c r="A635" s="513"/>
    </row>
    <row r="636" spans="1:1" ht="15.75" customHeight="1">
      <c r="A636" s="513"/>
    </row>
    <row r="637" spans="1:1" ht="15.75" customHeight="1">
      <c r="A637" s="513"/>
    </row>
    <row r="638" spans="1:1" ht="15.75" customHeight="1">
      <c r="A638" s="513"/>
    </row>
    <row r="639" spans="1:1" ht="15.75" customHeight="1">
      <c r="A639" s="513"/>
    </row>
    <row r="640" spans="1:1" ht="15.75" customHeight="1">
      <c r="A640" s="513"/>
    </row>
    <row r="641" spans="1:1" ht="15.75" customHeight="1">
      <c r="A641" s="513"/>
    </row>
    <row r="642" spans="1:1" ht="15.75" customHeight="1">
      <c r="A642" s="513"/>
    </row>
    <row r="643" spans="1:1" ht="15.75" customHeight="1">
      <c r="A643" s="513"/>
    </row>
    <row r="644" spans="1:1" ht="15.75" customHeight="1">
      <c r="A644" s="513"/>
    </row>
    <row r="645" spans="1:1" ht="15.75" customHeight="1">
      <c r="A645" s="513"/>
    </row>
    <row r="646" spans="1:1" ht="15.75" customHeight="1">
      <c r="A646" s="513"/>
    </row>
    <row r="647" spans="1:1" ht="15.75" customHeight="1">
      <c r="A647" s="513"/>
    </row>
    <row r="648" spans="1:1" ht="15.75" customHeight="1">
      <c r="A648" s="513"/>
    </row>
    <row r="649" spans="1:1" ht="15.75" customHeight="1">
      <c r="A649" s="513"/>
    </row>
    <row r="650" spans="1:1" ht="15.75" customHeight="1">
      <c r="A650" s="513"/>
    </row>
    <row r="651" spans="1:1" ht="15.75" customHeight="1">
      <c r="A651" s="513"/>
    </row>
    <row r="652" spans="1:1" ht="15.75" customHeight="1">
      <c r="A652" s="513"/>
    </row>
    <row r="653" spans="1:1" ht="15.75" customHeight="1">
      <c r="A653" s="513"/>
    </row>
    <row r="654" spans="1:1" ht="15.75" customHeight="1">
      <c r="A654" s="513"/>
    </row>
    <row r="655" spans="1:1" ht="15.75" customHeight="1">
      <c r="A655" s="513"/>
    </row>
    <row r="656" spans="1:1" ht="15.75" customHeight="1">
      <c r="A656" s="513"/>
    </row>
    <row r="657" spans="1:1" ht="15.75" customHeight="1">
      <c r="A657" s="513"/>
    </row>
    <row r="658" spans="1:1" ht="15.75" customHeight="1">
      <c r="A658" s="513"/>
    </row>
    <row r="659" spans="1:1" ht="15.75" customHeight="1">
      <c r="A659" s="513"/>
    </row>
    <row r="660" spans="1:1" ht="15.75" customHeight="1">
      <c r="A660" s="513"/>
    </row>
    <row r="661" spans="1:1" ht="15.75" customHeight="1">
      <c r="A661" s="513"/>
    </row>
    <row r="662" spans="1:1" ht="15.75" customHeight="1">
      <c r="A662" s="513"/>
    </row>
    <row r="663" spans="1:1" ht="15.75" customHeight="1">
      <c r="A663" s="513"/>
    </row>
    <row r="664" spans="1:1" ht="15.75" customHeight="1">
      <c r="A664" s="513"/>
    </row>
    <row r="665" spans="1:1" ht="15.75" customHeight="1">
      <c r="A665" s="513"/>
    </row>
    <row r="666" spans="1:1" ht="15.75" customHeight="1">
      <c r="A666" s="513"/>
    </row>
    <row r="667" spans="1:1" ht="15.75" customHeight="1">
      <c r="A667" s="513"/>
    </row>
    <row r="668" spans="1:1" ht="15.75" customHeight="1">
      <c r="A668" s="513"/>
    </row>
    <row r="669" spans="1:1" ht="15.75" customHeight="1">
      <c r="A669" s="513"/>
    </row>
    <row r="670" spans="1:1" ht="15.75" customHeight="1">
      <c r="A670" s="513"/>
    </row>
    <row r="671" spans="1:1" ht="15.75" customHeight="1">
      <c r="A671" s="513"/>
    </row>
    <row r="672" spans="1:1" ht="15.75" customHeight="1">
      <c r="A672" s="513"/>
    </row>
    <row r="673" spans="1:1" ht="15.75" customHeight="1">
      <c r="A673" s="513"/>
    </row>
    <row r="674" spans="1:1" ht="15.75" customHeight="1">
      <c r="A674" s="513"/>
    </row>
    <row r="675" spans="1:1" ht="15.75" customHeight="1">
      <c r="A675" s="513"/>
    </row>
    <row r="676" spans="1:1" ht="15.75" customHeight="1">
      <c r="A676" s="513"/>
    </row>
    <row r="677" spans="1:1" ht="15.75" customHeight="1">
      <c r="A677" s="513"/>
    </row>
    <row r="678" spans="1:1" ht="15.75" customHeight="1">
      <c r="A678" s="513"/>
    </row>
    <row r="679" spans="1:1" ht="15.75" customHeight="1">
      <c r="A679" s="513"/>
    </row>
    <row r="680" spans="1:1" ht="15.75" customHeight="1">
      <c r="A680" s="513"/>
    </row>
    <row r="681" spans="1:1" ht="15.75" customHeight="1">
      <c r="A681" s="513"/>
    </row>
    <row r="682" spans="1:1" ht="15.75" customHeight="1">
      <c r="A682" s="513"/>
    </row>
    <row r="683" spans="1:1" ht="15.75" customHeight="1">
      <c r="A683" s="513"/>
    </row>
    <row r="684" spans="1:1" ht="15.75" customHeight="1">
      <c r="A684" s="513"/>
    </row>
    <row r="685" spans="1:1" ht="15.75" customHeight="1">
      <c r="A685" s="513"/>
    </row>
    <row r="686" spans="1:1" ht="15.75" customHeight="1">
      <c r="A686" s="513"/>
    </row>
    <row r="687" spans="1:1" ht="15.75" customHeight="1">
      <c r="A687" s="513"/>
    </row>
    <row r="688" spans="1:1" ht="15.75" customHeight="1">
      <c r="A688" s="513"/>
    </row>
    <row r="689" spans="1:1" ht="15.75" customHeight="1">
      <c r="A689" s="513"/>
    </row>
    <row r="690" spans="1:1" ht="15.75" customHeight="1">
      <c r="A690" s="513"/>
    </row>
    <row r="691" spans="1:1" ht="15.75" customHeight="1">
      <c r="A691" s="513"/>
    </row>
    <row r="692" spans="1:1" ht="15.75" customHeight="1">
      <c r="A692" s="513"/>
    </row>
    <row r="693" spans="1:1" ht="15.75" customHeight="1">
      <c r="A693" s="513"/>
    </row>
    <row r="694" spans="1:1" ht="15.75" customHeight="1">
      <c r="A694" s="513"/>
    </row>
    <row r="695" spans="1:1" ht="15.75" customHeight="1">
      <c r="A695" s="513"/>
    </row>
    <row r="696" spans="1:1" ht="15.75" customHeight="1">
      <c r="A696" s="513"/>
    </row>
    <row r="697" spans="1:1" ht="15.75" customHeight="1">
      <c r="A697" s="513"/>
    </row>
    <row r="698" spans="1:1" ht="15.75" customHeight="1">
      <c r="A698" s="513"/>
    </row>
    <row r="699" spans="1:1" ht="15.75" customHeight="1">
      <c r="A699" s="513"/>
    </row>
    <row r="700" spans="1:1" ht="15.75" customHeight="1">
      <c r="A700" s="513"/>
    </row>
    <row r="701" spans="1:1" ht="15.75" customHeight="1">
      <c r="A701" s="513"/>
    </row>
    <row r="702" spans="1:1" ht="15.75" customHeight="1">
      <c r="A702" s="513"/>
    </row>
    <row r="703" spans="1:1" ht="15.75" customHeight="1">
      <c r="A703" s="513"/>
    </row>
    <row r="704" spans="1:1" ht="15.75" customHeight="1">
      <c r="A704" s="513"/>
    </row>
    <row r="705" spans="1:1" ht="15.75" customHeight="1">
      <c r="A705" s="513"/>
    </row>
    <row r="706" spans="1:1" ht="15.75" customHeight="1">
      <c r="A706" s="513"/>
    </row>
    <row r="707" spans="1:1" ht="15.75" customHeight="1">
      <c r="A707" s="513"/>
    </row>
    <row r="708" spans="1:1" ht="15.75" customHeight="1">
      <c r="A708" s="513"/>
    </row>
    <row r="709" spans="1:1" ht="15.75" customHeight="1">
      <c r="A709" s="513"/>
    </row>
    <row r="710" spans="1:1" ht="15.75" customHeight="1">
      <c r="A710" s="513"/>
    </row>
    <row r="711" spans="1:1" ht="15.75" customHeight="1">
      <c r="A711" s="513"/>
    </row>
    <row r="712" spans="1:1" ht="15.75" customHeight="1">
      <c r="A712" s="513"/>
    </row>
    <row r="713" spans="1:1" ht="15.75" customHeight="1">
      <c r="A713" s="513"/>
    </row>
    <row r="714" spans="1:1" ht="15.75" customHeight="1">
      <c r="A714" s="513"/>
    </row>
    <row r="715" spans="1:1" ht="15.75" customHeight="1">
      <c r="A715" s="513"/>
    </row>
    <row r="716" spans="1:1" ht="15.75" customHeight="1">
      <c r="A716" s="513"/>
    </row>
    <row r="717" spans="1:1" ht="15.75" customHeight="1">
      <c r="A717" s="513"/>
    </row>
    <row r="718" spans="1:1" ht="15.75" customHeight="1">
      <c r="A718" s="513"/>
    </row>
    <row r="719" spans="1:1" ht="15.75" customHeight="1">
      <c r="A719" s="513"/>
    </row>
    <row r="720" spans="1:1" ht="15.75" customHeight="1">
      <c r="A720" s="513"/>
    </row>
    <row r="721" spans="1:1" ht="15.75" customHeight="1">
      <c r="A721" s="513"/>
    </row>
    <row r="722" spans="1:1" ht="15.75" customHeight="1">
      <c r="A722" s="513"/>
    </row>
    <row r="723" spans="1:1" ht="15.75" customHeight="1">
      <c r="A723" s="513"/>
    </row>
    <row r="724" spans="1:1" ht="15.75" customHeight="1">
      <c r="A724" s="513"/>
    </row>
    <row r="725" spans="1:1" ht="15.75" customHeight="1">
      <c r="A725" s="513"/>
    </row>
    <row r="726" spans="1:1" ht="15.75" customHeight="1">
      <c r="A726" s="513"/>
    </row>
    <row r="727" spans="1:1" ht="15.75" customHeight="1">
      <c r="A727" s="513"/>
    </row>
    <row r="728" spans="1:1" ht="15.75" customHeight="1">
      <c r="A728" s="513"/>
    </row>
    <row r="729" spans="1:1" ht="15.75" customHeight="1">
      <c r="A729" s="513"/>
    </row>
    <row r="730" spans="1:1" ht="15.75" customHeight="1">
      <c r="A730" s="513"/>
    </row>
    <row r="731" spans="1:1" ht="15.75" customHeight="1">
      <c r="A731" s="513"/>
    </row>
    <row r="732" spans="1:1" ht="15.75" customHeight="1">
      <c r="A732" s="513"/>
    </row>
    <row r="733" spans="1:1" ht="15.75" customHeight="1">
      <c r="A733" s="513"/>
    </row>
    <row r="734" spans="1:1" ht="15.75" customHeight="1">
      <c r="A734" s="513"/>
    </row>
    <row r="735" spans="1:1" ht="15.75" customHeight="1">
      <c r="A735" s="513"/>
    </row>
    <row r="736" spans="1:1" ht="15.75" customHeight="1">
      <c r="A736" s="513"/>
    </row>
    <row r="737" spans="1:1" ht="15.75" customHeight="1">
      <c r="A737" s="513"/>
    </row>
    <row r="738" spans="1:1" ht="15.75" customHeight="1">
      <c r="A738" s="513"/>
    </row>
    <row r="739" spans="1:1" ht="15.75" customHeight="1">
      <c r="A739" s="513"/>
    </row>
    <row r="740" spans="1:1" ht="15.75" customHeight="1">
      <c r="A740" s="513"/>
    </row>
    <row r="741" spans="1:1" ht="15.75" customHeight="1">
      <c r="A741" s="513"/>
    </row>
    <row r="742" spans="1:1" ht="15.75" customHeight="1">
      <c r="A742" s="513"/>
    </row>
    <row r="743" spans="1:1" ht="15.75" customHeight="1">
      <c r="A743" s="513"/>
    </row>
    <row r="744" spans="1:1" ht="15.75" customHeight="1">
      <c r="A744" s="513"/>
    </row>
    <row r="745" spans="1:1" ht="15.75" customHeight="1">
      <c r="A745" s="513"/>
    </row>
    <row r="746" spans="1:1" ht="15.75" customHeight="1">
      <c r="A746" s="513"/>
    </row>
    <row r="747" spans="1:1" ht="15.75" customHeight="1">
      <c r="A747" s="513"/>
    </row>
    <row r="748" spans="1:1" ht="15.75" customHeight="1">
      <c r="A748" s="513"/>
    </row>
    <row r="749" spans="1:1" ht="15.75" customHeight="1">
      <c r="A749" s="513"/>
    </row>
    <row r="750" spans="1:1" ht="15.75" customHeight="1">
      <c r="A750" s="513"/>
    </row>
    <row r="751" spans="1:1" ht="15.75" customHeight="1">
      <c r="A751" s="513"/>
    </row>
    <row r="752" spans="1:1" ht="15.75" customHeight="1">
      <c r="A752" s="513"/>
    </row>
    <row r="753" spans="1:1" ht="15.75" customHeight="1">
      <c r="A753" s="513"/>
    </row>
    <row r="754" spans="1:1" ht="15.75" customHeight="1">
      <c r="A754" s="513"/>
    </row>
    <row r="755" spans="1:1" ht="15.75" customHeight="1">
      <c r="A755" s="513"/>
    </row>
    <row r="756" spans="1:1" ht="15.75" customHeight="1">
      <c r="A756" s="513"/>
    </row>
    <row r="757" spans="1:1" ht="15.75" customHeight="1">
      <c r="A757" s="513"/>
    </row>
    <row r="758" spans="1:1" ht="15.75" customHeight="1">
      <c r="A758" s="513"/>
    </row>
    <row r="759" spans="1:1" ht="15.75" customHeight="1">
      <c r="A759" s="513"/>
    </row>
    <row r="760" spans="1:1" ht="15.75" customHeight="1">
      <c r="A760" s="513"/>
    </row>
    <row r="761" spans="1:1" ht="15.75" customHeight="1">
      <c r="A761" s="513"/>
    </row>
    <row r="762" spans="1:1" ht="15.75" customHeight="1">
      <c r="A762" s="513"/>
    </row>
    <row r="763" spans="1:1" ht="15.75" customHeight="1">
      <c r="A763" s="513"/>
    </row>
    <row r="764" spans="1:1" ht="15.75" customHeight="1">
      <c r="A764" s="513"/>
    </row>
    <row r="765" spans="1:1" ht="15.75" customHeight="1">
      <c r="A765" s="513"/>
    </row>
    <row r="766" spans="1:1" ht="15.75" customHeight="1">
      <c r="A766" s="513"/>
    </row>
    <row r="767" spans="1:1" ht="15.75" customHeight="1">
      <c r="A767" s="513"/>
    </row>
    <row r="768" spans="1:1" ht="15.75" customHeight="1">
      <c r="A768" s="513"/>
    </row>
    <row r="769" spans="1:1" ht="15.75" customHeight="1">
      <c r="A769" s="513"/>
    </row>
    <row r="770" spans="1:1" ht="15.75" customHeight="1">
      <c r="A770" s="513"/>
    </row>
    <row r="771" spans="1:1" ht="15.75" customHeight="1">
      <c r="A771" s="513"/>
    </row>
    <row r="772" spans="1:1" ht="15.75" customHeight="1">
      <c r="A772" s="513"/>
    </row>
    <row r="773" spans="1:1" ht="15.75" customHeight="1">
      <c r="A773" s="513"/>
    </row>
    <row r="774" spans="1:1" ht="15.75" customHeight="1">
      <c r="A774" s="513"/>
    </row>
    <row r="775" spans="1:1" ht="15.75" customHeight="1">
      <c r="A775" s="513"/>
    </row>
    <row r="776" spans="1:1" ht="15.75" customHeight="1">
      <c r="A776" s="513"/>
    </row>
    <row r="777" spans="1:1" ht="15.75" customHeight="1">
      <c r="A777" s="513"/>
    </row>
    <row r="778" spans="1:1" ht="15.75" customHeight="1">
      <c r="A778" s="513"/>
    </row>
    <row r="779" spans="1:1" ht="15.75" customHeight="1">
      <c r="A779" s="513"/>
    </row>
    <row r="780" spans="1:1" ht="15.75" customHeight="1">
      <c r="A780" s="513"/>
    </row>
    <row r="781" spans="1:1" ht="15.75" customHeight="1">
      <c r="A781" s="513"/>
    </row>
    <row r="782" spans="1:1" ht="15.75" customHeight="1">
      <c r="A782" s="513"/>
    </row>
    <row r="783" spans="1:1" ht="15.75" customHeight="1">
      <c r="A783" s="513"/>
    </row>
    <row r="784" spans="1:1" ht="15.75" customHeight="1">
      <c r="A784" s="513"/>
    </row>
    <row r="785" spans="1:1" ht="15.75" customHeight="1">
      <c r="A785" s="513"/>
    </row>
    <row r="786" spans="1:1" ht="15.75" customHeight="1">
      <c r="A786" s="513"/>
    </row>
    <row r="787" spans="1:1" ht="15.75" customHeight="1">
      <c r="A787" s="513"/>
    </row>
    <row r="788" spans="1:1" ht="15.75" customHeight="1">
      <c r="A788" s="513"/>
    </row>
    <row r="789" spans="1:1" ht="15.75" customHeight="1">
      <c r="A789" s="513"/>
    </row>
    <row r="790" spans="1:1" ht="15.75" customHeight="1">
      <c r="A790" s="513"/>
    </row>
    <row r="791" spans="1:1" ht="15.75" customHeight="1">
      <c r="A791" s="513"/>
    </row>
    <row r="792" spans="1:1" ht="15.75" customHeight="1">
      <c r="A792" s="513"/>
    </row>
    <row r="793" spans="1:1" ht="15.75" customHeight="1">
      <c r="A793" s="513"/>
    </row>
    <row r="794" spans="1:1" ht="15.75" customHeight="1">
      <c r="A794" s="513"/>
    </row>
    <row r="795" spans="1:1" ht="15.75" customHeight="1">
      <c r="A795" s="513"/>
    </row>
    <row r="796" spans="1:1" ht="15.75" customHeight="1">
      <c r="A796" s="513"/>
    </row>
    <row r="797" spans="1:1" ht="15.75" customHeight="1">
      <c r="A797" s="513"/>
    </row>
    <row r="798" spans="1:1" ht="15.75" customHeight="1">
      <c r="A798" s="513"/>
    </row>
    <row r="799" spans="1:1" ht="15.75" customHeight="1">
      <c r="A799" s="513"/>
    </row>
    <row r="800" spans="1:1" ht="15.75" customHeight="1">
      <c r="A800" s="513"/>
    </row>
    <row r="801" spans="1:1" ht="15.75" customHeight="1">
      <c r="A801" s="513"/>
    </row>
    <row r="802" spans="1:1" ht="15.75" customHeight="1">
      <c r="A802" s="513"/>
    </row>
    <row r="803" spans="1:1" ht="15.75" customHeight="1">
      <c r="A803" s="513"/>
    </row>
    <row r="804" spans="1:1" ht="15.75" customHeight="1">
      <c r="A804" s="513"/>
    </row>
    <row r="805" spans="1:1" ht="15.75" customHeight="1">
      <c r="A805" s="513"/>
    </row>
    <row r="806" spans="1:1" ht="15.75" customHeight="1">
      <c r="A806" s="513"/>
    </row>
    <row r="807" spans="1:1" ht="15.75" customHeight="1">
      <c r="A807" s="513"/>
    </row>
    <row r="808" spans="1:1" ht="15.75" customHeight="1">
      <c r="A808" s="513"/>
    </row>
    <row r="809" spans="1:1" ht="15.75" customHeight="1">
      <c r="A809" s="513"/>
    </row>
    <row r="810" spans="1:1" ht="15.75" customHeight="1">
      <c r="A810" s="513"/>
    </row>
    <row r="811" spans="1:1" ht="15.75" customHeight="1">
      <c r="A811" s="513"/>
    </row>
    <row r="812" spans="1:1" ht="15.75" customHeight="1">
      <c r="A812" s="513"/>
    </row>
    <row r="813" spans="1:1" ht="15.75" customHeight="1">
      <c r="A813" s="513"/>
    </row>
    <row r="814" spans="1:1" ht="15.75" customHeight="1">
      <c r="A814" s="513"/>
    </row>
    <row r="815" spans="1:1" ht="15.75" customHeight="1">
      <c r="A815" s="513"/>
    </row>
    <row r="816" spans="1:1" ht="15.75" customHeight="1">
      <c r="A816" s="513"/>
    </row>
    <row r="817" spans="1:1" ht="15.75" customHeight="1">
      <c r="A817" s="513"/>
    </row>
    <row r="818" spans="1:1" ht="15.75" customHeight="1">
      <c r="A818" s="513"/>
    </row>
    <row r="819" spans="1:1" ht="15.75" customHeight="1">
      <c r="A819" s="513"/>
    </row>
    <row r="820" spans="1:1" ht="15.75" customHeight="1">
      <c r="A820" s="513"/>
    </row>
    <row r="821" spans="1:1" ht="15.75" customHeight="1">
      <c r="A821" s="513"/>
    </row>
    <row r="822" spans="1:1" ht="15.75" customHeight="1">
      <c r="A822" s="513"/>
    </row>
    <row r="823" spans="1:1" ht="15.75" customHeight="1">
      <c r="A823" s="513"/>
    </row>
    <row r="824" spans="1:1" ht="15.75" customHeight="1">
      <c r="A824" s="513"/>
    </row>
    <row r="825" spans="1:1" ht="15.75" customHeight="1">
      <c r="A825" s="513"/>
    </row>
    <row r="826" spans="1:1" ht="15.75" customHeight="1">
      <c r="A826" s="513"/>
    </row>
    <row r="827" spans="1:1" ht="15.75" customHeight="1">
      <c r="A827" s="513"/>
    </row>
    <row r="828" spans="1:1" ht="15.75" customHeight="1">
      <c r="A828" s="513"/>
    </row>
    <row r="829" spans="1:1" ht="15.75" customHeight="1">
      <c r="A829" s="513"/>
    </row>
    <row r="830" spans="1:1" ht="15.75" customHeight="1">
      <c r="A830" s="513"/>
    </row>
    <row r="831" spans="1:1" ht="15.75" customHeight="1">
      <c r="A831" s="513"/>
    </row>
    <row r="832" spans="1:1" ht="15.75" customHeight="1">
      <c r="A832" s="513"/>
    </row>
    <row r="833" spans="1:1" ht="15.75" customHeight="1">
      <c r="A833" s="513"/>
    </row>
    <row r="834" spans="1:1" ht="15.75" customHeight="1">
      <c r="A834" s="513"/>
    </row>
    <row r="835" spans="1:1" ht="15.75" customHeight="1">
      <c r="A835" s="513"/>
    </row>
    <row r="836" spans="1:1" ht="15.75" customHeight="1">
      <c r="A836" s="513"/>
    </row>
    <row r="837" spans="1:1" ht="15.75" customHeight="1">
      <c r="A837" s="513"/>
    </row>
    <row r="838" spans="1:1" ht="15.75" customHeight="1">
      <c r="A838" s="513"/>
    </row>
    <row r="839" spans="1:1" ht="15.75" customHeight="1">
      <c r="A839" s="513"/>
    </row>
    <row r="840" spans="1:1" ht="15.75" customHeight="1">
      <c r="A840" s="513"/>
    </row>
    <row r="841" spans="1:1" ht="15.75" customHeight="1">
      <c r="A841" s="513"/>
    </row>
    <row r="842" spans="1:1" ht="15.75" customHeight="1">
      <c r="A842" s="513"/>
    </row>
    <row r="843" spans="1:1" ht="15.75" customHeight="1">
      <c r="A843" s="513"/>
    </row>
    <row r="844" spans="1:1" ht="15.75" customHeight="1">
      <c r="A844" s="513"/>
    </row>
    <row r="845" spans="1:1" ht="15.75" customHeight="1">
      <c r="A845" s="513"/>
    </row>
    <row r="846" spans="1:1" ht="15.75" customHeight="1">
      <c r="A846" s="513"/>
    </row>
    <row r="847" spans="1:1" ht="15.75" customHeight="1">
      <c r="A847" s="513"/>
    </row>
    <row r="848" spans="1:1" ht="15.75" customHeight="1">
      <c r="A848" s="513"/>
    </row>
    <row r="849" spans="1:1" ht="15.75" customHeight="1">
      <c r="A849" s="513"/>
    </row>
    <row r="850" spans="1:1" ht="15.75" customHeight="1">
      <c r="A850" s="513"/>
    </row>
    <row r="851" spans="1:1" ht="15.75" customHeight="1">
      <c r="A851" s="513"/>
    </row>
    <row r="852" spans="1:1" ht="15.75" customHeight="1">
      <c r="A852" s="513"/>
    </row>
    <row r="853" spans="1:1" ht="15.75" customHeight="1">
      <c r="A853" s="513"/>
    </row>
    <row r="854" spans="1:1" ht="15.75" customHeight="1">
      <c r="A854" s="513"/>
    </row>
    <row r="855" spans="1:1" ht="15.75" customHeight="1">
      <c r="A855" s="513"/>
    </row>
    <row r="856" spans="1:1" ht="15.75" customHeight="1">
      <c r="A856" s="513"/>
    </row>
    <row r="857" spans="1:1" ht="15.75" customHeight="1">
      <c r="A857" s="513"/>
    </row>
    <row r="858" spans="1:1" ht="15.75" customHeight="1">
      <c r="A858" s="513"/>
    </row>
    <row r="859" spans="1:1" ht="15.75" customHeight="1">
      <c r="A859" s="513"/>
    </row>
    <row r="860" spans="1:1" ht="15.75" customHeight="1">
      <c r="A860" s="513"/>
    </row>
    <row r="861" spans="1:1" ht="15.75" customHeight="1">
      <c r="A861" s="513"/>
    </row>
    <row r="862" spans="1:1" ht="15.75" customHeight="1">
      <c r="A862" s="513"/>
    </row>
    <row r="863" spans="1:1" ht="15.75" customHeight="1">
      <c r="A863" s="513"/>
    </row>
    <row r="864" spans="1:1" ht="15.75" customHeight="1">
      <c r="A864" s="513"/>
    </row>
    <row r="865" spans="1:1" ht="15.75" customHeight="1">
      <c r="A865" s="513"/>
    </row>
    <row r="866" spans="1:1" ht="15.75" customHeight="1">
      <c r="A866" s="513"/>
    </row>
    <row r="867" spans="1:1" ht="15.75" customHeight="1">
      <c r="A867" s="513"/>
    </row>
    <row r="868" spans="1:1" ht="15.75" customHeight="1">
      <c r="A868" s="513"/>
    </row>
    <row r="869" spans="1:1" ht="15.75" customHeight="1">
      <c r="A869" s="513"/>
    </row>
    <row r="870" spans="1:1" ht="15.75" customHeight="1">
      <c r="A870" s="513"/>
    </row>
    <row r="871" spans="1:1" ht="15.75" customHeight="1">
      <c r="A871" s="513"/>
    </row>
    <row r="872" spans="1:1" ht="15.75" customHeight="1">
      <c r="A872" s="513"/>
    </row>
    <row r="873" spans="1:1" ht="15.75" customHeight="1">
      <c r="A873" s="513"/>
    </row>
    <row r="874" spans="1:1" ht="15.75" customHeight="1">
      <c r="A874" s="513"/>
    </row>
    <row r="875" spans="1:1" ht="15.75" customHeight="1">
      <c r="A875" s="513"/>
    </row>
    <row r="876" spans="1:1" ht="15.75" customHeight="1">
      <c r="A876" s="513"/>
    </row>
    <row r="877" spans="1:1" ht="15.75" customHeight="1">
      <c r="A877" s="513"/>
    </row>
    <row r="878" spans="1:1" ht="15.75" customHeight="1">
      <c r="A878" s="513"/>
    </row>
    <row r="879" spans="1:1" ht="15.75" customHeight="1">
      <c r="A879" s="513"/>
    </row>
    <row r="880" spans="1:1" ht="15.75" customHeight="1">
      <c r="A880" s="513"/>
    </row>
    <row r="881" spans="1:1" ht="15.75" customHeight="1">
      <c r="A881" s="513"/>
    </row>
    <row r="882" spans="1:1" ht="15.75" customHeight="1">
      <c r="A882" s="513"/>
    </row>
    <row r="883" spans="1:1" ht="15.75" customHeight="1">
      <c r="A883" s="513"/>
    </row>
    <row r="884" spans="1:1" ht="15.75" customHeight="1">
      <c r="A884" s="513"/>
    </row>
    <row r="885" spans="1:1" ht="15.75" customHeight="1">
      <c r="A885" s="513"/>
    </row>
    <row r="886" spans="1:1" ht="15.75" customHeight="1">
      <c r="A886" s="513"/>
    </row>
    <row r="887" spans="1:1" ht="15.75" customHeight="1">
      <c r="A887" s="513"/>
    </row>
    <row r="888" spans="1:1" ht="15.75" customHeight="1">
      <c r="A888" s="513"/>
    </row>
    <row r="889" spans="1:1" ht="15.75" customHeight="1">
      <c r="A889" s="513"/>
    </row>
    <row r="890" spans="1:1" ht="15.75" customHeight="1">
      <c r="A890" s="513"/>
    </row>
    <row r="891" spans="1:1" ht="15.75" customHeight="1">
      <c r="A891" s="513"/>
    </row>
    <row r="892" spans="1:1" ht="15.75" customHeight="1">
      <c r="A892" s="513"/>
    </row>
    <row r="893" spans="1:1" ht="15.75" customHeight="1">
      <c r="A893" s="513"/>
    </row>
    <row r="894" spans="1:1" ht="15.75" customHeight="1">
      <c r="A894" s="513"/>
    </row>
    <row r="895" spans="1:1" ht="15.75" customHeight="1">
      <c r="A895" s="513"/>
    </row>
    <row r="896" spans="1:1" ht="15.75" customHeight="1">
      <c r="A896" s="513"/>
    </row>
    <row r="897" spans="1:1" ht="15.75" customHeight="1">
      <c r="A897" s="513"/>
    </row>
    <row r="898" spans="1:1" ht="15.75" customHeight="1">
      <c r="A898" s="513"/>
    </row>
    <row r="899" spans="1:1" ht="15.75" customHeight="1">
      <c r="A899" s="513"/>
    </row>
    <row r="900" spans="1:1" ht="15.75" customHeight="1">
      <c r="A900" s="513"/>
    </row>
    <row r="901" spans="1:1" ht="15.75" customHeight="1">
      <c r="A901" s="513"/>
    </row>
    <row r="902" spans="1:1" ht="15.75" customHeight="1">
      <c r="A902" s="513"/>
    </row>
    <row r="903" spans="1:1" ht="15.75" customHeight="1">
      <c r="A903" s="513"/>
    </row>
    <row r="904" spans="1:1" ht="15.75" customHeight="1">
      <c r="A904" s="513"/>
    </row>
    <row r="905" spans="1:1" ht="15.75" customHeight="1">
      <c r="A905" s="513"/>
    </row>
    <row r="906" spans="1:1" ht="15.75" customHeight="1">
      <c r="A906" s="513"/>
    </row>
    <row r="907" spans="1:1" ht="15.75" customHeight="1">
      <c r="A907" s="513"/>
    </row>
    <row r="908" spans="1:1" ht="15.75" customHeight="1">
      <c r="A908" s="513"/>
    </row>
    <row r="909" spans="1:1" ht="15.75" customHeight="1">
      <c r="A909" s="513"/>
    </row>
    <row r="910" spans="1:1" ht="15.75" customHeight="1">
      <c r="A910" s="513"/>
    </row>
    <row r="911" spans="1:1" ht="15.75" customHeight="1">
      <c r="A911" s="513"/>
    </row>
    <row r="912" spans="1:1" ht="15.75" customHeight="1">
      <c r="A912" s="513"/>
    </row>
    <row r="913" spans="1:1" ht="15.75" customHeight="1">
      <c r="A913" s="513"/>
    </row>
    <row r="914" spans="1:1" ht="15.75" customHeight="1">
      <c r="A914" s="513"/>
    </row>
    <row r="915" spans="1:1" ht="15.75" customHeight="1">
      <c r="A915" s="513"/>
    </row>
    <row r="916" spans="1:1" ht="15.75" customHeight="1">
      <c r="A916" s="513"/>
    </row>
    <row r="917" spans="1:1" ht="15.75" customHeight="1">
      <c r="A917" s="513"/>
    </row>
    <row r="918" spans="1:1" ht="15.75" customHeight="1">
      <c r="A918" s="513"/>
    </row>
    <row r="919" spans="1:1" ht="15.75" customHeight="1">
      <c r="A919" s="513"/>
    </row>
    <row r="920" spans="1:1" ht="15.75" customHeight="1">
      <c r="A920" s="513"/>
    </row>
    <row r="921" spans="1:1" ht="15.75" customHeight="1">
      <c r="A921" s="513"/>
    </row>
    <row r="922" spans="1:1" ht="15.75" customHeight="1">
      <c r="A922" s="513"/>
    </row>
    <row r="923" spans="1:1" ht="15.75" customHeight="1">
      <c r="A923" s="513"/>
    </row>
    <row r="924" spans="1:1" ht="15.75" customHeight="1">
      <c r="A924" s="513"/>
    </row>
    <row r="925" spans="1:1" ht="15.75" customHeight="1">
      <c r="A925" s="513"/>
    </row>
    <row r="926" spans="1:1" ht="15.75" customHeight="1">
      <c r="A926" s="513"/>
    </row>
    <row r="927" spans="1:1" ht="15.75" customHeight="1">
      <c r="A927" s="513"/>
    </row>
    <row r="928" spans="1:1" ht="15.75" customHeight="1">
      <c r="A928" s="513"/>
    </row>
    <row r="929" spans="1:1" ht="15.75" customHeight="1">
      <c r="A929" s="513"/>
    </row>
    <row r="930" spans="1:1" ht="15.75" customHeight="1">
      <c r="A930" s="513"/>
    </row>
    <row r="931" spans="1:1" ht="15.75" customHeight="1">
      <c r="A931" s="513"/>
    </row>
    <row r="932" spans="1:1" ht="15.75" customHeight="1">
      <c r="A932" s="513"/>
    </row>
    <row r="933" spans="1:1" ht="15.75" customHeight="1">
      <c r="A933" s="513"/>
    </row>
    <row r="934" spans="1:1" ht="15.75" customHeight="1">
      <c r="A934" s="513"/>
    </row>
    <row r="935" spans="1:1" ht="15.75" customHeight="1">
      <c r="A935" s="513"/>
    </row>
    <row r="936" spans="1:1" ht="15.75" customHeight="1">
      <c r="A936" s="513"/>
    </row>
    <row r="937" spans="1:1" ht="15.75" customHeight="1">
      <c r="A937" s="513"/>
    </row>
    <row r="938" spans="1:1" ht="15.75" customHeight="1">
      <c r="A938" s="513"/>
    </row>
    <row r="939" spans="1:1" ht="15.75" customHeight="1">
      <c r="A939" s="513"/>
    </row>
    <row r="940" spans="1:1" ht="15.75" customHeight="1">
      <c r="A940" s="513"/>
    </row>
    <row r="941" spans="1:1" ht="15.75" customHeight="1">
      <c r="A941" s="513"/>
    </row>
    <row r="942" spans="1:1" ht="15.75" customHeight="1">
      <c r="A942" s="513"/>
    </row>
    <row r="943" spans="1:1" ht="15.75" customHeight="1">
      <c r="A943" s="513"/>
    </row>
    <row r="944" spans="1:1" ht="15.75" customHeight="1">
      <c r="A944" s="513"/>
    </row>
    <row r="945" spans="1:1" ht="15.75" customHeight="1">
      <c r="A945" s="513"/>
    </row>
    <row r="946" spans="1:1" ht="15.75" customHeight="1">
      <c r="A946" s="513"/>
    </row>
    <row r="947" spans="1:1" ht="15.75" customHeight="1">
      <c r="A947" s="513"/>
    </row>
    <row r="948" spans="1:1" ht="15.75" customHeight="1">
      <c r="A948" s="513"/>
    </row>
    <row r="949" spans="1:1" ht="15.75" customHeight="1">
      <c r="A949" s="513"/>
    </row>
    <row r="950" spans="1:1" ht="15.75" customHeight="1">
      <c r="A950" s="513"/>
    </row>
    <row r="951" spans="1:1" ht="15.75" customHeight="1">
      <c r="A951" s="513"/>
    </row>
    <row r="952" spans="1:1" ht="15.75" customHeight="1">
      <c r="A952" s="513"/>
    </row>
    <row r="953" spans="1:1" ht="15.75" customHeight="1">
      <c r="A953" s="513"/>
    </row>
    <row r="954" spans="1:1" ht="15.75" customHeight="1">
      <c r="A954" s="513"/>
    </row>
    <row r="955" spans="1:1" ht="15.75" customHeight="1">
      <c r="A955" s="513"/>
    </row>
    <row r="956" spans="1:1" ht="15.75" customHeight="1">
      <c r="A956" s="513"/>
    </row>
    <row r="957" spans="1:1" ht="15.75" customHeight="1">
      <c r="A957" s="513"/>
    </row>
    <row r="958" spans="1:1" ht="15.75" customHeight="1">
      <c r="A958" s="513"/>
    </row>
    <row r="959" spans="1:1" ht="15.75" customHeight="1">
      <c r="A959" s="513"/>
    </row>
    <row r="960" spans="1:1" ht="15.75" customHeight="1">
      <c r="A960" s="513"/>
    </row>
    <row r="961" spans="1:1" ht="15.75" customHeight="1">
      <c r="A961" s="513"/>
    </row>
    <row r="962" spans="1:1" ht="15.75" customHeight="1">
      <c r="A962" s="513"/>
    </row>
    <row r="963" spans="1:1" ht="15.75" customHeight="1">
      <c r="A963" s="513"/>
    </row>
    <row r="964" spans="1:1" ht="15.75" customHeight="1">
      <c r="A964" s="513"/>
    </row>
    <row r="965" spans="1:1" ht="15.75" customHeight="1">
      <c r="A965" s="513"/>
    </row>
    <row r="966" spans="1:1" ht="15.75" customHeight="1">
      <c r="A966" s="513"/>
    </row>
    <row r="967" spans="1:1" ht="15.75" customHeight="1">
      <c r="A967" s="513"/>
    </row>
    <row r="968" spans="1:1" ht="15.75" customHeight="1">
      <c r="A968" s="513"/>
    </row>
    <row r="969" spans="1:1" ht="15.75" customHeight="1">
      <c r="A969" s="513"/>
    </row>
    <row r="970" spans="1:1" ht="15.75" customHeight="1">
      <c r="A970" s="513"/>
    </row>
    <row r="971" spans="1:1" ht="15.75" customHeight="1">
      <c r="A971" s="513"/>
    </row>
    <row r="972" spans="1:1" ht="15.75" customHeight="1">
      <c r="A972" s="513"/>
    </row>
    <row r="973" spans="1:1" ht="15.75" customHeight="1">
      <c r="A973" s="513"/>
    </row>
    <row r="974" spans="1:1" ht="15.75" customHeight="1">
      <c r="A974" s="513"/>
    </row>
    <row r="975" spans="1:1" ht="15.75" customHeight="1">
      <c r="A975" s="513"/>
    </row>
    <row r="976" spans="1:1" ht="15.75" customHeight="1">
      <c r="A976" s="513"/>
    </row>
    <row r="977" spans="1:1" ht="15.75" customHeight="1">
      <c r="A977" s="513"/>
    </row>
    <row r="978" spans="1:1" ht="15.75" customHeight="1">
      <c r="A978" s="513"/>
    </row>
    <row r="979" spans="1:1" ht="15.75" customHeight="1">
      <c r="A979" s="513"/>
    </row>
    <row r="980" spans="1:1" ht="15.75" customHeight="1">
      <c r="A980" s="513"/>
    </row>
    <row r="981" spans="1:1" ht="15.75" customHeight="1">
      <c r="A981" s="513"/>
    </row>
    <row r="982" spans="1:1" ht="15.75" customHeight="1">
      <c r="A982" s="513"/>
    </row>
    <row r="983" spans="1:1" ht="15.75" customHeight="1">
      <c r="A983" s="513"/>
    </row>
    <row r="984" spans="1:1" ht="15.75" customHeight="1">
      <c r="A984" s="513"/>
    </row>
    <row r="985" spans="1:1" ht="15.75" customHeight="1">
      <c r="A985" s="513"/>
    </row>
    <row r="986" spans="1:1" ht="15.75" customHeight="1">
      <c r="A986" s="513"/>
    </row>
    <row r="987" spans="1:1" ht="15.75" customHeight="1">
      <c r="A987" s="513"/>
    </row>
    <row r="988" spans="1:1" ht="15.75" customHeight="1">
      <c r="A988" s="513"/>
    </row>
    <row r="989" spans="1:1" ht="15.75" customHeight="1">
      <c r="A989" s="513"/>
    </row>
    <row r="990" spans="1:1" ht="15.75" customHeight="1">
      <c r="A990" s="513"/>
    </row>
    <row r="991" spans="1:1" ht="15.75" customHeight="1">
      <c r="A991" s="513"/>
    </row>
    <row r="992" spans="1:1" ht="15.75" customHeight="1">
      <c r="A992" s="513"/>
    </row>
    <row r="993" spans="1:1" ht="15.75" customHeight="1">
      <c r="A993" s="513"/>
    </row>
    <row r="994" spans="1:1" ht="15.75" customHeight="1">
      <c r="A994" s="513"/>
    </row>
    <row r="995" spans="1:1" ht="15.75" customHeight="1">
      <c r="A995" s="513"/>
    </row>
    <row r="996" spans="1:1" ht="15.75" customHeight="1">
      <c r="A996" s="513"/>
    </row>
    <row r="997" spans="1:1" ht="15.75" customHeight="1">
      <c r="A997" s="513"/>
    </row>
    <row r="998" spans="1:1" ht="15.75" customHeight="1">
      <c r="A998" s="513"/>
    </row>
    <row r="999" spans="1:1" ht="15.75" customHeight="1">
      <c r="A999" s="513"/>
    </row>
    <row r="1000" spans="1:1" ht="15.75" customHeight="1">
      <c r="A1000" s="513"/>
    </row>
  </sheetData>
  <autoFilter ref="A1:D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შსს 10</vt:lpstr>
      <vt:lpstr>2025შსს</vt:lpstr>
      <vt:lpstr>კომპლექტი</vt:lpstr>
      <vt:lpstr>ვალები</vt:lpstr>
      <vt:lpstr>ჩამოწერა</vt:lpstr>
      <vt:lpstr>დამატებითი</vt:lpstr>
      <vt:lpstr>ჩამოსაწერები</vt:lpstr>
      <vt:lpstr>ჩამოწერაა</vt:lpstr>
      <vt:lpstr>ლალი წერეთელთან</vt:lpstr>
      <vt:lpstr>112</vt:lpstr>
      <vt:lpstr>შსს-112</vt:lpstr>
      <vt:lpstr>NOTEBOOK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suja</cp:lastModifiedBy>
  <dcterms:modified xsi:type="dcterms:W3CDTF">2025-08-04T09:43:04Z</dcterms:modified>
</cp:coreProperties>
</file>