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grooby/Downloads/"/>
    </mc:Choice>
  </mc:AlternateContent>
  <xr:revisionPtr revIDLastSave="0" documentId="13_ncr:1_{C5948EBF-F3A7-6840-A5B1-8EB9603B54D6}" xr6:coauthVersionLast="47" xr6:coauthVersionMax="47" xr10:uidLastSave="{00000000-0000-0000-0000-000000000000}"/>
  <bookViews>
    <workbookView xWindow="0" yWindow="0" windowWidth="35840" windowHeight="22400" xr2:uid="{A373810D-9912-8543-A512-58B0718F7A33}"/>
  </bookViews>
  <sheets>
    <sheet name="Lung" sheetId="1" r:id="rId1"/>
    <sheet name="Heart" sheetId="2" r:id="rId2"/>
    <sheet name="Recordings to exclude" sheetId="5" r:id="rId3"/>
    <sheet name="Recording Locations" sheetId="3" r:id="rId4"/>
  </sheets>
  <definedNames>
    <definedName name="_xlnm._FilterDatabase" localSheetId="1" hidden="1">Heart!$A$1:$AH$89</definedName>
    <definedName name="_xlnm._FilterDatabase" localSheetId="0" hidden="1">Lung!$A$1:$AH$89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" l="1"/>
  <c r="AG19" i="2"/>
  <c r="AH19" i="2"/>
  <c r="AG21" i="2"/>
  <c r="AH21" i="2"/>
  <c r="AG25" i="2"/>
  <c r="AH25" i="2"/>
  <c r="AG14" i="2"/>
  <c r="AH14" i="2"/>
  <c r="AG28" i="2"/>
  <c r="AH28" i="2"/>
  <c r="AG5" i="2"/>
  <c r="AH5" i="2"/>
  <c r="AG29" i="2"/>
  <c r="AH29" i="2"/>
  <c r="AG20" i="2"/>
  <c r="AH20" i="2"/>
  <c r="AG2" i="2"/>
  <c r="AH2" i="2"/>
  <c r="AG15" i="2"/>
  <c r="AH15" i="2"/>
  <c r="AG30" i="2"/>
  <c r="AH30" i="2"/>
  <c r="AG34" i="2"/>
  <c r="AH34" i="2"/>
  <c r="AG6" i="2"/>
  <c r="AH6" i="2"/>
  <c r="AG7" i="2"/>
  <c r="AH7" i="2"/>
  <c r="AG22" i="2"/>
  <c r="AH22" i="2"/>
  <c r="AG16" i="2"/>
  <c r="AH16" i="2"/>
  <c r="AG10" i="2"/>
  <c r="AH10" i="2"/>
  <c r="AG17" i="2"/>
  <c r="AH17" i="2"/>
  <c r="AG35" i="2"/>
  <c r="AH35" i="2"/>
  <c r="AG23" i="2"/>
  <c r="AH23" i="2"/>
  <c r="AG3" i="2"/>
  <c r="AH3" i="2"/>
  <c r="AG4" i="2"/>
  <c r="AH4" i="2"/>
  <c r="AG31" i="2"/>
  <c r="AH31" i="2"/>
  <c r="AG32" i="2"/>
  <c r="AH32" i="2"/>
  <c r="AG18" i="2"/>
  <c r="AH18" i="2"/>
  <c r="AG11" i="2"/>
  <c r="AH11" i="2"/>
  <c r="AG8" i="2"/>
  <c r="AH8" i="2"/>
  <c r="AG12" i="2"/>
  <c r="AH12" i="2"/>
  <c r="AG26" i="2"/>
  <c r="AH26" i="2"/>
  <c r="AG9" i="2"/>
  <c r="AH9" i="2"/>
  <c r="AG24" i="2"/>
  <c r="AH24" i="2"/>
  <c r="AG13" i="2"/>
  <c r="AH13" i="2"/>
  <c r="AG27" i="2"/>
  <c r="AH27" i="2"/>
  <c r="AG33" i="2"/>
  <c r="AH33" i="2"/>
  <c r="AG42" i="2"/>
  <c r="AH42" i="2"/>
  <c r="AG57" i="2"/>
  <c r="AH57" i="2"/>
  <c r="AG58" i="2"/>
  <c r="AH58" i="2"/>
  <c r="AG76" i="2"/>
  <c r="AH76" i="2"/>
  <c r="AG52" i="2"/>
  <c r="AH52" i="2"/>
  <c r="AG51" i="2"/>
  <c r="AH51" i="2"/>
  <c r="AG84" i="2"/>
  <c r="AH84" i="2"/>
  <c r="AG77" i="2"/>
  <c r="AH77" i="2"/>
  <c r="AG70" i="2"/>
  <c r="AH70" i="2"/>
  <c r="AG87" i="2"/>
  <c r="AH87" i="2"/>
  <c r="AG71" i="2"/>
  <c r="AH71" i="2"/>
  <c r="AG39" i="2"/>
  <c r="AH39" i="2"/>
  <c r="AG78" i="2"/>
  <c r="AH78" i="2"/>
  <c r="AG74" i="2"/>
  <c r="AH74" i="2"/>
  <c r="AG59" i="2"/>
  <c r="AH59" i="2"/>
  <c r="AG60" i="2"/>
  <c r="AH60" i="2"/>
  <c r="AG43" i="2"/>
  <c r="AH43" i="2"/>
  <c r="AG53" i="2"/>
  <c r="AH53" i="2"/>
  <c r="AG40" i="2"/>
  <c r="AH40" i="2"/>
  <c r="AG61" i="2"/>
  <c r="AH61" i="2"/>
  <c r="AG44" i="2"/>
  <c r="AH44" i="2"/>
  <c r="AG79" i="2"/>
  <c r="AH79" i="2"/>
  <c r="AG62" i="2"/>
  <c r="AH62" i="2"/>
  <c r="AG45" i="2"/>
  <c r="AH45" i="2"/>
  <c r="AG41" i="2"/>
  <c r="AH41" i="2"/>
  <c r="AG63" i="2"/>
  <c r="AH63" i="2"/>
  <c r="AG85" i="2"/>
  <c r="AH85" i="2"/>
  <c r="AG72" i="2"/>
  <c r="AH72" i="2"/>
  <c r="AG46" i="2"/>
  <c r="AH46" i="2"/>
  <c r="AG66" i="2"/>
  <c r="AH66" i="2"/>
  <c r="AG80" i="2"/>
  <c r="AH80" i="2"/>
  <c r="AG81" i="2"/>
  <c r="AH81" i="2"/>
  <c r="AG38" i="2"/>
  <c r="AH38" i="2"/>
  <c r="AG47" i="2"/>
  <c r="AH47" i="2"/>
  <c r="AG88" i="2"/>
  <c r="AH88" i="2"/>
  <c r="AG36" i="2"/>
  <c r="AH36" i="2"/>
  <c r="AG54" i="2"/>
  <c r="AH54" i="2"/>
  <c r="AG67" i="2"/>
  <c r="AH67" i="2"/>
  <c r="AG68" i="2"/>
  <c r="AH68" i="2"/>
  <c r="AG56" i="2"/>
  <c r="AH56" i="2"/>
  <c r="AG89" i="2"/>
  <c r="AH89" i="2"/>
  <c r="AG86" i="2"/>
  <c r="AH86" i="2"/>
  <c r="AG55" i="2"/>
  <c r="AH55" i="2"/>
  <c r="AG37" i="2"/>
  <c r="AH37" i="2"/>
  <c r="AG64" i="2"/>
  <c r="AH64" i="2"/>
  <c r="AG82" i="2"/>
  <c r="AH82" i="2"/>
  <c r="AG75" i="2"/>
  <c r="AH75" i="2"/>
  <c r="AG83" i="2"/>
  <c r="AH83" i="2"/>
  <c r="AG48" i="2"/>
  <c r="AH48" i="2"/>
  <c r="AG49" i="2"/>
  <c r="AH49" i="2"/>
  <c r="AG65" i="2"/>
  <c r="AH65" i="2"/>
  <c r="AG50" i="2"/>
  <c r="AH50" i="2"/>
  <c r="AG69" i="2"/>
  <c r="AH69" i="2"/>
  <c r="AG73" i="2"/>
  <c r="AH73" i="2"/>
  <c r="U19" i="2"/>
  <c r="V19" i="2"/>
  <c r="U21" i="2"/>
  <c r="V21" i="2"/>
  <c r="U25" i="2"/>
  <c r="V25" i="2"/>
  <c r="U14" i="2"/>
  <c r="V14" i="2"/>
  <c r="U28" i="2"/>
  <c r="V28" i="2"/>
  <c r="U5" i="2"/>
  <c r="V5" i="2"/>
  <c r="U29" i="2"/>
  <c r="V29" i="2"/>
  <c r="U20" i="2"/>
  <c r="V20" i="2"/>
  <c r="U2" i="2"/>
  <c r="V2" i="2"/>
  <c r="U15" i="2"/>
  <c r="V15" i="2"/>
  <c r="U30" i="2"/>
  <c r="V30" i="2"/>
  <c r="U34" i="2"/>
  <c r="V34" i="2"/>
  <c r="U6" i="2"/>
  <c r="V6" i="2"/>
  <c r="U7" i="2"/>
  <c r="V7" i="2"/>
  <c r="U22" i="2"/>
  <c r="V22" i="2"/>
  <c r="U16" i="2"/>
  <c r="V16" i="2"/>
  <c r="U10" i="2"/>
  <c r="V10" i="2"/>
  <c r="U17" i="2"/>
  <c r="V17" i="2"/>
  <c r="U35" i="2"/>
  <c r="V35" i="2"/>
  <c r="U23" i="2"/>
  <c r="V23" i="2"/>
  <c r="U3" i="2"/>
  <c r="V3" i="2"/>
  <c r="U4" i="2"/>
  <c r="V4" i="2"/>
  <c r="U31" i="2"/>
  <c r="V31" i="2"/>
  <c r="U32" i="2"/>
  <c r="V32" i="2"/>
  <c r="U18" i="2"/>
  <c r="V18" i="2"/>
  <c r="U11" i="2"/>
  <c r="V11" i="2"/>
  <c r="U8" i="2"/>
  <c r="V8" i="2"/>
  <c r="U12" i="2"/>
  <c r="V12" i="2"/>
  <c r="U26" i="2"/>
  <c r="V26" i="2"/>
  <c r="U9" i="2"/>
  <c r="V9" i="2"/>
  <c r="U24" i="2"/>
  <c r="V24" i="2"/>
  <c r="U13" i="2"/>
  <c r="V13" i="2"/>
  <c r="U27" i="2"/>
  <c r="V27" i="2"/>
  <c r="U33" i="2"/>
  <c r="V33" i="2"/>
  <c r="U42" i="2"/>
  <c r="V42" i="2"/>
  <c r="U57" i="2"/>
  <c r="V57" i="2"/>
  <c r="U58" i="2"/>
  <c r="V58" i="2"/>
  <c r="U76" i="2"/>
  <c r="V76" i="2"/>
  <c r="U52" i="2"/>
  <c r="V52" i="2"/>
  <c r="U51" i="2"/>
  <c r="V51" i="2"/>
  <c r="U84" i="2"/>
  <c r="V84" i="2"/>
  <c r="U77" i="2"/>
  <c r="V77" i="2"/>
  <c r="U70" i="2"/>
  <c r="V70" i="2"/>
  <c r="U87" i="2"/>
  <c r="V87" i="2"/>
  <c r="U71" i="2"/>
  <c r="V71" i="2"/>
  <c r="U39" i="2"/>
  <c r="V39" i="2"/>
  <c r="U78" i="2"/>
  <c r="V78" i="2"/>
  <c r="U74" i="2"/>
  <c r="V74" i="2"/>
  <c r="U59" i="2"/>
  <c r="V59" i="2"/>
  <c r="U60" i="2"/>
  <c r="V60" i="2"/>
  <c r="U43" i="2"/>
  <c r="V43" i="2"/>
  <c r="U53" i="2"/>
  <c r="V53" i="2"/>
  <c r="U40" i="2"/>
  <c r="V40" i="2"/>
  <c r="U61" i="2"/>
  <c r="V61" i="2"/>
  <c r="U44" i="2"/>
  <c r="V44" i="2"/>
  <c r="U79" i="2"/>
  <c r="V79" i="2"/>
  <c r="U62" i="2"/>
  <c r="V62" i="2"/>
  <c r="U45" i="2"/>
  <c r="V45" i="2"/>
  <c r="U41" i="2"/>
  <c r="V41" i="2"/>
  <c r="U63" i="2"/>
  <c r="V63" i="2"/>
  <c r="U85" i="2"/>
  <c r="V85" i="2"/>
  <c r="U72" i="2"/>
  <c r="V72" i="2"/>
  <c r="U46" i="2"/>
  <c r="V46" i="2"/>
  <c r="U66" i="2"/>
  <c r="V66" i="2"/>
  <c r="U80" i="2"/>
  <c r="V80" i="2"/>
  <c r="U81" i="2"/>
  <c r="V81" i="2"/>
  <c r="U38" i="2"/>
  <c r="V38" i="2"/>
  <c r="U47" i="2"/>
  <c r="V47" i="2"/>
  <c r="U88" i="2"/>
  <c r="V88" i="2"/>
  <c r="U36" i="2"/>
  <c r="V36" i="2"/>
  <c r="U54" i="2"/>
  <c r="V54" i="2"/>
  <c r="U67" i="2"/>
  <c r="V67" i="2"/>
  <c r="U68" i="2"/>
  <c r="V68" i="2"/>
  <c r="U56" i="2"/>
  <c r="V56" i="2"/>
  <c r="U89" i="2"/>
  <c r="V89" i="2"/>
  <c r="U86" i="2"/>
  <c r="V86" i="2"/>
  <c r="U55" i="2"/>
  <c r="V55" i="2"/>
  <c r="U37" i="2"/>
  <c r="V37" i="2"/>
  <c r="U64" i="2"/>
  <c r="V64" i="2"/>
  <c r="U82" i="2"/>
  <c r="V82" i="2"/>
  <c r="U75" i="2"/>
  <c r="V75" i="2"/>
  <c r="U83" i="2"/>
  <c r="V83" i="2"/>
  <c r="U48" i="2"/>
  <c r="V48" i="2"/>
  <c r="U49" i="2"/>
  <c r="V49" i="2"/>
  <c r="U65" i="2"/>
  <c r="V65" i="2"/>
  <c r="U50" i="2"/>
  <c r="V50" i="2"/>
  <c r="U69" i="2"/>
  <c r="V69" i="2"/>
  <c r="U73" i="2"/>
  <c r="V73" i="2"/>
  <c r="N19" i="2"/>
  <c r="O19" i="2"/>
  <c r="P19" i="2"/>
  <c r="Q19" i="2"/>
  <c r="R19" i="2"/>
  <c r="N21" i="2"/>
  <c r="O21" i="2"/>
  <c r="P21" i="2"/>
  <c r="Q21" i="2"/>
  <c r="R21" i="2"/>
  <c r="N25" i="2"/>
  <c r="O25" i="2"/>
  <c r="P25" i="2"/>
  <c r="Q25" i="2"/>
  <c r="R25" i="2"/>
  <c r="N14" i="2"/>
  <c r="O14" i="2"/>
  <c r="P14" i="2"/>
  <c r="Q14" i="2"/>
  <c r="R14" i="2"/>
  <c r="N28" i="2"/>
  <c r="O28" i="2"/>
  <c r="P28" i="2"/>
  <c r="Q28" i="2"/>
  <c r="R28" i="2"/>
  <c r="N5" i="2"/>
  <c r="O5" i="2"/>
  <c r="P5" i="2"/>
  <c r="Q5" i="2"/>
  <c r="R5" i="2"/>
  <c r="N29" i="2"/>
  <c r="O29" i="2"/>
  <c r="P29" i="2"/>
  <c r="Q29" i="2"/>
  <c r="R29" i="2"/>
  <c r="N20" i="2"/>
  <c r="O20" i="2"/>
  <c r="P20" i="2"/>
  <c r="Q20" i="2"/>
  <c r="R20" i="2"/>
  <c r="N2" i="2"/>
  <c r="O2" i="2"/>
  <c r="P2" i="2"/>
  <c r="Q2" i="2"/>
  <c r="R2" i="2"/>
  <c r="N15" i="2"/>
  <c r="O15" i="2"/>
  <c r="P15" i="2"/>
  <c r="Q15" i="2"/>
  <c r="R15" i="2"/>
  <c r="N30" i="2"/>
  <c r="O30" i="2"/>
  <c r="P30" i="2"/>
  <c r="Q30" i="2"/>
  <c r="R30" i="2"/>
  <c r="N34" i="2"/>
  <c r="O34" i="2"/>
  <c r="P34" i="2"/>
  <c r="Q34" i="2"/>
  <c r="R34" i="2"/>
  <c r="N6" i="2"/>
  <c r="O6" i="2"/>
  <c r="P6" i="2"/>
  <c r="Q6" i="2"/>
  <c r="R6" i="2"/>
  <c r="N7" i="2"/>
  <c r="O7" i="2"/>
  <c r="P7" i="2"/>
  <c r="Q7" i="2"/>
  <c r="R7" i="2"/>
  <c r="N22" i="2"/>
  <c r="O22" i="2"/>
  <c r="P22" i="2"/>
  <c r="Q22" i="2"/>
  <c r="R22" i="2"/>
  <c r="N16" i="2"/>
  <c r="O16" i="2"/>
  <c r="P16" i="2"/>
  <c r="Q16" i="2"/>
  <c r="R16" i="2"/>
  <c r="N10" i="2"/>
  <c r="O10" i="2"/>
  <c r="P10" i="2"/>
  <c r="Q10" i="2"/>
  <c r="R10" i="2"/>
  <c r="N17" i="2"/>
  <c r="O17" i="2"/>
  <c r="P17" i="2"/>
  <c r="Q17" i="2"/>
  <c r="R17" i="2"/>
  <c r="N35" i="2"/>
  <c r="O35" i="2"/>
  <c r="P35" i="2"/>
  <c r="Q35" i="2"/>
  <c r="R35" i="2"/>
  <c r="N23" i="2"/>
  <c r="O23" i="2"/>
  <c r="P23" i="2"/>
  <c r="Q23" i="2"/>
  <c r="R23" i="2"/>
  <c r="N3" i="2"/>
  <c r="O3" i="2"/>
  <c r="P3" i="2"/>
  <c r="Q3" i="2"/>
  <c r="R3" i="2"/>
  <c r="N4" i="2"/>
  <c r="O4" i="2"/>
  <c r="P4" i="2"/>
  <c r="Q4" i="2"/>
  <c r="R4" i="2"/>
  <c r="N31" i="2"/>
  <c r="O31" i="2"/>
  <c r="P31" i="2"/>
  <c r="Q31" i="2"/>
  <c r="R31" i="2"/>
  <c r="N32" i="2"/>
  <c r="O32" i="2"/>
  <c r="P32" i="2"/>
  <c r="Q32" i="2"/>
  <c r="R32" i="2"/>
  <c r="N18" i="2"/>
  <c r="O18" i="2"/>
  <c r="P18" i="2"/>
  <c r="Q18" i="2"/>
  <c r="R18" i="2"/>
  <c r="N11" i="2"/>
  <c r="O11" i="2"/>
  <c r="P11" i="2"/>
  <c r="Q11" i="2"/>
  <c r="R11" i="2"/>
  <c r="N8" i="2"/>
  <c r="O8" i="2"/>
  <c r="P8" i="2"/>
  <c r="Q8" i="2"/>
  <c r="R8" i="2"/>
  <c r="N12" i="2"/>
  <c r="O12" i="2"/>
  <c r="P12" i="2"/>
  <c r="Q12" i="2"/>
  <c r="R12" i="2"/>
  <c r="N26" i="2"/>
  <c r="O26" i="2"/>
  <c r="P26" i="2"/>
  <c r="Q26" i="2"/>
  <c r="R26" i="2"/>
  <c r="N9" i="2"/>
  <c r="O9" i="2"/>
  <c r="P9" i="2"/>
  <c r="Q9" i="2"/>
  <c r="R9" i="2"/>
  <c r="N24" i="2"/>
  <c r="O24" i="2"/>
  <c r="P24" i="2"/>
  <c r="Q24" i="2"/>
  <c r="R24" i="2"/>
  <c r="N13" i="2"/>
  <c r="O13" i="2"/>
  <c r="P13" i="2"/>
  <c r="Q13" i="2"/>
  <c r="R13" i="2"/>
  <c r="N27" i="2"/>
  <c r="O27" i="2"/>
  <c r="P27" i="2"/>
  <c r="Q27" i="2"/>
  <c r="R27" i="2"/>
  <c r="N33" i="2"/>
  <c r="O33" i="2"/>
  <c r="P33" i="2"/>
  <c r="Q33" i="2"/>
  <c r="R33" i="2"/>
  <c r="N42" i="2"/>
  <c r="O42" i="2"/>
  <c r="P42" i="2"/>
  <c r="Q42" i="2"/>
  <c r="R42" i="2"/>
  <c r="N57" i="2"/>
  <c r="O57" i="2"/>
  <c r="P57" i="2"/>
  <c r="Q57" i="2"/>
  <c r="R57" i="2"/>
  <c r="N58" i="2"/>
  <c r="O58" i="2"/>
  <c r="P58" i="2"/>
  <c r="Q58" i="2"/>
  <c r="R58" i="2"/>
  <c r="N76" i="2"/>
  <c r="O76" i="2"/>
  <c r="P76" i="2"/>
  <c r="Q76" i="2"/>
  <c r="R76" i="2"/>
  <c r="N52" i="2"/>
  <c r="O52" i="2"/>
  <c r="P52" i="2"/>
  <c r="Q52" i="2"/>
  <c r="R52" i="2"/>
  <c r="N51" i="2"/>
  <c r="O51" i="2"/>
  <c r="P51" i="2"/>
  <c r="Q51" i="2"/>
  <c r="R51" i="2"/>
  <c r="N84" i="2"/>
  <c r="O84" i="2"/>
  <c r="P84" i="2"/>
  <c r="Q84" i="2"/>
  <c r="R84" i="2"/>
  <c r="N77" i="2"/>
  <c r="O77" i="2"/>
  <c r="P77" i="2"/>
  <c r="Q77" i="2"/>
  <c r="R77" i="2"/>
  <c r="N70" i="2"/>
  <c r="O70" i="2"/>
  <c r="P70" i="2"/>
  <c r="Q70" i="2"/>
  <c r="R70" i="2"/>
  <c r="N87" i="2"/>
  <c r="O87" i="2"/>
  <c r="P87" i="2"/>
  <c r="Q87" i="2"/>
  <c r="R87" i="2"/>
  <c r="N71" i="2"/>
  <c r="O71" i="2"/>
  <c r="P71" i="2"/>
  <c r="Q71" i="2"/>
  <c r="R71" i="2"/>
  <c r="N39" i="2"/>
  <c r="O39" i="2"/>
  <c r="P39" i="2"/>
  <c r="Q39" i="2"/>
  <c r="R39" i="2"/>
  <c r="N78" i="2"/>
  <c r="O78" i="2"/>
  <c r="P78" i="2"/>
  <c r="Q78" i="2"/>
  <c r="R78" i="2"/>
  <c r="N74" i="2"/>
  <c r="O74" i="2"/>
  <c r="P74" i="2"/>
  <c r="Q74" i="2"/>
  <c r="R74" i="2"/>
  <c r="N59" i="2"/>
  <c r="O59" i="2"/>
  <c r="P59" i="2"/>
  <c r="Q59" i="2"/>
  <c r="R59" i="2"/>
  <c r="N60" i="2"/>
  <c r="O60" i="2"/>
  <c r="P60" i="2"/>
  <c r="Q60" i="2"/>
  <c r="R60" i="2"/>
  <c r="N43" i="2"/>
  <c r="O43" i="2"/>
  <c r="P43" i="2"/>
  <c r="Q43" i="2"/>
  <c r="R43" i="2"/>
  <c r="N53" i="2"/>
  <c r="O53" i="2"/>
  <c r="P53" i="2"/>
  <c r="Q53" i="2"/>
  <c r="R53" i="2"/>
  <c r="N40" i="2"/>
  <c r="O40" i="2"/>
  <c r="P40" i="2"/>
  <c r="Q40" i="2"/>
  <c r="R40" i="2"/>
  <c r="N61" i="2"/>
  <c r="O61" i="2"/>
  <c r="P61" i="2"/>
  <c r="Q61" i="2"/>
  <c r="R61" i="2"/>
  <c r="N44" i="2"/>
  <c r="O44" i="2"/>
  <c r="P44" i="2"/>
  <c r="Q44" i="2"/>
  <c r="R44" i="2"/>
  <c r="N79" i="2"/>
  <c r="O79" i="2"/>
  <c r="P79" i="2"/>
  <c r="Q79" i="2"/>
  <c r="R79" i="2"/>
  <c r="N62" i="2"/>
  <c r="O62" i="2"/>
  <c r="P62" i="2"/>
  <c r="Q62" i="2"/>
  <c r="R62" i="2"/>
  <c r="N45" i="2"/>
  <c r="O45" i="2"/>
  <c r="P45" i="2"/>
  <c r="Q45" i="2"/>
  <c r="R45" i="2"/>
  <c r="N41" i="2"/>
  <c r="O41" i="2"/>
  <c r="P41" i="2"/>
  <c r="Q41" i="2"/>
  <c r="R41" i="2"/>
  <c r="N63" i="2"/>
  <c r="O63" i="2"/>
  <c r="P63" i="2"/>
  <c r="Q63" i="2"/>
  <c r="R63" i="2"/>
  <c r="N85" i="2"/>
  <c r="O85" i="2"/>
  <c r="P85" i="2"/>
  <c r="Q85" i="2"/>
  <c r="R85" i="2"/>
  <c r="N72" i="2"/>
  <c r="O72" i="2"/>
  <c r="P72" i="2"/>
  <c r="Q72" i="2"/>
  <c r="R72" i="2"/>
  <c r="N46" i="2"/>
  <c r="O46" i="2"/>
  <c r="P46" i="2"/>
  <c r="Q46" i="2"/>
  <c r="R46" i="2"/>
  <c r="N66" i="2"/>
  <c r="O66" i="2"/>
  <c r="P66" i="2"/>
  <c r="Q66" i="2"/>
  <c r="R66" i="2"/>
  <c r="N80" i="2"/>
  <c r="O80" i="2"/>
  <c r="P80" i="2"/>
  <c r="Q80" i="2"/>
  <c r="R80" i="2"/>
  <c r="N81" i="2"/>
  <c r="O81" i="2"/>
  <c r="P81" i="2"/>
  <c r="Q81" i="2"/>
  <c r="R81" i="2"/>
  <c r="N38" i="2"/>
  <c r="O38" i="2"/>
  <c r="P38" i="2"/>
  <c r="Q38" i="2"/>
  <c r="R38" i="2"/>
  <c r="N47" i="2"/>
  <c r="O47" i="2"/>
  <c r="P47" i="2"/>
  <c r="Q47" i="2"/>
  <c r="R47" i="2"/>
  <c r="N88" i="2"/>
  <c r="O88" i="2"/>
  <c r="P88" i="2"/>
  <c r="Q88" i="2"/>
  <c r="R88" i="2"/>
  <c r="N36" i="2"/>
  <c r="O36" i="2"/>
  <c r="P36" i="2"/>
  <c r="Q36" i="2"/>
  <c r="R36" i="2"/>
  <c r="N54" i="2"/>
  <c r="O54" i="2"/>
  <c r="P54" i="2"/>
  <c r="Q54" i="2"/>
  <c r="R54" i="2"/>
  <c r="N67" i="2"/>
  <c r="O67" i="2"/>
  <c r="P67" i="2"/>
  <c r="Q67" i="2"/>
  <c r="R67" i="2"/>
  <c r="N68" i="2"/>
  <c r="O68" i="2"/>
  <c r="P68" i="2"/>
  <c r="Q68" i="2"/>
  <c r="R68" i="2"/>
  <c r="N56" i="2"/>
  <c r="O56" i="2"/>
  <c r="P56" i="2"/>
  <c r="Q56" i="2"/>
  <c r="R56" i="2"/>
  <c r="N89" i="2"/>
  <c r="O89" i="2"/>
  <c r="P89" i="2"/>
  <c r="Q89" i="2"/>
  <c r="R89" i="2"/>
  <c r="N86" i="2"/>
  <c r="O86" i="2"/>
  <c r="P86" i="2"/>
  <c r="Q86" i="2"/>
  <c r="R86" i="2"/>
  <c r="N55" i="2"/>
  <c r="O55" i="2"/>
  <c r="P55" i="2"/>
  <c r="Q55" i="2"/>
  <c r="R55" i="2"/>
  <c r="N37" i="2"/>
  <c r="O37" i="2"/>
  <c r="P37" i="2"/>
  <c r="Q37" i="2"/>
  <c r="R37" i="2"/>
  <c r="N64" i="2"/>
  <c r="O64" i="2"/>
  <c r="P64" i="2"/>
  <c r="Q64" i="2"/>
  <c r="R64" i="2"/>
  <c r="N82" i="2"/>
  <c r="O82" i="2"/>
  <c r="P82" i="2"/>
  <c r="Q82" i="2"/>
  <c r="R82" i="2"/>
  <c r="N75" i="2"/>
  <c r="O75" i="2"/>
  <c r="P75" i="2"/>
  <c r="Q75" i="2"/>
  <c r="R75" i="2"/>
  <c r="N83" i="2"/>
  <c r="O83" i="2"/>
  <c r="P83" i="2"/>
  <c r="Q83" i="2"/>
  <c r="R83" i="2"/>
  <c r="N48" i="2"/>
  <c r="O48" i="2"/>
  <c r="P48" i="2"/>
  <c r="Q48" i="2"/>
  <c r="R48" i="2"/>
  <c r="N49" i="2"/>
  <c r="O49" i="2"/>
  <c r="P49" i="2"/>
  <c r="Q49" i="2"/>
  <c r="R49" i="2"/>
  <c r="N65" i="2"/>
  <c r="O65" i="2"/>
  <c r="P65" i="2"/>
  <c r="Q65" i="2"/>
  <c r="R65" i="2"/>
  <c r="N50" i="2"/>
  <c r="O50" i="2"/>
  <c r="P50" i="2"/>
  <c r="Q50" i="2"/>
  <c r="R50" i="2"/>
  <c r="N69" i="2"/>
  <c r="O69" i="2"/>
  <c r="P69" i="2"/>
  <c r="Q69" i="2"/>
  <c r="R69" i="2"/>
  <c r="N73" i="2"/>
  <c r="O73" i="2"/>
  <c r="P73" i="2"/>
  <c r="Q73" i="2"/>
  <c r="R73" i="2"/>
  <c r="AG31" i="1"/>
  <c r="AH31" i="1"/>
  <c r="AG24" i="1"/>
  <c r="AH24" i="1"/>
  <c r="AG9" i="1"/>
  <c r="AH9" i="1"/>
  <c r="AG3" i="1"/>
  <c r="AH3" i="1"/>
  <c r="AG13" i="1"/>
  <c r="AH13" i="1"/>
  <c r="AG14" i="1"/>
  <c r="AH14" i="1"/>
  <c r="AG17" i="1"/>
  <c r="AH17" i="1"/>
  <c r="AG25" i="1"/>
  <c r="AH25" i="1"/>
  <c r="AG34" i="1"/>
  <c r="AH34" i="1"/>
  <c r="AG18" i="1"/>
  <c r="AH18" i="1"/>
  <c r="AG32" i="1"/>
  <c r="AH32" i="1"/>
  <c r="AG26" i="1"/>
  <c r="AH26" i="1"/>
  <c r="AG30" i="1"/>
  <c r="AH30" i="1"/>
  <c r="AG12" i="1"/>
  <c r="AH12" i="1"/>
  <c r="AG27" i="1"/>
  <c r="AH27" i="1"/>
  <c r="AG22" i="1"/>
  <c r="AH22" i="1"/>
  <c r="AG19" i="1"/>
  <c r="AH19" i="1"/>
  <c r="AG5" i="1"/>
  <c r="AH5" i="1"/>
  <c r="AG4" i="1"/>
  <c r="AH4" i="1"/>
  <c r="AG28" i="1"/>
  <c r="AH28" i="1"/>
  <c r="AG35" i="1"/>
  <c r="AH35" i="1"/>
  <c r="AG33" i="1"/>
  <c r="AH33" i="1"/>
  <c r="AG2" i="1"/>
  <c r="AH2" i="1"/>
  <c r="AG23" i="1"/>
  <c r="AH23" i="1"/>
  <c r="AG7" i="1"/>
  <c r="AH7" i="1"/>
  <c r="AG15" i="1"/>
  <c r="AH15" i="1"/>
  <c r="AG10" i="1"/>
  <c r="AH10" i="1"/>
  <c r="AG11" i="1"/>
  <c r="AH11" i="1"/>
  <c r="AG16" i="1"/>
  <c r="AH16" i="1"/>
  <c r="AG21" i="1"/>
  <c r="AH21" i="1"/>
  <c r="AG8" i="1"/>
  <c r="AH8" i="1"/>
  <c r="AG29" i="1"/>
  <c r="AH29" i="1"/>
  <c r="AG20" i="1"/>
  <c r="AH20" i="1"/>
  <c r="AG59" i="1"/>
  <c r="AH59" i="1"/>
  <c r="AG67" i="1"/>
  <c r="AH67" i="1"/>
  <c r="AG84" i="1"/>
  <c r="AH84" i="1"/>
  <c r="AG52" i="1"/>
  <c r="AH52" i="1"/>
  <c r="AG60" i="1"/>
  <c r="AH60" i="1"/>
  <c r="AG78" i="1"/>
  <c r="AH78" i="1"/>
  <c r="AG77" i="1"/>
  <c r="AH77" i="1"/>
  <c r="AG37" i="1"/>
  <c r="AH37" i="1"/>
  <c r="AG66" i="1"/>
  <c r="AH66" i="1"/>
  <c r="AG63" i="1"/>
  <c r="AH63" i="1"/>
  <c r="AG44" i="1"/>
  <c r="AH44" i="1"/>
  <c r="AG53" i="1"/>
  <c r="AH53" i="1"/>
  <c r="AG45" i="1"/>
  <c r="AH45" i="1"/>
  <c r="AG79" i="1"/>
  <c r="AH79" i="1"/>
  <c r="AG68" i="1"/>
  <c r="AH68" i="1"/>
  <c r="AG61" i="1"/>
  <c r="AH61" i="1"/>
  <c r="AG69" i="1"/>
  <c r="AH69" i="1"/>
  <c r="AG70" i="1"/>
  <c r="AH70" i="1"/>
  <c r="AG80" i="1"/>
  <c r="AH80" i="1"/>
  <c r="AG54" i="1"/>
  <c r="AH54" i="1"/>
  <c r="AG46" i="1"/>
  <c r="AH46" i="1"/>
  <c r="AG55" i="1"/>
  <c r="AH55" i="1"/>
  <c r="AG85" i="1"/>
  <c r="AH85" i="1"/>
  <c r="AG86" i="1"/>
  <c r="AH86" i="1"/>
  <c r="AG64" i="1"/>
  <c r="AH64" i="1"/>
  <c r="AG88" i="1"/>
  <c r="AH88" i="1"/>
  <c r="AG62" i="1"/>
  <c r="AH62" i="1"/>
  <c r="AG75" i="1"/>
  <c r="AH75" i="1"/>
  <c r="AG43" i="1"/>
  <c r="AH43" i="1"/>
  <c r="AG81" i="1"/>
  <c r="AH81" i="1"/>
  <c r="AG71" i="1"/>
  <c r="AH71" i="1"/>
  <c r="AG36" i="1"/>
  <c r="AH36" i="1"/>
  <c r="AG87" i="1"/>
  <c r="AH87" i="1"/>
  <c r="AG41" i="1"/>
  <c r="AH41" i="1"/>
  <c r="AG89" i="1"/>
  <c r="AH89" i="1"/>
  <c r="AG56" i="1"/>
  <c r="AH56" i="1"/>
  <c r="AG47" i="1"/>
  <c r="AH47" i="1"/>
  <c r="AG82" i="1"/>
  <c r="AH82" i="1"/>
  <c r="AG57" i="1"/>
  <c r="AH57" i="1"/>
  <c r="AG48" i="1"/>
  <c r="AH48" i="1"/>
  <c r="AG49" i="1"/>
  <c r="AH49" i="1"/>
  <c r="AG72" i="1"/>
  <c r="AH72" i="1"/>
  <c r="AG39" i="1"/>
  <c r="AH39" i="1"/>
  <c r="AG40" i="1"/>
  <c r="AH40" i="1"/>
  <c r="AG42" i="1"/>
  <c r="AH42" i="1"/>
  <c r="AG50" i="1"/>
  <c r="AH50" i="1"/>
  <c r="AG58" i="1"/>
  <c r="AH58" i="1"/>
  <c r="AG51" i="1"/>
  <c r="AH51" i="1"/>
  <c r="AG83" i="1"/>
  <c r="AH83" i="1"/>
  <c r="AG38" i="1"/>
  <c r="AH38" i="1"/>
  <c r="AG65" i="1"/>
  <c r="AH65" i="1"/>
  <c r="AG76" i="1"/>
  <c r="AH76" i="1"/>
  <c r="AG73" i="1"/>
  <c r="AH73" i="1"/>
  <c r="AG74" i="1"/>
  <c r="AH74" i="1"/>
  <c r="AH6" i="1"/>
  <c r="AG6" i="1"/>
  <c r="V31" i="1"/>
  <c r="V24" i="1"/>
  <c r="V9" i="1"/>
  <c r="V3" i="1"/>
  <c r="V13" i="1"/>
  <c r="V14" i="1"/>
  <c r="V17" i="1"/>
  <c r="V25" i="1"/>
  <c r="V34" i="1"/>
  <c r="V18" i="1"/>
  <c r="V32" i="1"/>
  <c r="V26" i="1"/>
  <c r="V30" i="1"/>
  <c r="V12" i="1"/>
  <c r="V27" i="1"/>
  <c r="V22" i="1"/>
  <c r="V19" i="1"/>
  <c r="V5" i="1"/>
  <c r="V4" i="1"/>
  <c r="V28" i="1"/>
  <c r="V35" i="1"/>
  <c r="V33" i="1"/>
  <c r="V2" i="1"/>
  <c r="V23" i="1"/>
  <c r="V7" i="1"/>
  <c r="V15" i="1"/>
  <c r="V10" i="1"/>
  <c r="V11" i="1"/>
  <c r="V16" i="1"/>
  <c r="V21" i="1"/>
  <c r="V8" i="1"/>
  <c r="V29" i="1"/>
  <c r="V20" i="1"/>
  <c r="V59" i="1"/>
  <c r="V67" i="1"/>
  <c r="V84" i="1"/>
  <c r="V52" i="1"/>
  <c r="V60" i="1"/>
  <c r="V78" i="1"/>
  <c r="V77" i="1"/>
  <c r="V37" i="1"/>
  <c r="V66" i="1"/>
  <c r="V63" i="1"/>
  <c r="V44" i="1"/>
  <c r="V53" i="1"/>
  <c r="V45" i="1"/>
  <c r="V79" i="1"/>
  <c r="V68" i="1"/>
  <c r="V61" i="1"/>
  <c r="V69" i="1"/>
  <c r="V70" i="1"/>
  <c r="V80" i="1"/>
  <c r="V54" i="1"/>
  <c r="V46" i="1"/>
  <c r="V55" i="1"/>
  <c r="V85" i="1"/>
  <c r="V86" i="1"/>
  <c r="V64" i="1"/>
  <c r="V88" i="1"/>
  <c r="V62" i="1"/>
  <c r="V75" i="1"/>
  <c r="V43" i="1"/>
  <c r="V81" i="1"/>
  <c r="V71" i="1"/>
  <c r="V36" i="1"/>
  <c r="V87" i="1"/>
  <c r="V41" i="1"/>
  <c r="V89" i="1"/>
  <c r="V56" i="1"/>
  <c r="V47" i="1"/>
  <c r="V82" i="1"/>
  <c r="V57" i="1"/>
  <c r="V48" i="1"/>
  <c r="V49" i="1"/>
  <c r="V72" i="1"/>
  <c r="V39" i="1"/>
  <c r="V40" i="1"/>
  <c r="V42" i="1"/>
  <c r="V50" i="1"/>
  <c r="V58" i="1"/>
  <c r="V51" i="1"/>
  <c r="V83" i="1"/>
  <c r="V38" i="1"/>
  <c r="V65" i="1"/>
  <c r="V76" i="1"/>
  <c r="V73" i="1"/>
  <c r="V74" i="1"/>
  <c r="V6" i="1"/>
  <c r="U24" i="1"/>
  <c r="U31" i="1"/>
  <c r="U9" i="1"/>
  <c r="U3" i="1"/>
  <c r="U13" i="1"/>
  <c r="U14" i="1"/>
  <c r="U17" i="1"/>
  <c r="U25" i="1"/>
  <c r="U34" i="1"/>
  <c r="U18" i="1"/>
  <c r="U32" i="1"/>
  <c r="U26" i="1"/>
  <c r="U30" i="1"/>
  <c r="U12" i="1"/>
  <c r="U27" i="1"/>
  <c r="U22" i="1"/>
  <c r="U19" i="1"/>
  <c r="U5" i="1"/>
  <c r="U4" i="1"/>
  <c r="U28" i="1"/>
  <c r="U35" i="1"/>
  <c r="U33" i="1"/>
  <c r="U2" i="1"/>
  <c r="U23" i="1"/>
  <c r="U7" i="1"/>
  <c r="U15" i="1"/>
  <c r="U10" i="1"/>
  <c r="U11" i="1"/>
  <c r="U16" i="1"/>
  <c r="U21" i="1"/>
  <c r="U8" i="1"/>
  <c r="U29" i="1"/>
  <c r="U20" i="1"/>
  <c r="U59" i="1"/>
  <c r="U67" i="1"/>
  <c r="U84" i="1"/>
  <c r="U52" i="1"/>
  <c r="U60" i="1"/>
  <c r="U78" i="1"/>
  <c r="U77" i="1"/>
  <c r="U37" i="1"/>
  <c r="U66" i="1"/>
  <c r="U63" i="1"/>
  <c r="U44" i="1"/>
  <c r="U53" i="1"/>
  <c r="U45" i="1"/>
  <c r="U79" i="1"/>
  <c r="U68" i="1"/>
  <c r="U61" i="1"/>
  <c r="U69" i="1"/>
  <c r="U70" i="1"/>
  <c r="U80" i="1"/>
  <c r="U54" i="1"/>
  <c r="U46" i="1"/>
  <c r="U55" i="1"/>
  <c r="U85" i="1"/>
  <c r="U86" i="1"/>
  <c r="U64" i="1"/>
  <c r="U88" i="1"/>
  <c r="U62" i="1"/>
  <c r="U75" i="1"/>
  <c r="U43" i="1"/>
  <c r="U81" i="1"/>
  <c r="U71" i="1"/>
  <c r="U36" i="1"/>
  <c r="U87" i="1"/>
  <c r="U41" i="1"/>
  <c r="U89" i="1"/>
  <c r="U56" i="1"/>
  <c r="U47" i="1"/>
  <c r="U82" i="1"/>
  <c r="U57" i="1"/>
  <c r="U48" i="1"/>
  <c r="U49" i="1"/>
  <c r="U72" i="1"/>
  <c r="U39" i="1"/>
  <c r="U40" i="1"/>
  <c r="U42" i="1"/>
  <c r="U50" i="1"/>
  <c r="U58" i="1"/>
  <c r="U51" i="1"/>
  <c r="U83" i="1"/>
  <c r="U38" i="1"/>
  <c r="U65" i="1"/>
  <c r="U76" i="1"/>
  <c r="U73" i="1"/>
  <c r="U74" i="1"/>
  <c r="U6" i="1"/>
  <c r="Q3" i="1"/>
  <c r="P9" i="1"/>
  <c r="O24" i="1"/>
  <c r="N31" i="1"/>
  <c r="N6" i="1"/>
  <c r="O31" i="1"/>
  <c r="P31" i="1"/>
  <c r="Q31" i="1"/>
  <c r="R31" i="1"/>
  <c r="N24" i="1"/>
  <c r="P24" i="1"/>
  <c r="Q24" i="1"/>
  <c r="R24" i="1"/>
  <c r="N9" i="1"/>
  <c r="O9" i="1"/>
  <c r="Q9" i="1"/>
  <c r="R9" i="1"/>
  <c r="N3" i="1"/>
  <c r="O3" i="1"/>
  <c r="P3" i="1"/>
  <c r="R3" i="1"/>
  <c r="N13" i="1"/>
  <c r="O13" i="1"/>
  <c r="P13" i="1"/>
  <c r="Q13" i="1"/>
  <c r="R13" i="1"/>
  <c r="N14" i="1"/>
  <c r="O14" i="1"/>
  <c r="P14" i="1"/>
  <c r="Q14" i="1"/>
  <c r="R14" i="1"/>
  <c r="N17" i="1"/>
  <c r="O17" i="1"/>
  <c r="P17" i="1"/>
  <c r="Q17" i="1"/>
  <c r="R17" i="1"/>
  <c r="N25" i="1"/>
  <c r="O25" i="1"/>
  <c r="P25" i="1"/>
  <c r="Q25" i="1"/>
  <c r="R25" i="1"/>
  <c r="N34" i="1"/>
  <c r="O34" i="1"/>
  <c r="P34" i="1"/>
  <c r="Q34" i="1"/>
  <c r="R34" i="1"/>
  <c r="N18" i="1"/>
  <c r="O18" i="1"/>
  <c r="P18" i="1"/>
  <c r="Q18" i="1"/>
  <c r="R18" i="1"/>
  <c r="N32" i="1"/>
  <c r="O32" i="1"/>
  <c r="P32" i="1"/>
  <c r="Q32" i="1"/>
  <c r="R32" i="1"/>
  <c r="N26" i="1"/>
  <c r="O26" i="1"/>
  <c r="P26" i="1"/>
  <c r="Q26" i="1"/>
  <c r="R26" i="1"/>
  <c r="N30" i="1"/>
  <c r="O30" i="1"/>
  <c r="P30" i="1"/>
  <c r="Q30" i="1"/>
  <c r="R30" i="1"/>
  <c r="N12" i="1"/>
  <c r="O12" i="1"/>
  <c r="P12" i="1"/>
  <c r="Q12" i="1"/>
  <c r="R12" i="1"/>
  <c r="N27" i="1"/>
  <c r="O27" i="1"/>
  <c r="P27" i="1"/>
  <c r="Q27" i="1"/>
  <c r="R27" i="1"/>
  <c r="N22" i="1"/>
  <c r="O22" i="1"/>
  <c r="P22" i="1"/>
  <c r="Q22" i="1"/>
  <c r="R22" i="1"/>
  <c r="N19" i="1"/>
  <c r="O19" i="1"/>
  <c r="P19" i="1"/>
  <c r="Q19" i="1"/>
  <c r="R19" i="1"/>
  <c r="N5" i="1"/>
  <c r="O5" i="1"/>
  <c r="P5" i="1"/>
  <c r="Q5" i="1"/>
  <c r="R5" i="1"/>
  <c r="N4" i="1"/>
  <c r="O4" i="1"/>
  <c r="P4" i="1"/>
  <c r="Q4" i="1"/>
  <c r="R4" i="1"/>
  <c r="N28" i="1"/>
  <c r="O28" i="1"/>
  <c r="P28" i="1"/>
  <c r="Q28" i="1"/>
  <c r="R28" i="1"/>
  <c r="N35" i="1"/>
  <c r="O35" i="1"/>
  <c r="P35" i="1"/>
  <c r="Q35" i="1"/>
  <c r="R35" i="1"/>
  <c r="N33" i="1"/>
  <c r="O33" i="1"/>
  <c r="P33" i="1"/>
  <c r="Q33" i="1"/>
  <c r="R33" i="1"/>
  <c r="N2" i="1"/>
  <c r="O2" i="1"/>
  <c r="P2" i="1"/>
  <c r="Q2" i="1"/>
  <c r="R2" i="1"/>
  <c r="N23" i="1"/>
  <c r="O23" i="1"/>
  <c r="P23" i="1"/>
  <c r="Q23" i="1"/>
  <c r="R23" i="1"/>
  <c r="N7" i="1"/>
  <c r="O7" i="1"/>
  <c r="P7" i="1"/>
  <c r="Q7" i="1"/>
  <c r="R7" i="1"/>
  <c r="N15" i="1"/>
  <c r="O15" i="1"/>
  <c r="P15" i="1"/>
  <c r="Q15" i="1"/>
  <c r="R15" i="1"/>
  <c r="N10" i="1"/>
  <c r="O10" i="1"/>
  <c r="P10" i="1"/>
  <c r="Q10" i="1"/>
  <c r="R10" i="1"/>
  <c r="N11" i="1"/>
  <c r="O11" i="1"/>
  <c r="P11" i="1"/>
  <c r="Q11" i="1"/>
  <c r="R11" i="1"/>
  <c r="N16" i="1"/>
  <c r="O16" i="1"/>
  <c r="P16" i="1"/>
  <c r="Q16" i="1"/>
  <c r="R16" i="1"/>
  <c r="N21" i="1"/>
  <c r="O21" i="1"/>
  <c r="P21" i="1"/>
  <c r="Q21" i="1"/>
  <c r="R21" i="1"/>
  <c r="N8" i="1"/>
  <c r="O8" i="1"/>
  <c r="P8" i="1"/>
  <c r="Q8" i="1"/>
  <c r="R8" i="1"/>
  <c r="N29" i="1"/>
  <c r="O29" i="1"/>
  <c r="P29" i="1"/>
  <c r="Q29" i="1"/>
  <c r="R29" i="1"/>
  <c r="N20" i="1"/>
  <c r="O20" i="1"/>
  <c r="P20" i="1"/>
  <c r="Q20" i="1"/>
  <c r="R20" i="1"/>
  <c r="N59" i="1"/>
  <c r="O59" i="1"/>
  <c r="P59" i="1"/>
  <c r="Q59" i="1"/>
  <c r="R59" i="1"/>
  <c r="N67" i="1"/>
  <c r="O67" i="1"/>
  <c r="P67" i="1"/>
  <c r="Q67" i="1"/>
  <c r="R67" i="1"/>
  <c r="N84" i="1"/>
  <c r="O84" i="1"/>
  <c r="P84" i="1"/>
  <c r="Q84" i="1"/>
  <c r="R84" i="1"/>
  <c r="N52" i="1"/>
  <c r="O52" i="1"/>
  <c r="P52" i="1"/>
  <c r="Q52" i="1"/>
  <c r="R52" i="1"/>
  <c r="N60" i="1"/>
  <c r="O60" i="1"/>
  <c r="P60" i="1"/>
  <c r="Q60" i="1"/>
  <c r="R60" i="1"/>
  <c r="N78" i="1"/>
  <c r="O78" i="1"/>
  <c r="P78" i="1"/>
  <c r="Q78" i="1"/>
  <c r="R78" i="1"/>
  <c r="N77" i="1"/>
  <c r="O77" i="1"/>
  <c r="P77" i="1"/>
  <c r="Q77" i="1"/>
  <c r="R77" i="1"/>
  <c r="N37" i="1"/>
  <c r="O37" i="1"/>
  <c r="P37" i="1"/>
  <c r="Q37" i="1"/>
  <c r="R37" i="1"/>
  <c r="N66" i="1"/>
  <c r="O66" i="1"/>
  <c r="P66" i="1"/>
  <c r="Q66" i="1"/>
  <c r="R66" i="1"/>
  <c r="N63" i="1"/>
  <c r="O63" i="1"/>
  <c r="P63" i="1"/>
  <c r="Q63" i="1"/>
  <c r="R63" i="1"/>
  <c r="N44" i="1"/>
  <c r="O44" i="1"/>
  <c r="P44" i="1"/>
  <c r="Q44" i="1"/>
  <c r="R44" i="1"/>
  <c r="N53" i="1"/>
  <c r="O53" i="1"/>
  <c r="P53" i="1"/>
  <c r="Q53" i="1"/>
  <c r="R53" i="1"/>
  <c r="N45" i="1"/>
  <c r="O45" i="1"/>
  <c r="P45" i="1"/>
  <c r="Q45" i="1"/>
  <c r="R45" i="1"/>
  <c r="N79" i="1"/>
  <c r="O79" i="1"/>
  <c r="P79" i="1"/>
  <c r="Q79" i="1"/>
  <c r="R79" i="1"/>
  <c r="N68" i="1"/>
  <c r="O68" i="1"/>
  <c r="P68" i="1"/>
  <c r="Q68" i="1"/>
  <c r="R68" i="1"/>
  <c r="N61" i="1"/>
  <c r="O61" i="1"/>
  <c r="P61" i="1"/>
  <c r="Q61" i="1"/>
  <c r="R61" i="1"/>
  <c r="N69" i="1"/>
  <c r="O69" i="1"/>
  <c r="P69" i="1"/>
  <c r="Q69" i="1"/>
  <c r="R69" i="1"/>
  <c r="N70" i="1"/>
  <c r="O70" i="1"/>
  <c r="P70" i="1"/>
  <c r="Q70" i="1"/>
  <c r="R70" i="1"/>
  <c r="N80" i="1"/>
  <c r="O80" i="1"/>
  <c r="P80" i="1"/>
  <c r="Q80" i="1"/>
  <c r="R80" i="1"/>
  <c r="N54" i="1"/>
  <c r="O54" i="1"/>
  <c r="P54" i="1"/>
  <c r="Q54" i="1"/>
  <c r="R54" i="1"/>
  <c r="N46" i="1"/>
  <c r="O46" i="1"/>
  <c r="P46" i="1"/>
  <c r="Q46" i="1"/>
  <c r="R46" i="1"/>
  <c r="N55" i="1"/>
  <c r="O55" i="1"/>
  <c r="P55" i="1"/>
  <c r="Q55" i="1"/>
  <c r="R55" i="1"/>
  <c r="N85" i="1"/>
  <c r="O85" i="1"/>
  <c r="P85" i="1"/>
  <c r="Q85" i="1"/>
  <c r="R85" i="1"/>
  <c r="N86" i="1"/>
  <c r="O86" i="1"/>
  <c r="P86" i="1"/>
  <c r="Q86" i="1"/>
  <c r="R86" i="1"/>
  <c r="N64" i="1"/>
  <c r="O64" i="1"/>
  <c r="P64" i="1"/>
  <c r="Q64" i="1"/>
  <c r="R64" i="1"/>
  <c r="N88" i="1"/>
  <c r="O88" i="1"/>
  <c r="P88" i="1"/>
  <c r="Q88" i="1"/>
  <c r="R88" i="1"/>
  <c r="N62" i="1"/>
  <c r="O62" i="1"/>
  <c r="P62" i="1"/>
  <c r="Q62" i="1"/>
  <c r="R62" i="1"/>
  <c r="N75" i="1"/>
  <c r="O75" i="1"/>
  <c r="P75" i="1"/>
  <c r="Q75" i="1"/>
  <c r="R75" i="1"/>
  <c r="N43" i="1"/>
  <c r="O43" i="1"/>
  <c r="P43" i="1"/>
  <c r="Q43" i="1"/>
  <c r="R43" i="1"/>
  <c r="N81" i="1"/>
  <c r="O81" i="1"/>
  <c r="P81" i="1"/>
  <c r="Q81" i="1"/>
  <c r="R81" i="1"/>
  <c r="N71" i="1"/>
  <c r="O71" i="1"/>
  <c r="P71" i="1"/>
  <c r="Q71" i="1"/>
  <c r="R71" i="1"/>
  <c r="N36" i="1"/>
  <c r="O36" i="1"/>
  <c r="P36" i="1"/>
  <c r="Q36" i="1"/>
  <c r="R36" i="1"/>
  <c r="N87" i="1"/>
  <c r="O87" i="1"/>
  <c r="P87" i="1"/>
  <c r="Q87" i="1"/>
  <c r="R87" i="1"/>
  <c r="N41" i="1"/>
  <c r="O41" i="1"/>
  <c r="P41" i="1"/>
  <c r="Q41" i="1"/>
  <c r="R41" i="1"/>
  <c r="N89" i="1"/>
  <c r="O89" i="1"/>
  <c r="P89" i="1"/>
  <c r="Q89" i="1"/>
  <c r="R89" i="1"/>
  <c r="N56" i="1"/>
  <c r="O56" i="1"/>
  <c r="P56" i="1"/>
  <c r="Q56" i="1"/>
  <c r="R56" i="1"/>
  <c r="N47" i="1"/>
  <c r="O47" i="1"/>
  <c r="P47" i="1"/>
  <c r="Q47" i="1"/>
  <c r="R47" i="1"/>
  <c r="N82" i="1"/>
  <c r="O82" i="1"/>
  <c r="P82" i="1"/>
  <c r="Q82" i="1"/>
  <c r="R82" i="1"/>
  <c r="N57" i="1"/>
  <c r="O57" i="1"/>
  <c r="P57" i="1"/>
  <c r="Q57" i="1"/>
  <c r="R57" i="1"/>
  <c r="N48" i="1"/>
  <c r="O48" i="1"/>
  <c r="P48" i="1"/>
  <c r="Q48" i="1"/>
  <c r="R48" i="1"/>
  <c r="N49" i="1"/>
  <c r="O49" i="1"/>
  <c r="P49" i="1"/>
  <c r="Q49" i="1"/>
  <c r="R49" i="1"/>
  <c r="N72" i="1"/>
  <c r="O72" i="1"/>
  <c r="P72" i="1"/>
  <c r="Q72" i="1"/>
  <c r="R72" i="1"/>
  <c r="N39" i="1"/>
  <c r="O39" i="1"/>
  <c r="P39" i="1"/>
  <c r="Q39" i="1"/>
  <c r="R39" i="1"/>
  <c r="N40" i="1"/>
  <c r="O40" i="1"/>
  <c r="P40" i="1"/>
  <c r="Q40" i="1"/>
  <c r="R40" i="1"/>
  <c r="N42" i="1"/>
  <c r="O42" i="1"/>
  <c r="P42" i="1"/>
  <c r="Q42" i="1"/>
  <c r="R42" i="1"/>
  <c r="N50" i="1"/>
  <c r="O50" i="1"/>
  <c r="P50" i="1"/>
  <c r="Q50" i="1"/>
  <c r="R50" i="1"/>
  <c r="N58" i="1"/>
  <c r="O58" i="1"/>
  <c r="P58" i="1"/>
  <c r="Q58" i="1"/>
  <c r="R58" i="1"/>
  <c r="N51" i="1"/>
  <c r="O51" i="1"/>
  <c r="P51" i="1"/>
  <c r="Q51" i="1"/>
  <c r="R51" i="1"/>
  <c r="N83" i="1"/>
  <c r="O83" i="1"/>
  <c r="P83" i="1"/>
  <c r="Q83" i="1"/>
  <c r="R83" i="1"/>
  <c r="N38" i="1"/>
  <c r="O38" i="1"/>
  <c r="P38" i="1"/>
  <c r="Q38" i="1"/>
  <c r="R38" i="1"/>
  <c r="N65" i="1"/>
  <c r="O65" i="1"/>
  <c r="P65" i="1"/>
  <c r="Q65" i="1"/>
  <c r="R65" i="1"/>
  <c r="N76" i="1"/>
  <c r="O76" i="1"/>
  <c r="P76" i="1"/>
  <c r="Q76" i="1"/>
  <c r="R76" i="1"/>
  <c r="N73" i="1"/>
  <c r="O73" i="1"/>
  <c r="P73" i="1"/>
  <c r="Q73" i="1"/>
  <c r="R73" i="1"/>
  <c r="N74" i="1"/>
  <c r="O74" i="1"/>
  <c r="P74" i="1"/>
  <c r="Q74" i="1"/>
  <c r="R74" i="1"/>
  <c r="R6" i="1"/>
  <c r="Q6" i="1"/>
  <c r="O6" i="1"/>
  <c r="S2" i="2"/>
  <c r="T2" i="2" s="1" a="1"/>
  <c r="T2" i="2" s="1"/>
  <c r="S35" i="2"/>
  <c r="T35" i="2" s="1" a="1"/>
  <c r="T35" i="2" s="1"/>
  <c r="W48" i="2" l="1"/>
  <c r="X48" i="2" s="1"/>
  <c r="Y48" i="2" s="1"/>
  <c r="W68" i="2"/>
  <c r="X68" i="2" s="1"/>
  <c r="Y68" i="2" s="1"/>
  <c r="W38" i="2"/>
  <c r="X38" i="2" s="1"/>
  <c r="Y38" i="2" s="1"/>
  <c r="W45" i="2"/>
  <c r="X45" i="2" s="1"/>
  <c r="Y45" i="2" s="1"/>
  <c r="W84" i="2"/>
  <c r="X84" i="2" s="1"/>
  <c r="Y84" i="2" s="1"/>
  <c r="W42" i="2"/>
  <c r="X42" i="2" s="1"/>
  <c r="Y42" i="2" s="1"/>
  <c r="W33" i="2"/>
  <c r="X33" i="2" s="1"/>
  <c r="Y33" i="2" s="1"/>
  <c r="S48" i="1"/>
  <c r="T48" i="1" s="1" a="1"/>
  <c r="T48" i="1" s="1"/>
  <c r="S64" i="1"/>
  <c r="T64" i="1" s="1" a="1"/>
  <c r="T64" i="1" s="1"/>
  <c r="S56" i="1"/>
  <c r="T56" i="1" s="1" a="1"/>
  <c r="T56" i="1" s="1"/>
  <c r="S29" i="1"/>
  <c r="T29" i="1" s="1" a="1"/>
  <c r="T29" i="1" s="1"/>
  <c r="W51" i="2"/>
  <c r="X51" i="2" s="1"/>
  <c r="Y51" i="2" s="1"/>
  <c r="W11" i="2"/>
  <c r="X11" i="2" s="1"/>
  <c r="Y11" i="2" s="1"/>
  <c r="W10" i="2"/>
  <c r="X10" i="2" s="1"/>
  <c r="Y10" i="2" s="1"/>
  <c r="W29" i="2"/>
  <c r="X29" i="2" s="1"/>
  <c r="Y29" i="2" s="1"/>
  <c r="W6" i="1"/>
  <c r="X6" i="1" s="1"/>
  <c r="W39" i="1"/>
  <c r="X39" i="1" s="1"/>
  <c r="Y39" i="1" s="1"/>
  <c r="W75" i="1"/>
  <c r="X75" i="1" s="1"/>
  <c r="Y75" i="1" s="1"/>
  <c r="W77" i="1"/>
  <c r="X77" i="1" s="1"/>
  <c r="Y77" i="1" s="1"/>
  <c r="W68" i="1"/>
  <c r="X68" i="1" s="1"/>
  <c r="Y68" i="1" s="1"/>
  <c r="W14" i="1"/>
  <c r="X14" i="1" s="1"/>
  <c r="Y14" i="1" s="1"/>
  <c r="W19" i="1"/>
  <c r="X19" i="1" s="1"/>
  <c r="Y19" i="1" s="1"/>
  <c r="S2" i="1"/>
  <c r="T2" i="1" s="1" a="1"/>
  <c r="T2" i="1" s="1"/>
  <c r="W10" i="1"/>
  <c r="X10" i="1" s="1"/>
  <c r="Y10" i="1" s="1"/>
  <c r="S65" i="1"/>
  <c r="T65" i="1" s="1" a="1"/>
  <c r="T65" i="1" s="1"/>
  <c r="W13" i="1"/>
  <c r="X13" i="1" s="1"/>
  <c r="Y13" i="1" s="1"/>
  <c r="W52" i="1"/>
  <c r="X52" i="1" s="1"/>
  <c r="Y52" i="1" s="1"/>
  <c r="W28" i="1"/>
  <c r="X28" i="1" s="1"/>
  <c r="Y28" i="1" s="1"/>
  <c r="S75" i="1"/>
  <c r="T75" i="1" s="1" a="1"/>
  <c r="T75" i="1" s="1"/>
  <c r="S84" i="1"/>
  <c r="T84" i="1" s="1" a="1"/>
  <c r="T84" i="1" s="1"/>
  <c r="W47" i="1"/>
  <c r="X47" i="1" s="1"/>
  <c r="Y47" i="1" s="1"/>
  <c r="W65" i="1"/>
  <c r="X65" i="1" s="1"/>
  <c r="Y65" i="1" s="1"/>
  <c r="W23" i="1"/>
  <c r="X23" i="1" s="1"/>
  <c r="S16" i="1"/>
  <c r="T16" i="1" s="1" a="1"/>
  <c r="T16" i="1" s="1"/>
  <c r="S13" i="1"/>
  <c r="T13" i="1" s="1" a="1"/>
  <c r="T13" i="1" s="1"/>
  <c r="S53" i="1"/>
  <c r="T53" i="1" s="1" a="1"/>
  <c r="T53" i="1" s="1"/>
  <c r="W54" i="1"/>
  <c r="X54" i="1" s="1"/>
  <c r="Y54" i="1" s="1"/>
  <c r="W51" i="1"/>
  <c r="X51" i="1" s="1"/>
  <c r="W76" i="1"/>
  <c r="X76" i="1" s="1"/>
  <c r="Y76" i="1" s="1"/>
  <c r="W80" i="1"/>
  <c r="X80" i="1" s="1"/>
  <c r="Y80" i="1" s="1"/>
  <c r="W86" i="1"/>
  <c r="X86" i="1" s="1"/>
  <c r="Y86" i="1" s="1"/>
  <c r="W31" i="1"/>
  <c r="X31" i="1" s="1"/>
  <c r="Y31" i="1" s="1"/>
  <c r="W17" i="1"/>
  <c r="X17" i="1" s="1"/>
  <c r="Y17" i="1" s="1"/>
  <c r="W18" i="1"/>
  <c r="X18" i="1" s="1"/>
  <c r="Y18" i="1" s="1"/>
  <c r="S43" i="1"/>
  <c r="T43" i="1" s="1" a="1"/>
  <c r="T43" i="1" s="1"/>
  <c r="W56" i="1"/>
  <c r="X56" i="1" s="1"/>
  <c r="Y56" i="1" s="1"/>
  <c r="W42" i="1"/>
  <c r="X42" i="1" s="1"/>
  <c r="Y42" i="1" s="1"/>
  <c r="W63" i="1"/>
  <c r="X63" i="1" s="1"/>
  <c r="S80" i="1"/>
  <c r="T80" i="1" s="1" a="1"/>
  <c r="T80" i="1" s="1"/>
  <c r="W8" i="1"/>
  <c r="X8" i="1" s="1"/>
  <c r="Y8" i="1" s="1"/>
  <c r="W84" i="1"/>
  <c r="X84" i="1" s="1"/>
  <c r="Y84" i="1" s="1"/>
  <c r="W83" i="1"/>
  <c r="X83" i="1" s="1"/>
  <c r="Y83" i="1" s="1"/>
  <c r="W79" i="1"/>
  <c r="X79" i="1" s="1"/>
  <c r="W11" i="1"/>
  <c r="X11" i="1" s="1"/>
  <c r="Y11" i="1" s="1"/>
  <c r="W36" i="1"/>
  <c r="X36" i="1" s="1"/>
  <c r="W82" i="1"/>
  <c r="X82" i="1" s="1"/>
  <c r="Y82" i="1" s="1"/>
  <c r="W48" i="1"/>
  <c r="X48" i="1" s="1"/>
  <c r="Y48" i="1" s="1"/>
  <c r="W24" i="1"/>
  <c r="X24" i="1" s="1"/>
  <c r="Y24" i="1" s="1"/>
  <c r="S22" i="1"/>
  <c r="T22" i="1" s="1" a="1"/>
  <c r="T22" i="1" s="1"/>
  <c r="W64" i="1"/>
  <c r="X64" i="1" s="1"/>
  <c r="Y64" i="1" s="1"/>
  <c r="W22" i="1"/>
  <c r="X22" i="1" s="1"/>
  <c r="Y22" i="1" s="1"/>
  <c r="S10" i="1"/>
  <c r="T10" i="1" s="1" a="1"/>
  <c r="T10" i="1" s="1"/>
  <c r="S59" i="1"/>
  <c r="T59" i="1" s="1" a="1"/>
  <c r="T59" i="1" s="1"/>
  <c r="W55" i="1"/>
  <c r="X55" i="1" s="1"/>
  <c r="S40" i="1"/>
  <c r="T40" i="1" s="1" a="1"/>
  <c r="T40" i="1" s="1"/>
  <c r="S8" i="1"/>
  <c r="T8" i="1" s="1" a="1"/>
  <c r="T8" i="1" s="1"/>
  <c r="W53" i="1"/>
  <c r="X53" i="1" s="1"/>
  <c r="Y53" i="1" s="1"/>
  <c r="S55" i="1"/>
  <c r="T55" i="1" s="1" a="1"/>
  <c r="T55" i="1" s="1"/>
  <c r="W73" i="1"/>
  <c r="X73" i="1" s="1"/>
  <c r="Y73" i="1" s="1"/>
  <c r="S32" i="1"/>
  <c r="T32" i="1" s="1" a="1"/>
  <c r="T32" i="1" s="1"/>
  <c r="S4" i="1"/>
  <c r="T4" i="1" s="1" a="1"/>
  <c r="T4" i="1" s="1"/>
  <c r="S38" i="1"/>
  <c r="T38" i="1" s="1" a="1"/>
  <c r="T38" i="1" s="1"/>
  <c r="S86" i="1"/>
  <c r="T86" i="1" s="1" a="1"/>
  <c r="T86" i="1" s="1"/>
  <c r="S34" i="1"/>
  <c r="T34" i="1" s="1" a="1"/>
  <c r="T34" i="1" s="1"/>
  <c r="W33" i="1"/>
  <c r="X33" i="1" s="1"/>
  <c r="Y33" i="1" s="1"/>
  <c r="S37" i="1"/>
  <c r="T37" i="1" s="1" a="1"/>
  <c r="T37" i="1" s="1"/>
  <c r="S79" i="1"/>
  <c r="T79" i="1" s="1" a="1"/>
  <c r="T79" i="1" s="1"/>
  <c r="W87" i="1"/>
  <c r="X87" i="1" s="1"/>
  <c r="S89" i="1"/>
  <c r="T89" i="1" s="1" a="1"/>
  <c r="T89" i="1" s="1"/>
  <c r="S42" i="1"/>
  <c r="T42" i="1" s="1" a="1"/>
  <c r="T42" i="1" s="1"/>
  <c r="S71" i="1"/>
  <c r="T71" i="1" s="1" a="1"/>
  <c r="T71" i="1" s="1"/>
  <c r="S51" i="1"/>
  <c r="T51" i="1" s="1" a="1"/>
  <c r="T51" i="1" s="1"/>
  <c r="S14" i="1"/>
  <c r="T14" i="1" s="1" a="1"/>
  <c r="T14" i="1" s="1"/>
  <c r="W67" i="1"/>
  <c r="X67" i="1" s="1"/>
  <c r="Y67" i="1" s="1"/>
  <c r="W78" i="1"/>
  <c r="X78" i="1" s="1"/>
  <c r="S68" i="1"/>
  <c r="T68" i="1" s="1" a="1"/>
  <c r="T68" i="1" s="1"/>
  <c r="W15" i="1"/>
  <c r="X15" i="1" s="1"/>
  <c r="Y15" i="1" s="1"/>
  <c r="S24" i="1"/>
  <c r="T24" i="1" s="1" a="1"/>
  <c r="T24" i="1" s="1"/>
  <c r="S18" i="1"/>
  <c r="T18" i="1" s="1" a="1"/>
  <c r="T18" i="1" s="1"/>
  <c r="W32" i="1"/>
  <c r="X32" i="1" s="1"/>
  <c r="Y32" i="1" s="1"/>
  <c r="W4" i="1"/>
  <c r="X4" i="1" s="1"/>
  <c r="Y4" i="1" s="1"/>
  <c r="S52" i="1"/>
  <c r="T52" i="1" s="1" a="1"/>
  <c r="T52" i="1" s="1"/>
  <c r="S78" i="1"/>
  <c r="T78" i="1" s="1" a="1"/>
  <c r="T78" i="1" s="1"/>
  <c r="S47" i="1"/>
  <c r="T47" i="1" s="1" a="1"/>
  <c r="T47" i="1" s="1"/>
  <c r="S83" i="1"/>
  <c r="T83" i="1" s="1" a="1"/>
  <c r="T83" i="1" s="1"/>
  <c r="W38" i="1"/>
  <c r="X38" i="1" s="1"/>
  <c r="W34" i="1"/>
  <c r="X34" i="1" s="1"/>
  <c r="Y34" i="1" s="1"/>
  <c r="W12" i="1"/>
  <c r="X12" i="1" s="1"/>
  <c r="Y12" i="1" s="1"/>
  <c r="S28" i="1"/>
  <c r="T28" i="1" s="1" a="1"/>
  <c r="T28" i="1" s="1"/>
  <c r="W21" i="1"/>
  <c r="X21" i="1" s="1"/>
  <c r="Y21" i="1" s="1"/>
  <c r="W37" i="1"/>
  <c r="X37" i="1" s="1"/>
  <c r="Y37" i="1" s="1"/>
  <c r="S63" i="1"/>
  <c r="T63" i="1" s="1" a="1"/>
  <c r="T63" i="1" s="1"/>
  <c r="S76" i="1"/>
  <c r="T76" i="1" s="1" a="1"/>
  <c r="T76" i="1" s="1"/>
  <c r="W29" i="1"/>
  <c r="X29" i="1" s="1"/>
  <c r="W43" i="1"/>
  <c r="X43" i="1" s="1"/>
  <c r="Y43" i="1" s="1"/>
  <c r="S36" i="1"/>
  <c r="T36" i="1" s="1" a="1"/>
  <c r="T36" i="1" s="1"/>
  <c r="S58" i="1"/>
  <c r="T58" i="1" s="1" a="1"/>
  <c r="T58" i="1" s="1"/>
  <c r="W59" i="1"/>
  <c r="S77" i="1"/>
  <c r="T77" i="1" s="1" a="1"/>
  <c r="T77" i="1" s="1"/>
  <c r="W27" i="1"/>
  <c r="X27" i="1" s="1"/>
  <c r="W5" i="1"/>
  <c r="X5" i="1" s="1"/>
  <c r="Y5" i="1" s="1"/>
  <c r="W2" i="1"/>
  <c r="X2" i="1" s="1"/>
  <c r="Y2" i="1" s="1"/>
  <c r="W62" i="1"/>
  <c r="X62" i="1" s="1"/>
  <c r="Y62" i="1" s="1"/>
  <c r="W49" i="1"/>
  <c r="X49" i="1" s="1"/>
  <c r="Y49" i="1" s="1"/>
  <c r="W40" i="1"/>
  <c r="X40" i="1" s="1"/>
  <c r="S31" i="1"/>
  <c r="T31" i="1" s="1" a="1"/>
  <c r="T31" i="1" s="1"/>
  <c r="S23" i="1"/>
  <c r="T23" i="1" s="1" a="1"/>
  <c r="T23" i="1" s="1"/>
  <c r="S69" i="1"/>
  <c r="T69" i="1" s="1" a="1"/>
  <c r="T69" i="1" s="1"/>
  <c r="S82" i="1"/>
  <c r="T82" i="1" s="1" a="1"/>
  <c r="T82" i="1" s="1"/>
  <c r="S39" i="1"/>
  <c r="T39" i="1" s="1" a="1"/>
  <c r="T39" i="1" s="1"/>
  <c r="W74" i="1"/>
  <c r="X74" i="1" s="1"/>
  <c r="Y74" i="1" s="1"/>
  <c r="S20" i="1"/>
  <c r="T20" i="1" s="1" a="1"/>
  <c r="T20" i="1" s="1"/>
  <c r="W60" i="1"/>
  <c r="S6" i="1"/>
  <c r="T6" i="1" s="1" a="1"/>
  <c r="T6" i="1" s="1"/>
  <c r="S5" i="1"/>
  <c r="T5" i="1" s="1" a="1"/>
  <c r="T5" i="1" s="1"/>
  <c r="S12" i="1"/>
  <c r="T12" i="1" s="1" a="1"/>
  <c r="T12" i="1" s="1"/>
  <c r="S33" i="1"/>
  <c r="T33" i="1" s="1" a="1"/>
  <c r="T33" i="1" s="1"/>
  <c r="S15" i="1"/>
  <c r="T15" i="1" s="1" a="1"/>
  <c r="T15" i="1" s="1"/>
  <c r="S19" i="1"/>
  <c r="T19" i="1" s="1" a="1"/>
  <c r="T19" i="1" s="1"/>
  <c r="S3" i="1"/>
  <c r="T3" i="1" s="1" a="1"/>
  <c r="T3" i="1" s="1"/>
  <c r="S30" i="1"/>
  <c r="T30" i="1" s="1" a="1"/>
  <c r="T30" i="1" s="1"/>
  <c r="S35" i="1"/>
  <c r="T35" i="1" s="1" a="1"/>
  <c r="T35" i="1" s="1"/>
  <c r="S25" i="1"/>
  <c r="T25" i="1" s="1" a="1"/>
  <c r="T25" i="1" s="1"/>
  <c r="S7" i="1"/>
  <c r="T7" i="1" s="1" a="1"/>
  <c r="T7" i="1" s="1"/>
  <c r="S9" i="1"/>
  <c r="T9" i="1" s="1" a="1"/>
  <c r="T9" i="1" s="1"/>
  <c r="S26" i="1"/>
  <c r="T26" i="1" s="1" a="1"/>
  <c r="T26" i="1" s="1"/>
  <c r="S17" i="1"/>
  <c r="T17" i="1" s="1" a="1"/>
  <c r="T17" i="1" s="1"/>
  <c r="S27" i="1"/>
  <c r="T27" i="1" s="1" a="1"/>
  <c r="T27" i="1" s="1"/>
  <c r="W20" i="1"/>
  <c r="X20" i="1" s="1"/>
  <c r="W3" i="1"/>
  <c r="X3" i="1" s="1"/>
  <c r="W30" i="1"/>
  <c r="X30" i="1" s="1"/>
  <c r="W35" i="1"/>
  <c r="X35" i="1" s="1"/>
  <c r="S11" i="1"/>
  <c r="T11" i="1" s="1" a="1"/>
  <c r="T11" i="1" s="1"/>
  <c r="W25" i="1"/>
  <c r="X25" i="1" s="1"/>
  <c r="W7" i="1"/>
  <c r="X7" i="1" s="1"/>
  <c r="S21" i="1"/>
  <c r="T21" i="1" s="1" a="1"/>
  <c r="T21" i="1" s="1"/>
  <c r="W16" i="1"/>
  <c r="X16" i="1" s="1"/>
  <c r="W9" i="1"/>
  <c r="X9" i="1" s="1"/>
  <c r="W26" i="1"/>
  <c r="X26" i="1" s="1"/>
  <c r="S60" i="1"/>
  <c r="T60" i="1" s="1" a="1"/>
  <c r="T60" i="1" s="1"/>
  <c r="S62" i="1"/>
  <c r="T62" i="1" s="1" a="1"/>
  <c r="T62" i="1" s="1"/>
  <c r="S74" i="1"/>
  <c r="T74" i="1" s="1" a="1"/>
  <c r="T74" i="1" s="1"/>
  <c r="S44" i="1"/>
  <c r="T44" i="1" s="1" a="1"/>
  <c r="T44" i="1" s="1"/>
  <c r="S70" i="1"/>
  <c r="T70" i="1" s="1" a="1"/>
  <c r="T70" i="1" s="1"/>
  <c r="S85" i="1"/>
  <c r="T85" i="1" s="1" a="1"/>
  <c r="T85" i="1" s="1"/>
  <c r="S41" i="1"/>
  <c r="T41" i="1" s="1" a="1"/>
  <c r="T41" i="1" s="1"/>
  <c r="S72" i="1"/>
  <c r="T72" i="1" s="1" a="1"/>
  <c r="T72" i="1" s="1"/>
  <c r="S45" i="1"/>
  <c r="T45" i="1" s="1" a="1"/>
  <c r="T45" i="1" s="1"/>
  <c r="S88" i="1"/>
  <c r="T88" i="1" s="1" a="1"/>
  <c r="T88" i="1" s="1"/>
  <c r="S66" i="1"/>
  <c r="T66" i="1" s="1" a="1"/>
  <c r="T66" i="1" s="1"/>
  <c r="S61" i="1"/>
  <c r="T61" i="1" s="1" a="1"/>
  <c r="T61" i="1" s="1"/>
  <c r="S46" i="1"/>
  <c r="T46" i="1" s="1" a="1"/>
  <c r="T46" i="1" s="1"/>
  <c r="S81" i="1"/>
  <c r="T81" i="1" s="1" a="1"/>
  <c r="T81" i="1" s="1"/>
  <c r="W89" i="1"/>
  <c r="X89" i="1" s="1"/>
  <c r="S57" i="1"/>
  <c r="T57" i="1" s="1" a="1"/>
  <c r="T57" i="1" s="1"/>
  <c r="S50" i="1"/>
  <c r="T50" i="1" s="1" a="1"/>
  <c r="T50" i="1" s="1"/>
  <c r="S67" i="1"/>
  <c r="T67" i="1" s="1" a="1"/>
  <c r="T67" i="1" s="1"/>
  <c r="S87" i="1"/>
  <c r="T87" i="1" s="1" a="1"/>
  <c r="T87" i="1" s="1"/>
  <c r="S49" i="1"/>
  <c r="T49" i="1" s="1" a="1"/>
  <c r="T49" i="1" s="1"/>
  <c r="W69" i="1"/>
  <c r="X69" i="1" s="1"/>
  <c r="S54" i="1"/>
  <c r="T54" i="1" s="1" a="1"/>
  <c r="T54" i="1" s="1"/>
  <c r="W71" i="1"/>
  <c r="X71" i="1" s="1"/>
  <c r="W58" i="1"/>
  <c r="X58" i="1" s="1"/>
  <c r="S73" i="1"/>
  <c r="T73" i="1" s="1" a="1"/>
  <c r="T73" i="1" s="1"/>
  <c r="W44" i="1"/>
  <c r="X44" i="1" s="1"/>
  <c r="W70" i="1"/>
  <c r="X70" i="1" s="1"/>
  <c r="W85" i="1"/>
  <c r="X85" i="1" s="1"/>
  <c r="W41" i="1"/>
  <c r="X41" i="1" s="1"/>
  <c r="W72" i="1"/>
  <c r="X72" i="1" s="1"/>
  <c r="W45" i="1"/>
  <c r="X45" i="1" s="1"/>
  <c r="W88" i="1"/>
  <c r="X88" i="1" s="1"/>
  <c r="W66" i="1"/>
  <c r="X66" i="1" s="1"/>
  <c r="W61" i="1"/>
  <c r="X61" i="1" s="1"/>
  <c r="W46" i="1"/>
  <c r="X46" i="1" s="1"/>
  <c r="W81" i="1"/>
  <c r="X81" i="1" s="1"/>
  <c r="W57" i="1"/>
  <c r="X57" i="1" s="1"/>
  <c r="W50" i="1"/>
  <c r="X50" i="1" s="1"/>
  <c r="W81" i="2"/>
  <c r="X81" i="2" s="1"/>
  <c r="Y81" i="2" s="1"/>
  <c r="W62" i="2"/>
  <c r="X62" i="2" s="1"/>
  <c r="Y62" i="2" s="1"/>
  <c r="W59" i="2"/>
  <c r="X59" i="2" s="1"/>
  <c r="Y59" i="2" s="1"/>
  <c r="W17" i="2"/>
  <c r="X17" i="2" s="1"/>
  <c r="Y17" i="2" s="1"/>
  <c r="W20" i="2"/>
  <c r="X20" i="2" s="1"/>
  <c r="Y20" i="2" s="1"/>
  <c r="S68" i="2"/>
  <c r="T68" i="2" s="1" a="1"/>
  <c r="T68" i="2" s="1"/>
  <c r="W83" i="2"/>
  <c r="X83" i="2" s="1"/>
  <c r="W80" i="2"/>
  <c r="X80" i="2" s="1"/>
  <c r="W79" i="2"/>
  <c r="X79" i="2" s="1"/>
  <c r="W52" i="2"/>
  <c r="X52" i="2" s="1"/>
  <c r="W27" i="2"/>
  <c r="X27" i="2" s="1"/>
  <c r="W5" i="2"/>
  <c r="X5" i="2" s="1"/>
  <c r="S38" i="2"/>
  <c r="T38" i="2" s="1" a="1"/>
  <c r="T38" i="2" s="1"/>
  <c r="S66" i="2"/>
  <c r="T66" i="2" s="1" a="1"/>
  <c r="T66" i="2" s="1"/>
  <c r="W66" i="2"/>
  <c r="S74" i="2"/>
  <c r="T74" i="2" s="1" a="1"/>
  <c r="T74" i="2" s="1"/>
  <c r="W74" i="2"/>
  <c r="X74" i="2" s="1"/>
  <c r="Y74" i="2" s="1"/>
  <c r="S76" i="2"/>
  <c r="T76" i="2" s="1" a="1"/>
  <c r="T76" i="2" s="1"/>
  <c r="W76" i="2"/>
  <c r="X76" i="2" s="1"/>
  <c r="Y76" i="2" s="1"/>
  <c r="S13" i="2"/>
  <c r="T13" i="2" s="1" a="1"/>
  <c r="T13" i="2" s="1"/>
  <c r="W13" i="2"/>
  <c r="X13" i="2" s="1"/>
  <c r="Y13" i="2" s="1"/>
  <c r="S28" i="2"/>
  <c r="T28" i="2" s="1" a="1"/>
  <c r="T28" i="2" s="1"/>
  <c r="W28" i="2"/>
  <c r="X28" i="2" s="1"/>
  <c r="Y28" i="2" s="1"/>
  <c r="S45" i="2"/>
  <c r="T45" i="2" s="1" a="1"/>
  <c r="T45" i="2" s="1"/>
  <c r="S75" i="2"/>
  <c r="T75" i="2" s="1" a="1"/>
  <c r="T75" i="2" s="1"/>
  <c r="W75" i="2"/>
  <c r="X75" i="2" s="1"/>
  <c r="S67" i="2"/>
  <c r="T67" i="2" s="1" a="1"/>
  <c r="T67" i="2" s="1"/>
  <c r="W67" i="2"/>
  <c r="X67" i="2" s="1"/>
  <c r="S46" i="2"/>
  <c r="T46" i="2" s="1" a="1"/>
  <c r="T46" i="2" s="1"/>
  <c r="W46" i="2"/>
  <c r="X46" i="2" s="1"/>
  <c r="S44" i="2"/>
  <c r="T44" i="2" s="1" a="1"/>
  <c r="T44" i="2" s="1"/>
  <c r="W44" i="2"/>
  <c r="X44" i="2" s="1"/>
  <c r="S58" i="2"/>
  <c r="T58" i="2" s="1" a="1"/>
  <c r="T58" i="2" s="1"/>
  <c r="W58" i="2"/>
  <c r="X58" i="2" s="1"/>
  <c r="S16" i="2"/>
  <c r="T16" i="2" s="1" a="1"/>
  <c r="T16" i="2" s="1"/>
  <c r="W16" i="2"/>
  <c r="X16" i="2" s="1"/>
  <c r="S82" i="2"/>
  <c r="T82" i="2" s="1" a="1"/>
  <c r="T82" i="2" s="1"/>
  <c r="W82" i="2"/>
  <c r="X82" i="2" s="1"/>
  <c r="S61" i="2"/>
  <c r="T61" i="2" s="1" a="1"/>
  <c r="T61" i="2" s="1"/>
  <c r="W61" i="2"/>
  <c r="X61" i="2" s="1"/>
  <c r="S78" i="2"/>
  <c r="T78" i="2" s="1" a="1"/>
  <c r="T78" i="2" s="1"/>
  <c r="W78" i="2"/>
  <c r="X78" i="2" s="1"/>
  <c r="S18" i="2"/>
  <c r="T18" i="2" s="1" a="1"/>
  <c r="T18" i="2" s="1"/>
  <c r="W18" i="2"/>
  <c r="X18" i="2" s="1"/>
  <c r="S22" i="2"/>
  <c r="T22" i="2" s="1" a="1"/>
  <c r="T22" i="2" s="1"/>
  <c r="W22" i="2"/>
  <c r="X22" i="2" s="1"/>
  <c r="S84" i="2"/>
  <c r="T84" i="2" s="1" a="1"/>
  <c r="T84" i="2" s="1"/>
  <c r="S54" i="2"/>
  <c r="T54" i="2" s="1" a="1"/>
  <c r="T54" i="2" s="1"/>
  <c r="W54" i="2"/>
  <c r="S40" i="2"/>
  <c r="T40" i="2" s="1" a="1"/>
  <c r="T40" i="2" s="1"/>
  <c r="W40" i="2"/>
  <c r="S39" i="2"/>
  <c r="T39" i="2" s="1" a="1"/>
  <c r="T39" i="2" s="1"/>
  <c r="W39" i="2"/>
  <c r="S24" i="2"/>
  <c r="T24" i="2" s="1" a="1"/>
  <c r="T24" i="2" s="1"/>
  <c r="W24" i="2"/>
  <c r="S32" i="2"/>
  <c r="T32" i="2" s="1" a="1"/>
  <c r="T32" i="2" s="1"/>
  <c r="W32" i="2"/>
  <c r="S7" i="2"/>
  <c r="T7" i="2" s="1" a="1"/>
  <c r="T7" i="2" s="1"/>
  <c r="W7" i="2"/>
  <c r="S14" i="2"/>
  <c r="T14" i="2" s="1" a="1"/>
  <c r="T14" i="2" s="1"/>
  <c r="W14" i="2"/>
  <c r="X14" i="2" s="1"/>
  <c r="S42" i="2"/>
  <c r="T42" i="2" s="1" a="1"/>
  <c r="T42" i="2" s="1"/>
  <c r="S64" i="2"/>
  <c r="T64" i="2" s="1" a="1"/>
  <c r="T64" i="2" s="1"/>
  <c r="W64" i="2"/>
  <c r="X64" i="2" s="1"/>
  <c r="S72" i="2"/>
  <c r="T72" i="2" s="1" a="1"/>
  <c r="T72" i="2" s="1"/>
  <c r="W72" i="2"/>
  <c r="X72" i="2" s="1"/>
  <c r="S53" i="2"/>
  <c r="T53" i="2" s="1" a="1"/>
  <c r="T53" i="2" s="1"/>
  <c r="W53" i="2"/>
  <c r="X53" i="2" s="1"/>
  <c r="S71" i="2"/>
  <c r="T71" i="2" s="1" a="1"/>
  <c r="T71" i="2" s="1"/>
  <c r="W71" i="2"/>
  <c r="X71" i="2" s="1"/>
  <c r="S6" i="2"/>
  <c r="T6" i="2" s="1" a="1"/>
  <c r="T6" i="2" s="1"/>
  <c r="W6" i="2"/>
  <c r="S73" i="2"/>
  <c r="T73" i="2" s="1" a="1"/>
  <c r="T73" i="2" s="1"/>
  <c r="W73" i="2"/>
  <c r="S37" i="2"/>
  <c r="T37" i="2" s="1" a="1"/>
  <c r="T37" i="2" s="1"/>
  <c r="W37" i="2"/>
  <c r="S34" i="2"/>
  <c r="T34" i="2" s="1" a="1"/>
  <c r="T34" i="2" s="1"/>
  <c r="W34" i="2"/>
  <c r="X34" i="2" s="1"/>
  <c r="S81" i="2"/>
  <c r="T81" i="2" s="1" a="1"/>
  <c r="T81" i="2" s="1"/>
  <c r="S62" i="2"/>
  <c r="T62" i="2" s="1" a="1"/>
  <c r="T62" i="2" s="1"/>
  <c r="S59" i="2"/>
  <c r="T59" i="2" s="1" a="1"/>
  <c r="T59" i="2" s="1"/>
  <c r="S17" i="2"/>
  <c r="T17" i="2" s="1" a="1"/>
  <c r="T17" i="2" s="1"/>
  <c r="S20" i="2"/>
  <c r="T20" i="2" s="1" a="1"/>
  <c r="T20" i="2" s="1"/>
  <c r="S69" i="2"/>
  <c r="T69" i="2" s="1" a="1"/>
  <c r="T69" i="2" s="1"/>
  <c r="W69" i="2"/>
  <c r="X69" i="2" s="1"/>
  <c r="S87" i="2"/>
  <c r="T87" i="2" s="1" a="1"/>
  <c r="T87" i="2" s="1"/>
  <c r="W87" i="2"/>
  <c r="X87" i="2" s="1"/>
  <c r="S9" i="2"/>
  <c r="T9" i="2" s="1" a="1"/>
  <c r="T9" i="2" s="1"/>
  <c r="W9" i="2"/>
  <c r="X9" i="2" s="1"/>
  <c r="S31" i="2"/>
  <c r="T31" i="2" s="1" a="1"/>
  <c r="T31" i="2" s="1"/>
  <c r="W31" i="2"/>
  <c r="X31" i="2" s="1"/>
  <c r="S51" i="2"/>
  <c r="T51" i="2" s="1" a="1"/>
  <c r="T51" i="2" s="1"/>
  <c r="S11" i="2"/>
  <c r="T11" i="2" s="1" a="1"/>
  <c r="T11" i="2" s="1"/>
  <c r="S10" i="2"/>
  <c r="T10" i="2" s="1" a="1"/>
  <c r="T10" i="2" s="1"/>
  <c r="S50" i="2"/>
  <c r="T50" i="2" s="1" a="1"/>
  <c r="T50" i="2" s="1"/>
  <c r="W50" i="2"/>
  <c r="X50" i="2" s="1"/>
  <c r="Y50" i="2" s="1"/>
  <c r="S55" i="2"/>
  <c r="T55" i="2" s="1" a="1"/>
  <c r="T55" i="2" s="1"/>
  <c r="W55" i="2"/>
  <c r="X55" i="2" s="1"/>
  <c r="Y55" i="2" s="1"/>
  <c r="S36" i="2"/>
  <c r="T36" i="2" s="1" a="1"/>
  <c r="T36" i="2" s="1"/>
  <c r="W36" i="2"/>
  <c r="X36" i="2" s="1"/>
  <c r="S85" i="2"/>
  <c r="T85" i="2" s="1" a="1"/>
  <c r="T85" i="2" s="1"/>
  <c r="W85" i="2"/>
  <c r="X85" i="2" s="1"/>
  <c r="S43" i="2"/>
  <c r="T43" i="2" s="1" a="1"/>
  <c r="T43" i="2" s="1"/>
  <c r="W43" i="2"/>
  <c r="X43" i="2" s="1"/>
  <c r="S57" i="2"/>
  <c r="T57" i="2" s="1" a="1"/>
  <c r="T57" i="2" s="1"/>
  <c r="W57" i="2"/>
  <c r="X57" i="2" s="1"/>
  <c r="S26" i="2"/>
  <c r="T26" i="2" s="1" a="1"/>
  <c r="T26" i="2" s="1"/>
  <c r="W26" i="2"/>
  <c r="X26" i="2" s="1"/>
  <c r="S4" i="2"/>
  <c r="T4" i="2" s="1" a="1"/>
  <c r="T4" i="2" s="1"/>
  <c r="W4" i="2"/>
  <c r="X4" i="2" s="1"/>
  <c r="S30" i="2"/>
  <c r="T30" i="2" s="1" a="1"/>
  <c r="T30" i="2" s="1"/>
  <c r="W30" i="2"/>
  <c r="X30" i="2" s="1"/>
  <c r="S83" i="2"/>
  <c r="T83" i="2" s="1" a="1"/>
  <c r="T83" i="2" s="1"/>
  <c r="S80" i="2"/>
  <c r="T80" i="2" s="1" a="1"/>
  <c r="T80" i="2" s="1"/>
  <c r="S79" i="2"/>
  <c r="T79" i="2" s="1" a="1"/>
  <c r="T79" i="2" s="1"/>
  <c r="S52" i="2"/>
  <c r="T52" i="2" s="1" a="1"/>
  <c r="T52" i="2" s="1"/>
  <c r="S27" i="2"/>
  <c r="T27" i="2" s="1" a="1"/>
  <c r="T27" i="2" s="1"/>
  <c r="S33" i="2"/>
  <c r="T33" i="2" s="1" a="1"/>
  <c r="T33" i="2" s="1"/>
  <c r="S65" i="2"/>
  <c r="T65" i="2" s="1" a="1"/>
  <c r="T65" i="2" s="1"/>
  <c r="W65" i="2"/>
  <c r="X65" i="2" s="1"/>
  <c r="Y65" i="2" s="1"/>
  <c r="S86" i="2"/>
  <c r="T86" i="2" s="1" a="1"/>
  <c r="T86" i="2" s="1"/>
  <c r="W86" i="2"/>
  <c r="X86" i="2" s="1"/>
  <c r="Y86" i="2" s="1"/>
  <c r="S88" i="2"/>
  <c r="T88" i="2" s="1" a="1"/>
  <c r="T88" i="2" s="1"/>
  <c r="W88" i="2"/>
  <c r="X88" i="2" s="1"/>
  <c r="Y88" i="2" s="1"/>
  <c r="S63" i="2"/>
  <c r="T63" i="2" s="1" a="1"/>
  <c r="T63" i="2" s="1"/>
  <c r="W63" i="2"/>
  <c r="X63" i="2" s="1"/>
  <c r="Y63" i="2" s="1"/>
  <c r="S12" i="2"/>
  <c r="T12" i="2" s="1" a="1"/>
  <c r="T12" i="2" s="1"/>
  <c r="W12" i="2"/>
  <c r="X12" i="2" s="1"/>
  <c r="Y12" i="2" s="1"/>
  <c r="S3" i="2"/>
  <c r="T3" i="2" s="1" a="1"/>
  <c r="T3" i="2" s="1"/>
  <c r="W3" i="2"/>
  <c r="X3" i="2" s="1"/>
  <c r="Y3" i="2" s="1"/>
  <c r="S15" i="2"/>
  <c r="T15" i="2" s="1" a="1"/>
  <c r="T15" i="2" s="1"/>
  <c r="W15" i="2"/>
  <c r="X15" i="2" s="1"/>
  <c r="Y15" i="2" s="1"/>
  <c r="S25" i="2"/>
  <c r="T25" i="2" s="1" a="1"/>
  <c r="T25" i="2" s="1"/>
  <c r="W25" i="2"/>
  <c r="X25" i="2" s="1"/>
  <c r="S49" i="2"/>
  <c r="T49" i="2" s="1" a="1"/>
  <c r="T49" i="2" s="1"/>
  <c r="W49" i="2"/>
  <c r="X49" i="2" s="1"/>
  <c r="Y49" i="2" s="1"/>
  <c r="S89" i="2"/>
  <c r="T89" i="2" s="1" a="1"/>
  <c r="T89" i="2" s="1"/>
  <c r="W89" i="2"/>
  <c r="X89" i="2" s="1"/>
  <c r="S47" i="2"/>
  <c r="T47" i="2" s="1" a="1"/>
  <c r="T47" i="2" s="1"/>
  <c r="W47" i="2"/>
  <c r="X47" i="2" s="1"/>
  <c r="S41" i="2"/>
  <c r="T41" i="2" s="1" a="1"/>
  <c r="T41" i="2" s="1"/>
  <c r="W41" i="2"/>
  <c r="X41" i="2" s="1"/>
  <c r="S70" i="2"/>
  <c r="T70" i="2" s="1" a="1"/>
  <c r="T70" i="2" s="1"/>
  <c r="W70" i="2"/>
  <c r="X70" i="2" s="1"/>
  <c r="S23" i="2"/>
  <c r="T23" i="2" s="1" a="1"/>
  <c r="T23" i="2" s="1"/>
  <c r="W23" i="2"/>
  <c r="X23" i="2" s="1"/>
  <c r="S21" i="2"/>
  <c r="T21" i="2" s="1" a="1"/>
  <c r="T21" i="2" s="1"/>
  <c r="W21" i="2"/>
  <c r="X21" i="2" s="1"/>
  <c r="S56" i="2"/>
  <c r="T56" i="2" s="1" a="1"/>
  <c r="T56" i="2" s="1"/>
  <c r="W56" i="2"/>
  <c r="X56" i="2" s="1"/>
  <c r="S60" i="2"/>
  <c r="T60" i="2" s="1" a="1"/>
  <c r="T60" i="2" s="1"/>
  <c r="W60" i="2"/>
  <c r="X60" i="2" s="1"/>
  <c r="S77" i="2"/>
  <c r="T77" i="2" s="1" a="1"/>
  <c r="T77" i="2" s="1"/>
  <c r="W77" i="2"/>
  <c r="X77" i="2" s="1"/>
  <c r="S8" i="2"/>
  <c r="T8" i="2" s="1" a="1"/>
  <c r="T8" i="2" s="1"/>
  <c r="W8" i="2"/>
  <c r="X8" i="2" s="1"/>
  <c r="S19" i="2"/>
  <c r="T19" i="2" s="1" a="1"/>
  <c r="T19" i="2" s="1"/>
  <c r="W19" i="2"/>
  <c r="X19" i="2" s="1"/>
  <c r="W35" i="2"/>
  <c r="X35" i="2" s="1"/>
  <c r="W2" i="2"/>
  <c r="X2" i="2" s="1"/>
  <c r="S48" i="2"/>
  <c r="T48" i="2" s="1" a="1"/>
  <c r="T48" i="2" s="1"/>
  <c r="X66" i="2"/>
  <c r="Y66" i="2" s="1"/>
  <c r="Y14" i="2"/>
  <c r="S29" i="2"/>
  <c r="T29" i="2" s="1" a="1"/>
  <c r="T29" i="2" s="1"/>
  <c r="S5" i="2"/>
  <c r="T5" i="2" s="1" a="1"/>
  <c r="T5" i="2" s="1"/>
  <c r="Y58" i="2" l="1"/>
  <c r="Y44" i="2"/>
  <c r="Y53" i="2"/>
  <c r="Y4" i="2"/>
  <c r="Y30" i="2"/>
  <c r="Y71" i="2"/>
  <c r="Y9" i="2"/>
  <c r="Y63" i="1"/>
  <c r="Y72" i="2"/>
  <c r="Y75" i="2"/>
  <c r="Y64" i="2"/>
  <c r="Y36" i="1"/>
  <c r="Y16" i="2"/>
  <c r="Y69" i="2"/>
  <c r="Y79" i="1"/>
  <c r="Y23" i="1"/>
  <c r="Y29" i="1"/>
  <c r="Y55" i="1"/>
  <c r="Y38" i="1"/>
  <c r="Y6" i="1"/>
  <c r="Y51" i="1"/>
  <c r="Y25" i="1"/>
  <c r="Y87" i="1"/>
  <c r="Y40" i="1"/>
  <c r="Y66" i="1"/>
  <c r="Y78" i="1"/>
  <c r="Y26" i="1"/>
  <c r="Y41" i="1"/>
  <c r="X59" i="1"/>
  <c r="Y59" i="1" s="1"/>
  <c r="Y20" i="1"/>
  <c r="Y85" i="1"/>
  <c r="Y7" i="1"/>
  <c r="Y72" i="1"/>
  <c r="Y3" i="1"/>
  <c r="Y27" i="1"/>
  <c r="Y61" i="1"/>
  <c r="Y26" i="2"/>
  <c r="Y36" i="2"/>
  <c r="Y43" i="2"/>
  <c r="Y57" i="1"/>
  <c r="Y69" i="1"/>
  <c r="Y81" i="1"/>
  <c r="X60" i="1"/>
  <c r="Y60" i="1" s="1"/>
  <c r="Y35" i="1"/>
  <c r="Y44" i="1"/>
  <c r="Y50" i="1"/>
  <c r="Y30" i="1"/>
  <c r="Y71" i="1"/>
  <c r="Y9" i="1"/>
  <c r="Y70" i="1"/>
  <c r="Y46" i="1"/>
  <c r="Y45" i="1"/>
  <c r="Y16" i="1"/>
  <c r="Y58" i="1"/>
  <c r="Y88" i="1"/>
  <c r="Y89" i="1"/>
  <c r="Y31" i="2"/>
  <c r="Y87" i="2"/>
  <c r="Y61" i="2"/>
  <c r="Y79" i="2"/>
  <c r="Y89" i="2"/>
  <c r="Y19" i="2"/>
  <c r="Y21" i="2"/>
  <c r="Y57" i="2"/>
  <c r="Y67" i="2"/>
  <c r="Y23" i="2"/>
  <c r="Y8" i="2"/>
  <c r="Y77" i="2"/>
  <c r="Y47" i="2"/>
  <c r="Y18" i="2"/>
  <c r="Y60" i="2"/>
  <c r="Y2" i="2"/>
  <c r="Y25" i="2"/>
  <c r="Y41" i="2"/>
  <c r="Y22" i="2"/>
  <c r="X54" i="2"/>
  <c r="Y54" i="2" s="1"/>
  <c r="Y82" i="2"/>
  <c r="Y56" i="2"/>
  <c r="X37" i="2"/>
  <c r="Y37" i="2" s="1"/>
  <c r="Y27" i="2"/>
  <c r="Y80" i="2"/>
  <c r="X6" i="2"/>
  <c r="Y6" i="2" s="1"/>
  <c r="X73" i="2"/>
  <c r="Y73" i="2" s="1"/>
  <c r="Y78" i="2"/>
  <c r="Y83" i="2"/>
  <c r="Y46" i="2"/>
  <c r="X7" i="2"/>
  <c r="Y7" i="2" s="1"/>
  <c r="X39" i="2"/>
  <c r="Y39" i="2" s="1"/>
  <c r="Y70" i="2"/>
  <c r="Y34" i="2"/>
  <c r="Y35" i="2"/>
  <c r="X32" i="2"/>
  <c r="Y32" i="2" s="1"/>
  <c r="X40" i="2"/>
  <c r="Y40" i="2" s="1"/>
  <c r="Y85" i="2"/>
  <c r="X24" i="2"/>
  <c r="Y24" i="2" s="1"/>
  <c r="Y5" i="2"/>
  <c r="Y5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<sst xmlns="http://schemas.openxmlformats.org/spreadsheetml/2006/main" count="1881" uniqueCount="279">
  <si>
    <t>index</t>
  </si>
  <si>
    <t>File</t>
  </si>
  <si>
    <t>NA074.wav</t>
  </si>
  <si>
    <t>NA043.wav</t>
  </si>
  <si>
    <t>NA015.wav</t>
  </si>
  <si>
    <t>NA078.wav</t>
  </si>
  <si>
    <t>NA046.wav</t>
  </si>
  <si>
    <t>NA006.wav</t>
  </si>
  <si>
    <t>NA070.wav</t>
  </si>
  <si>
    <t>NA098.wav</t>
  </si>
  <si>
    <t>NA040.wav</t>
  </si>
  <si>
    <t>NA080.wav</t>
  </si>
  <si>
    <t>NA026.wav</t>
  </si>
  <si>
    <t>NA016.wav</t>
  </si>
  <si>
    <t>NA049.wav</t>
  </si>
  <si>
    <t>NA082.wav</t>
  </si>
  <si>
    <t>NA004.wav</t>
  </si>
  <si>
    <t>NA048.wav</t>
  </si>
  <si>
    <t>NA075.wav</t>
  </si>
  <si>
    <t>NA005.wav</t>
  </si>
  <si>
    <t>NA007.wav</t>
  </si>
  <si>
    <t>NA083.wav</t>
  </si>
  <si>
    <t>NA041.wav</t>
  </si>
  <si>
    <t>NA077.wav</t>
  </si>
  <si>
    <t>NA020.wav</t>
  </si>
  <si>
    <t>NA031.wav</t>
  </si>
  <si>
    <t>NA079.wav</t>
  </si>
  <si>
    <t>NA084.wav</t>
  </si>
  <si>
    <t>NA045.wav</t>
  </si>
  <si>
    <t>NA066.wav</t>
  </si>
  <si>
    <t>NA081.wav</t>
  </si>
  <si>
    <t>NA068.wav</t>
  </si>
  <si>
    <t>NA099.wav</t>
  </si>
  <si>
    <t>NA012.wav</t>
  </si>
  <si>
    <t>NA023.wav</t>
  </si>
  <si>
    <t>NA097.wav</t>
  </si>
  <si>
    <t>Quality (Ethan)</t>
  </si>
  <si>
    <t>Count (Ethan)</t>
  </si>
  <si>
    <t>Quaility (Fae)</t>
  </si>
  <si>
    <t>Quality (Fae)</t>
  </si>
  <si>
    <t>Quality (Lindsay)</t>
  </si>
  <si>
    <t>Count (Lindsay)</t>
  </si>
  <si>
    <t>Quality (Ashwin)</t>
  </si>
  <si>
    <t>Count (Ashwin)</t>
  </si>
  <si>
    <t>Quality (Belle)</t>
  </si>
  <si>
    <t>Count (Belle)</t>
  </si>
  <si>
    <t>NA</t>
  </si>
  <si>
    <t>Quality (Sam)</t>
  </si>
  <si>
    <t>Count (Sam)</t>
  </si>
  <si>
    <t>Count (Fae)</t>
  </si>
  <si>
    <t>ID</t>
  </si>
  <si>
    <t>Start</t>
  </si>
  <si>
    <t>Comment</t>
  </si>
  <si>
    <t>Both</t>
  </si>
  <si>
    <t>9_2</t>
  </si>
  <si>
    <t>9_3</t>
  </si>
  <si>
    <t>Weak Lung</t>
  </si>
  <si>
    <t>15_2</t>
  </si>
  <si>
    <t>15_3</t>
  </si>
  <si>
    <t>17_2</t>
  </si>
  <si>
    <t>17_3</t>
  </si>
  <si>
    <t>25_2</t>
  </si>
  <si>
    <t>25_3</t>
  </si>
  <si>
    <t>25_4</t>
  </si>
  <si>
    <t>25_5</t>
  </si>
  <si>
    <t>Both (Kinda)</t>
  </si>
  <si>
    <t>34_2</t>
  </si>
  <si>
    <t>34_3</t>
  </si>
  <si>
    <t>35_2</t>
  </si>
  <si>
    <t>35_3</t>
  </si>
  <si>
    <t>35_4</t>
  </si>
  <si>
    <t>39_2</t>
  </si>
  <si>
    <t>39_3</t>
  </si>
  <si>
    <t>39_4</t>
  </si>
  <si>
    <t>39_5</t>
  </si>
  <si>
    <t>39_6</t>
  </si>
  <si>
    <t>42_2</t>
  </si>
  <si>
    <t>9</t>
  </si>
  <si>
    <t>Weak Heart</t>
  </si>
  <si>
    <t>14</t>
  </si>
  <si>
    <t>15</t>
  </si>
  <si>
    <t>25</t>
  </si>
  <si>
    <t>29</t>
  </si>
  <si>
    <t>32</t>
  </si>
  <si>
    <t>47</t>
  </si>
  <si>
    <t>53</t>
  </si>
  <si>
    <t>55</t>
  </si>
  <si>
    <t>55_2</t>
  </si>
  <si>
    <t>64</t>
  </si>
  <si>
    <t>66</t>
  </si>
  <si>
    <t>73</t>
  </si>
  <si>
    <t>83</t>
  </si>
  <si>
    <t>85</t>
  </si>
  <si>
    <t>94</t>
  </si>
  <si>
    <t>99</t>
  </si>
  <si>
    <t>105</t>
  </si>
  <si>
    <t>105_2</t>
  </si>
  <si>
    <t>106</t>
  </si>
  <si>
    <t>109</t>
  </si>
  <si>
    <t>117</t>
  </si>
  <si>
    <t>118</t>
  </si>
  <si>
    <t>126</t>
  </si>
  <si>
    <t>128</t>
  </si>
  <si>
    <t>130</t>
  </si>
  <si>
    <t>132</t>
  </si>
  <si>
    <t>136</t>
  </si>
  <si>
    <t>142</t>
  </si>
  <si>
    <t>142_2</t>
  </si>
  <si>
    <t>145</t>
  </si>
  <si>
    <t>145_2</t>
  </si>
  <si>
    <t>146</t>
  </si>
  <si>
    <t>158</t>
  </si>
  <si>
    <t>179</t>
  </si>
  <si>
    <t>185</t>
  </si>
  <si>
    <t>197</t>
  </si>
  <si>
    <t>200</t>
  </si>
  <si>
    <t>222</t>
  </si>
  <si>
    <t>231</t>
  </si>
  <si>
    <t>NA004</t>
  </si>
  <si>
    <t>NA005</t>
  </si>
  <si>
    <t>NA006</t>
  </si>
  <si>
    <t>NA016</t>
  </si>
  <si>
    <t>NA016_2</t>
  </si>
  <si>
    <t>NA027</t>
  </si>
  <si>
    <t>NA027_2</t>
  </si>
  <si>
    <t>NA027_3</t>
  </si>
  <si>
    <t>NA027_4</t>
  </si>
  <si>
    <t>NA037</t>
  </si>
  <si>
    <t>NA038</t>
  </si>
  <si>
    <t>NA038_2</t>
  </si>
  <si>
    <t>NA038_3</t>
  </si>
  <si>
    <t>NA038_4</t>
  </si>
  <si>
    <t>NA038_5</t>
  </si>
  <si>
    <t>NA038_6</t>
  </si>
  <si>
    <t>NA040</t>
  </si>
  <si>
    <t>NA041</t>
  </si>
  <si>
    <t>NA041_2</t>
  </si>
  <si>
    <t>NA041_3</t>
  </si>
  <si>
    <t>NA041_4</t>
  </si>
  <si>
    <t>NA042</t>
  </si>
  <si>
    <t>NA043</t>
  </si>
  <si>
    <t>NA043_2</t>
  </si>
  <si>
    <t>NA044</t>
  </si>
  <si>
    <t>NA044_2</t>
  </si>
  <si>
    <t>NA046</t>
  </si>
  <si>
    <t>NA047</t>
  </si>
  <si>
    <t>NA047_2</t>
  </si>
  <si>
    <t>NA047_3</t>
  </si>
  <si>
    <t>NA047_4</t>
  </si>
  <si>
    <t>NA047_5</t>
  </si>
  <si>
    <t>NA047_6</t>
  </si>
  <si>
    <t>NA049</t>
  </si>
  <si>
    <t>NA066</t>
  </si>
  <si>
    <t>NA066_2</t>
  </si>
  <si>
    <t>NA068</t>
  </si>
  <si>
    <t>NA070</t>
  </si>
  <si>
    <t>NA077</t>
  </si>
  <si>
    <t>NA097</t>
  </si>
  <si>
    <t>NA099</t>
  </si>
  <si>
    <t>NA099_2</t>
  </si>
  <si>
    <t>NA011</t>
  </si>
  <si>
    <t>NA052</t>
  </si>
  <si>
    <t>NA053</t>
  </si>
  <si>
    <t>NA054</t>
  </si>
  <si>
    <t>NA033</t>
  </si>
  <si>
    <t>NA039</t>
  </si>
  <si>
    <t>6_2</t>
  </si>
  <si>
    <t>11_2</t>
  </si>
  <si>
    <t>27_2</t>
  </si>
  <si>
    <t>32_2</t>
  </si>
  <si>
    <t>53_2</t>
  </si>
  <si>
    <t>195_2</t>
  </si>
  <si>
    <t>209_2</t>
  </si>
  <si>
    <t>214_2</t>
  </si>
  <si>
    <t>231_2</t>
  </si>
  <si>
    <t>Neonatal</t>
  </si>
  <si>
    <t>NA052_2</t>
  </si>
  <si>
    <t>NA053_2</t>
  </si>
  <si>
    <t>NA054_2</t>
  </si>
  <si>
    <t>Preterm</t>
  </si>
  <si>
    <t>Dataset</t>
  </si>
  <si>
    <t>Sync</t>
  </si>
  <si>
    <t>Annotation Set</t>
  </si>
  <si>
    <t>Mean Quality</t>
  </si>
  <si>
    <t>Median Quality</t>
  </si>
  <si>
    <t>Max Votes</t>
  </si>
  <si>
    <t>Ties</t>
  </si>
  <si>
    <t>Majority Voting Quality</t>
  </si>
  <si>
    <t>Total Quality 1</t>
  </si>
  <si>
    <t>Total Quality 2</t>
  </si>
  <si>
    <t>Total Quality 3</t>
  </si>
  <si>
    <t>Total Quality 4</t>
  </si>
  <si>
    <t>Total Quality 5</t>
  </si>
  <si>
    <t>Total Quality Annotations</t>
  </si>
  <si>
    <t>Total Count Annotations</t>
  </si>
  <si>
    <t>Median Count</t>
  </si>
  <si>
    <t>Quality Fleiss Kappa Pi</t>
  </si>
  <si>
    <t>Quality (Davood)</t>
  </si>
  <si>
    <t>Count (Davood)</t>
  </si>
  <si>
    <t>Original File</t>
  </si>
  <si>
    <t>Folder</t>
  </si>
  <si>
    <t>Subject Number</t>
  </si>
  <si>
    <t>NA031</t>
  </si>
  <si>
    <t>preterm</t>
  </si>
  <si>
    <t>NA048</t>
  </si>
  <si>
    <t>NA074</t>
  </si>
  <si>
    <t>NA080</t>
  </si>
  <si>
    <t>NA012</t>
  </si>
  <si>
    <t>NA083</t>
  </si>
  <si>
    <t>NA082</t>
  </si>
  <si>
    <t>NA084</t>
  </si>
  <si>
    <t>NA020</t>
  </si>
  <si>
    <t>NA075</t>
  </si>
  <si>
    <t>NA078</t>
  </si>
  <si>
    <t>NA023</t>
  </si>
  <si>
    <t>NA098</t>
  </si>
  <si>
    <t>NA081</t>
  </si>
  <si>
    <t>NA026</t>
  </si>
  <si>
    <t>NA045</t>
  </si>
  <si>
    <t>NA007</t>
  </si>
  <si>
    <t>NA079</t>
  </si>
  <si>
    <t>NA015</t>
  </si>
  <si>
    <t>neonatal</t>
  </si>
  <si>
    <t>NA054_2.wav</t>
  </si>
  <si>
    <t>6.wav</t>
  </si>
  <si>
    <t>238.wav</t>
  </si>
  <si>
    <t>27.wav</t>
  </si>
  <si>
    <t>155.wav</t>
  </si>
  <si>
    <t>200.wav</t>
  </si>
  <si>
    <t>237.wav</t>
  </si>
  <si>
    <t>127.wav</t>
  </si>
  <si>
    <t>32.wav</t>
  </si>
  <si>
    <t>NA053_2.wav</t>
  </si>
  <si>
    <t>27_2.wav</t>
  </si>
  <si>
    <t>180.wav</t>
  </si>
  <si>
    <t>45.wav</t>
  </si>
  <si>
    <t>49.wav</t>
  </si>
  <si>
    <t>23.wav</t>
  </si>
  <si>
    <t>209.wav</t>
  </si>
  <si>
    <t>NA052_2.wav</t>
  </si>
  <si>
    <t>117.wav</t>
  </si>
  <si>
    <t>203.wav</t>
  </si>
  <si>
    <t>231.wav</t>
  </si>
  <si>
    <t>128.wav</t>
  </si>
  <si>
    <t>87.wav</t>
  </si>
  <si>
    <t>146.wav</t>
  </si>
  <si>
    <t>NA011.wav</t>
  </si>
  <si>
    <t>NA053.wav</t>
  </si>
  <si>
    <t>19.wav</t>
  </si>
  <si>
    <t>NA042.wav</t>
  </si>
  <si>
    <t>214_2.wav</t>
  </si>
  <si>
    <t>86.wav</t>
  </si>
  <si>
    <t>11.wav</t>
  </si>
  <si>
    <t>11_2.wav</t>
  </si>
  <si>
    <t>32_2.wav</t>
  </si>
  <si>
    <t>67.wav</t>
  </si>
  <si>
    <t>66.wav</t>
  </si>
  <si>
    <t>NA033.wav</t>
  </si>
  <si>
    <t>214.wav</t>
  </si>
  <si>
    <t>234.wav</t>
  </si>
  <si>
    <t>50.wav</t>
  </si>
  <si>
    <t>80.wav</t>
  </si>
  <si>
    <t>35.wav</t>
  </si>
  <si>
    <t>NA052.wav</t>
  </si>
  <si>
    <t>NA039.wav</t>
  </si>
  <si>
    <t>133.wav</t>
  </si>
  <si>
    <t>57.wav</t>
  </si>
  <si>
    <t>198.wav</t>
  </si>
  <si>
    <t>195.wav</t>
  </si>
  <si>
    <t>195_2.wav</t>
  </si>
  <si>
    <t>53.wav</t>
  </si>
  <si>
    <t>231_2.wav</t>
  </si>
  <si>
    <t>53_2.wav</t>
  </si>
  <si>
    <t>209_2.wav</t>
  </si>
  <si>
    <t>6_2.wav</t>
  </si>
  <si>
    <t>NA054.wav</t>
  </si>
  <si>
    <t>136.wav</t>
  </si>
  <si>
    <t>Lung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</si>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</sst>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1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98F2-B9C3-D544-B33D-B3B72AE0FB04}">
  <dimension ref="A1:AH91"/>
  <sheetViews>
    <sheetView tabSelected="1" workbookViewId="0">
      <selection activeCell="C89" sqref="C89"/>
    </sheetView>
  </sheetViews>
  <sheetFormatPr baseColWidth="10" defaultRowHeight="16" x14ac:dyDescent="0.2"/>
  <cols>
    <col min="1" max="1" width="5.33203125" bestFit="1" customWidth="1"/>
    <col min="2" max="2" width="25.6640625" bestFit="1" customWidth="1"/>
    <col min="3" max="5" width="25.6640625" customWidth="1"/>
    <col min="6" max="6" width="13.33203125" bestFit="1" customWidth="1"/>
    <col min="7" max="7" width="11.6640625" bestFit="1" customWidth="1"/>
    <col min="8" max="8" width="13.6640625" bestFit="1" customWidth="1"/>
    <col min="9" max="10" width="13.5" bestFit="1" customWidth="1"/>
    <col min="11" max="11" width="12.33203125" bestFit="1" customWidth="1"/>
    <col min="12" max="12" width="11.1640625" bestFit="1" customWidth="1"/>
    <col min="13" max="13" width="11.1640625" customWidth="1"/>
    <col min="16" max="16" width="14.83203125" bestFit="1" customWidth="1"/>
    <col min="20" max="20" width="12.1640625" bestFit="1" customWidth="1"/>
    <col min="21" max="21" width="12" customWidth="1"/>
    <col min="22" max="22" width="12.6640625" bestFit="1" customWidth="1"/>
    <col min="23" max="23" width="9.83203125" bestFit="1" customWidth="1"/>
    <col min="24" max="24" width="4" bestFit="1" customWidth="1"/>
    <col min="25" max="25" width="20.33203125" bestFit="1" customWidth="1"/>
    <col min="27" max="27" width="12.83203125" bestFit="1" customWidth="1"/>
    <col min="28" max="28" width="12.6640625" bestFit="1" customWidth="1"/>
    <col min="29" max="29" width="12.33203125" bestFit="1" customWidth="1"/>
    <col min="30" max="30" width="9.6640625" bestFit="1" customWidth="1"/>
    <col min="31" max="31" width="10.33203125" bestFit="1" customWidth="1"/>
    <col min="32" max="32" width="10.33203125" customWidth="1"/>
    <col min="33" max="33" width="19.83203125" bestFit="1" customWidth="1"/>
  </cols>
  <sheetData>
    <row r="1" spans="1:34" x14ac:dyDescent="0.2">
      <c r="A1" s="1" t="s">
        <v>0</v>
      </c>
      <c r="B1" s="1" t="s">
        <v>1</v>
      </c>
      <c r="C1" s="1" t="s">
        <v>199</v>
      </c>
      <c r="D1" s="1" t="s">
        <v>200</v>
      </c>
      <c r="E1" s="1" t="s">
        <v>201</v>
      </c>
      <c r="F1" t="s">
        <v>182</v>
      </c>
      <c r="G1" s="1" t="s">
        <v>44</v>
      </c>
      <c r="H1" s="1" t="s">
        <v>40</v>
      </c>
      <c r="I1" s="1" t="s">
        <v>42</v>
      </c>
      <c r="J1" t="s">
        <v>36</v>
      </c>
      <c r="K1" t="s">
        <v>38</v>
      </c>
      <c r="L1" s="1" t="s">
        <v>47</v>
      </c>
      <c r="M1" s="1" t="s">
        <v>197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t="s">
        <v>193</v>
      </c>
      <c r="T1" s="1" t="s">
        <v>196</v>
      </c>
      <c r="U1" t="s">
        <v>183</v>
      </c>
      <c r="V1" s="1" t="s">
        <v>184</v>
      </c>
      <c r="W1" t="s">
        <v>185</v>
      </c>
      <c r="X1" s="1" t="s">
        <v>186</v>
      </c>
      <c r="Y1" t="s">
        <v>187</v>
      </c>
      <c r="Z1" s="1" t="s">
        <v>45</v>
      </c>
      <c r="AA1" s="1" t="s">
        <v>41</v>
      </c>
      <c r="AB1" s="1" t="s">
        <v>43</v>
      </c>
      <c r="AC1" t="s">
        <v>37</v>
      </c>
      <c r="AD1" s="1" t="s">
        <v>49</v>
      </c>
      <c r="AE1" s="1" t="s">
        <v>48</v>
      </c>
      <c r="AF1" s="1" t="s">
        <v>198</v>
      </c>
      <c r="AG1" s="1" t="s">
        <v>194</v>
      </c>
      <c r="AH1" t="s">
        <v>195</v>
      </c>
    </row>
    <row r="2" spans="1:34" x14ac:dyDescent="0.2">
      <c r="A2" s="1">
        <v>1068</v>
      </c>
      <c r="B2" s="1" t="s">
        <v>6</v>
      </c>
      <c r="C2" s="1" t="s">
        <v>144</v>
      </c>
      <c r="D2" s="1" t="s">
        <v>203</v>
      </c>
      <c r="E2" s="1">
        <v>96</v>
      </c>
      <c r="F2">
        <v>1</v>
      </c>
      <c r="G2" s="1">
        <v>3</v>
      </c>
      <c r="H2" s="1">
        <v>5</v>
      </c>
      <c r="I2" s="1">
        <v>5</v>
      </c>
      <c r="J2">
        <v>5</v>
      </c>
      <c r="K2">
        <v>5</v>
      </c>
      <c r="L2" t="s">
        <v>46</v>
      </c>
      <c r="M2" t="s">
        <v>46</v>
      </c>
      <c r="N2" s="3">
        <f>COUNTIF($G2:$M2,1)</f>
        <v>0</v>
      </c>
      <c r="O2" s="3">
        <f>COUNTIF($G2:$M2,2)</f>
        <v>0</v>
      </c>
      <c r="P2" s="3">
        <f>COUNTIF($G2:$M2,3)</f>
        <v>1</v>
      </c>
      <c r="Q2" s="3">
        <f>COUNTIF($G2:$M2,4)</f>
        <v>0</v>
      </c>
      <c r="R2" s="3">
        <f>COUNTIF($G2:$M2,5)</f>
        <v>4</v>
      </c>
      <c r="S2">
        <f>SUM(N2:R2)</f>
        <v>5</v>
      </c>
      <c r="T2" cm="1">
        <f t="array" ref="T2">(1/(S2*(S2-1)))*(SUM(N2:R2^2)-S2)</f>
        <v>0.60000000000000009</v>
      </c>
      <c r="U2">
        <f>AVERAGE(G2:M2)</f>
        <v>4.5999999999999996</v>
      </c>
      <c r="V2" s="3">
        <f>MEDIAN(G2:M2)</f>
        <v>5</v>
      </c>
      <c r="W2" s="3">
        <f>MAX(N2:R2)</f>
        <v>4</v>
      </c>
      <c r="X2" s="3">
        <f>COUNTIF(N2:R2,W2)</f>
        <v>1</v>
      </c>
      <c r="Y2" s="3">
        <f>(IF(N2&gt;=W2,1,0)+IF(O2&gt;=W2,2,0)+IF(P2&gt;=W2,3,0)+IF(Q2&gt;=W2,4,0)+IF(R2&gt;=W2,5,0))/X2</f>
        <v>5</v>
      </c>
      <c r="Z2" s="1">
        <v>12</v>
      </c>
      <c r="AA2" s="1">
        <v>14</v>
      </c>
      <c r="AB2" s="1">
        <v>13</v>
      </c>
      <c r="AC2">
        <v>13</v>
      </c>
      <c r="AD2" t="s">
        <v>46</v>
      </c>
      <c r="AE2" t="s">
        <v>46</v>
      </c>
      <c r="AF2" t="s">
        <v>46</v>
      </c>
      <c r="AG2" s="3">
        <f>COUNTIF(Z2:AF2,"&gt;=0")</f>
        <v>4</v>
      </c>
      <c r="AH2">
        <f>MEDIAN(Z2:AF2)</f>
        <v>13</v>
      </c>
    </row>
    <row r="3" spans="1:34" x14ac:dyDescent="0.2">
      <c r="A3" s="1">
        <v>1007</v>
      </c>
      <c r="B3" s="1" t="s">
        <v>29</v>
      </c>
      <c r="C3" s="1" t="s">
        <v>152</v>
      </c>
      <c r="D3" s="1" t="s">
        <v>203</v>
      </c>
      <c r="E3" s="1">
        <v>103</v>
      </c>
      <c r="F3">
        <v>1</v>
      </c>
      <c r="G3" s="1">
        <v>5</v>
      </c>
      <c r="H3" s="1">
        <v>5</v>
      </c>
      <c r="I3" s="1">
        <v>4</v>
      </c>
      <c r="J3">
        <v>4</v>
      </c>
      <c r="K3">
        <v>4</v>
      </c>
      <c r="L3" t="s">
        <v>46</v>
      </c>
      <c r="M3" t="s">
        <v>46</v>
      </c>
      <c r="N3" s="3">
        <f>COUNTIF($G3:$M3,1)</f>
        <v>0</v>
      </c>
      <c r="O3" s="3">
        <f>COUNTIF($G3:$M3,2)</f>
        <v>0</v>
      </c>
      <c r="P3" s="3">
        <f>COUNTIF($G3:$M3,3)</f>
        <v>0</v>
      </c>
      <c r="Q3" s="3">
        <f>COUNTIF($G3:$M3,4)</f>
        <v>3</v>
      </c>
      <c r="R3" s="3">
        <f>COUNTIF($G3:$M3,5)</f>
        <v>2</v>
      </c>
      <c r="S3">
        <f>SUM(N3:R3)</f>
        <v>5</v>
      </c>
      <c r="T3" cm="1">
        <f t="array" ref="T3">(1/(S3*(S3-1)))*(SUM(N3:R3^2)-S3)</f>
        <v>0.4</v>
      </c>
      <c r="U3">
        <f>AVERAGE(G3:M3)</f>
        <v>4.4000000000000004</v>
      </c>
      <c r="V3" s="3">
        <f>MEDIAN(G3:M3)</f>
        <v>4</v>
      </c>
      <c r="W3" s="3">
        <f>MAX(N3:R3)</f>
        <v>3</v>
      </c>
      <c r="X3" s="3">
        <f>COUNTIF(N3:R3,W3)</f>
        <v>1</v>
      </c>
      <c r="Y3" s="3">
        <f>(IF(N3&gt;=W3,1,0)+IF(O3&gt;=W3,2,0)+IF(P3&gt;=W3,3,0)+IF(Q3&gt;=W3,4,0)+IF(R3&gt;=W3,5,0))/X3</f>
        <v>4</v>
      </c>
      <c r="Z3" s="1">
        <v>9</v>
      </c>
      <c r="AA3" s="1">
        <v>9</v>
      </c>
      <c r="AB3" s="1">
        <v>9</v>
      </c>
      <c r="AC3">
        <v>9</v>
      </c>
      <c r="AD3" t="s">
        <v>46</v>
      </c>
      <c r="AE3" t="s">
        <v>46</v>
      </c>
      <c r="AF3" t="s">
        <v>46</v>
      </c>
      <c r="AG3" s="3">
        <f>COUNTIF(Z3:AF3,"&gt;=0")</f>
        <v>4</v>
      </c>
      <c r="AH3">
        <f>MEDIAN(Z3:AF3)</f>
        <v>9</v>
      </c>
    </row>
    <row r="4" spans="1:34" x14ac:dyDescent="0.2">
      <c r="A4" s="1">
        <v>1061</v>
      </c>
      <c r="B4" s="1" t="s">
        <v>3</v>
      </c>
      <c r="C4" s="1" t="s">
        <v>140</v>
      </c>
      <c r="D4" s="1" t="s">
        <v>203</v>
      </c>
      <c r="E4" s="1">
        <v>93</v>
      </c>
      <c r="F4">
        <v>1</v>
      </c>
      <c r="G4" s="1">
        <v>3</v>
      </c>
      <c r="H4" s="1">
        <v>5</v>
      </c>
      <c r="I4" s="1">
        <v>5</v>
      </c>
      <c r="J4">
        <v>4</v>
      </c>
      <c r="K4">
        <v>5</v>
      </c>
      <c r="L4" t="s">
        <v>46</v>
      </c>
      <c r="M4" t="s">
        <v>46</v>
      </c>
      <c r="N4" s="3">
        <f>COUNTIF($G4:$M4,1)</f>
        <v>0</v>
      </c>
      <c r="O4" s="3">
        <f>COUNTIF($G4:$M4,2)</f>
        <v>0</v>
      </c>
      <c r="P4" s="3">
        <f>COUNTIF($G4:$M4,3)</f>
        <v>1</v>
      </c>
      <c r="Q4" s="3">
        <f>COUNTIF($G4:$M4,4)</f>
        <v>1</v>
      </c>
      <c r="R4" s="3">
        <f>COUNTIF($G4:$M4,5)</f>
        <v>3</v>
      </c>
      <c r="S4">
        <f>SUM(N4:R4)</f>
        <v>5</v>
      </c>
      <c r="T4" cm="1">
        <f t="array" ref="T4">(1/(S4*(S4-1)))*(SUM(N4:R4^2)-S4)</f>
        <v>0.30000000000000004</v>
      </c>
      <c r="U4">
        <f>AVERAGE(G4:M4)</f>
        <v>4.4000000000000004</v>
      </c>
      <c r="V4" s="3">
        <f>MEDIAN(G4:M4)</f>
        <v>5</v>
      </c>
      <c r="W4" s="3">
        <f>MAX(N4:R4)</f>
        <v>3</v>
      </c>
      <c r="X4" s="3">
        <f>COUNTIF(N4:R4,W4)</f>
        <v>1</v>
      </c>
      <c r="Y4" s="3">
        <f>(IF(N4&gt;=W4,1,0)+IF(O4&gt;=W4,2,0)+IF(P4&gt;=W4,3,0)+IF(Q4&gt;=W4,4,0)+IF(R4&gt;=W4,5,0))/X4</f>
        <v>5</v>
      </c>
      <c r="Z4" s="1">
        <v>11</v>
      </c>
      <c r="AA4" s="1">
        <v>11</v>
      </c>
      <c r="AB4" s="1">
        <v>12</v>
      </c>
      <c r="AC4">
        <v>6</v>
      </c>
      <c r="AD4" t="s">
        <v>46</v>
      </c>
      <c r="AE4" t="s">
        <v>46</v>
      </c>
      <c r="AF4" t="s">
        <v>46</v>
      </c>
      <c r="AG4" s="3">
        <f>COUNTIF(Z4:AF4,"&gt;=0")</f>
        <v>4</v>
      </c>
      <c r="AH4">
        <f>MEDIAN(Z4:AF4)</f>
        <v>11</v>
      </c>
    </row>
    <row r="5" spans="1:34" x14ac:dyDescent="0.2">
      <c r="A5" s="1">
        <v>1059</v>
      </c>
      <c r="B5" s="1" t="s">
        <v>13</v>
      </c>
      <c r="C5" s="1" t="s">
        <v>121</v>
      </c>
      <c r="D5" s="1" t="s">
        <v>203</v>
      </c>
      <c r="E5" s="1">
        <v>80</v>
      </c>
      <c r="F5">
        <v>1</v>
      </c>
      <c r="G5" s="1">
        <v>4</v>
      </c>
      <c r="H5" s="1">
        <v>4</v>
      </c>
      <c r="I5" s="1">
        <v>4</v>
      </c>
      <c r="J5">
        <v>4</v>
      </c>
      <c r="K5">
        <v>4</v>
      </c>
      <c r="L5" t="s">
        <v>46</v>
      </c>
      <c r="M5" t="s">
        <v>46</v>
      </c>
      <c r="N5" s="3">
        <f>COUNTIF($G5:$M5,1)</f>
        <v>0</v>
      </c>
      <c r="O5" s="3">
        <f>COUNTIF($G5:$M5,2)</f>
        <v>0</v>
      </c>
      <c r="P5" s="3">
        <f>COUNTIF($G5:$M5,3)</f>
        <v>0</v>
      </c>
      <c r="Q5" s="3">
        <f>COUNTIF($G5:$M5,4)</f>
        <v>5</v>
      </c>
      <c r="R5" s="3">
        <f>COUNTIF($G5:$M5,5)</f>
        <v>0</v>
      </c>
      <c r="S5">
        <f>SUM(N5:R5)</f>
        <v>5</v>
      </c>
      <c r="T5" cm="1">
        <f t="array" ref="T5">(1/(S5*(S5-1)))*(SUM(N5:R5^2)-S5)</f>
        <v>1</v>
      </c>
      <c r="U5">
        <f>AVERAGE(G5:M5)</f>
        <v>4</v>
      </c>
      <c r="V5" s="3">
        <f>MEDIAN(G5:M5)</f>
        <v>4</v>
      </c>
      <c r="W5" s="3">
        <f>MAX(N5:R5)</f>
        <v>5</v>
      </c>
      <c r="X5" s="3">
        <f>COUNTIF(N5:R5,W5)</f>
        <v>1</v>
      </c>
      <c r="Y5" s="3">
        <f>(IF(N5&gt;=W5,1,0)+IF(O5&gt;=W5,2,0)+IF(P5&gt;=W5,3,0)+IF(Q5&gt;=W5,4,0)+IF(R5&gt;=W5,5,0))/X5</f>
        <v>4</v>
      </c>
      <c r="Z5" s="1">
        <v>8</v>
      </c>
      <c r="AA5" s="1">
        <v>8</v>
      </c>
      <c r="AB5" s="1">
        <v>8</v>
      </c>
      <c r="AC5">
        <v>10</v>
      </c>
      <c r="AD5" t="s">
        <v>46</v>
      </c>
      <c r="AE5" t="s">
        <v>46</v>
      </c>
      <c r="AF5" t="s">
        <v>46</v>
      </c>
      <c r="AG5" s="3">
        <f>COUNTIF(Z5:AF5,"&gt;=0")</f>
        <v>4</v>
      </c>
      <c r="AH5">
        <f>MEDIAN(Z5:AF5)</f>
        <v>8</v>
      </c>
    </row>
    <row r="6" spans="1:34" x14ac:dyDescent="0.2">
      <c r="A6" s="1">
        <v>1001</v>
      </c>
      <c r="B6" s="1" t="s">
        <v>25</v>
      </c>
      <c r="C6" s="1" t="s">
        <v>202</v>
      </c>
      <c r="D6" s="1" t="s">
        <v>203</v>
      </c>
      <c r="E6" s="1">
        <v>85</v>
      </c>
      <c r="F6">
        <v>1</v>
      </c>
      <c r="G6" s="1">
        <v>4</v>
      </c>
      <c r="H6" s="1">
        <v>4</v>
      </c>
      <c r="I6" s="1">
        <v>3</v>
      </c>
      <c r="J6">
        <v>3</v>
      </c>
      <c r="K6">
        <v>4</v>
      </c>
      <c r="L6" t="s">
        <v>46</v>
      </c>
      <c r="M6" t="s">
        <v>46</v>
      </c>
      <c r="N6" s="3">
        <f>COUNTIF($G6:$M6,1)</f>
        <v>0</v>
      </c>
      <c r="O6" s="3">
        <f>COUNTIF($G6:$M6,2)</f>
        <v>0</v>
      </c>
      <c r="P6" s="3">
        <f>COUNTIF($G6:$M6,3)</f>
        <v>2</v>
      </c>
      <c r="Q6" s="3">
        <f>COUNTIF($G6:$M6,4)</f>
        <v>3</v>
      </c>
      <c r="R6" s="3">
        <f>COUNTIF($G6:$M6,5)</f>
        <v>0</v>
      </c>
      <c r="S6">
        <f>SUM(N6:R6)</f>
        <v>5</v>
      </c>
      <c r="T6" cm="1">
        <f t="array" ref="T6">(1/(S6*(S6-1)))*(SUM(N6:R6^2)-S6)</f>
        <v>0.4</v>
      </c>
      <c r="U6">
        <f>AVERAGE(G6:M6)</f>
        <v>3.6</v>
      </c>
      <c r="V6" s="3">
        <f>MEDIAN(G6:M6)</f>
        <v>4</v>
      </c>
      <c r="W6" s="3">
        <f>MAX(N6:R6)</f>
        <v>3</v>
      </c>
      <c r="X6" s="3">
        <f>COUNTIF(N6:R6,W6)</f>
        <v>1</v>
      </c>
      <c r="Y6" s="3">
        <f>(IF(N6&gt;=W6,1,0)+IF(O6&gt;=W6,2,0)+IF(P6&gt;=W6,3,0)+IF(Q6&gt;=W6,4,0)+IF(R6&gt;=W6,5,0))/X6</f>
        <v>4</v>
      </c>
      <c r="Z6" s="1">
        <v>9</v>
      </c>
      <c r="AA6" s="1">
        <v>9</v>
      </c>
      <c r="AB6" s="1">
        <v>9</v>
      </c>
      <c r="AC6">
        <v>9</v>
      </c>
      <c r="AD6" t="s">
        <v>46</v>
      </c>
      <c r="AE6" t="s">
        <v>46</v>
      </c>
      <c r="AF6" t="s">
        <v>46</v>
      </c>
      <c r="AG6" s="3">
        <f>COUNTIF(Z6:AF6,"&gt;=0")</f>
        <v>4</v>
      </c>
      <c r="AH6">
        <f>MEDIAN(Z6:AF6)</f>
        <v>9</v>
      </c>
    </row>
    <row r="7" spans="1:34" x14ac:dyDescent="0.2">
      <c r="A7" s="1">
        <v>1073</v>
      </c>
      <c r="B7" s="1" t="s">
        <v>12</v>
      </c>
      <c r="C7" s="1" t="s">
        <v>217</v>
      </c>
      <c r="D7" s="1" t="s">
        <v>203</v>
      </c>
      <c r="E7" s="1">
        <v>83</v>
      </c>
      <c r="F7">
        <v>1</v>
      </c>
      <c r="G7" s="1">
        <v>3</v>
      </c>
      <c r="H7" s="1">
        <v>5</v>
      </c>
      <c r="I7" s="1">
        <v>2</v>
      </c>
      <c r="J7">
        <v>5</v>
      </c>
      <c r="K7">
        <v>3</v>
      </c>
      <c r="L7" t="s">
        <v>46</v>
      </c>
      <c r="M7" t="s">
        <v>46</v>
      </c>
      <c r="N7" s="3">
        <f>COUNTIF($G7:$M7,1)</f>
        <v>0</v>
      </c>
      <c r="O7" s="3">
        <f>COUNTIF($G7:$M7,2)</f>
        <v>1</v>
      </c>
      <c r="P7" s="3">
        <f>COUNTIF($G7:$M7,3)</f>
        <v>2</v>
      </c>
      <c r="Q7" s="3">
        <f>COUNTIF($G7:$M7,4)</f>
        <v>0</v>
      </c>
      <c r="R7" s="3">
        <f>COUNTIF($G7:$M7,5)</f>
        <v>2</v>
      </c>
      <c r="S7">
        <f>SUM(N7:R7)</f>
        <v>5</v>
      </c>
      <c r="T7" cm="1">
        <f t="array" ref="T7">(1/(S7*(S7-1)))*(SUM(N7:R7^2)-S7)</f>
        <v>0.2</v>
      </c>
      <c r="U7">
        <f>AVERAGE(G7:M7)</f>
        <v>3.6</v>
      </c>
      <c r="V7" s="3">
        <f>MEDIAN(G7:M7)</f>
        <v>3</v>
      </c>
      <c r="W7" s="3">
        <f>MAX(N7:R7)</f>
        <v>2</v>
      </c>
      <c r="X7" s="3">
        <f>COUNTIF(N7:R7,W7)</f>
        <v>2</v>
      </c>
      <c r="Y7" s="3">
        <f>(IF(N7&gt;=W7,1,0)+IF(O7&gt;=W7,2,0)+IF(P7&gt;=W7,3,0)+IF(Q7&gt;=W7,4,0)+IF(R7&gt;=W7,5,0))/X7</f>
        <v>4</v>
      </c>
      <c r="Z7" s="1">
        <v>8</v>
      </c>
      <c r="AA7" s="1">
        <v>9</v>
      </c>
      <c r="AB7" s="1">
        <v>8</v>
      </c>
      <c r="AC7">
        <v>9</v>
      </c>
      <c r="AD7" t="s">
        <v>46</v>
      </c>
      <c r="AE7" t="s">
        <v>46</v>
      </c>
      <c r="AF7" t="s">
        <v>46</v>
      </c>
      <c r="AG7" s="3">
        <f>COUNTIF(Z7:AF7,"&gt;=0")</f>
        <v>4</v>
      </c>
      <c r="AH7">
        <f>MEDIAN(Z7:AF7)</f>
        <v>8.5</v>
      </c>
    </row>
    <row r="8" spans="1:34" x14ac:dyDescent="0.2">
      <c r="A8" s="1">
        <v>1111</v>
      </c>
      <c r="B8" s="1" t="s">
        <v>22</v>
      </c>
      <c r="C8" s="1" t="s">
        <v>135</v>
      </c>
      <c r="D8" s="1" t="s">
        <v>203</v>
      </c>
      <c r="E8" s="1">
        <v>91</v>
      </c>
      <c r="F8">
        <v>1</v>
      </c>
      <c r="G8" s="1">
        <v>3</v>
      </c>
      <c r="H8" s="1">
        <v>4</v>
      </c>
      <c r="I8" s="1">
        <v>4</v>
      </c>
      <c r="J8">
        <v>3</v>
      </c>
      <c r="K8">
        <v>4</v>
      </c>
      <c r="L8" t="s">
        <v>46</v>
      </c>
      <c r="M8" t="s">
        <v>46</v>
      </c>
      <c r="N8" s="3">
        <f>COUNTIF($G8:$M8,1)</f>
        <v>0</v>
      </c>
      <c r="O8" s="3">
        <f>COUNTIF($G8:$M8,2)</f>
        <v>0</v>
      </c>
      <c r="P8" s="3">
        <f>COUNTIF($G8:$M8,3)</f>
        <v>2</v>
      </c>
      <c r="Q8" s="3">
        <f>COUNTIF($G8:$M8,4)</f>
        <v>3</v>
      </c>
      <c r="R8" s="3">
        <f>COUNTIF($G8:$M8,5)</f>
        <v>0</v>
      </c>
      <c r="S8">
        <f>SUM(N8:R8)</f>
        <v>5</v>
      </c>
      <c r="T8" cm="1">
        <f t="array" ref="T8">(1/(S8*(S8-1)))*(SUM(N8:R8^2)-S8)</f>
        <v>0.4</v>
      </c>
      <c r="U8">
        <f>AVERAGE(G8:M8)</f>
        <v>3.6</v>
      </c>
      <c r="V8" s="3">
        <f>MEDIAN(G8:M8)</f>
        <v>4</v>
      </c>
      <c r="W8" s="3">
        <f>MAX(N8:R8)</f>
        <v>3</v>
      </c>
      <c r="X8" s="3">
        <f>COUNTIF(N8:R8,W8)</f>
        <v>1</v>
      </c>
      <c r="Y8" s="3">
        <f>(IF(N8&gt;=W8,1,0)+IF(O8&gt;=W8,2,0)+IF(P8&gt;=W8,3,0)+IF(Q8&gt;=W8,4,0)+IF(R8&gt;=W8,5,0))/X8</f>
        <v>4</v>
      </c>
      <c r="Z8" s="1">
        <v>7</v>
      </c>
      <c r="AA8" s="1">
        <v>6</v>
      </c>
      <c r="AB8" s="1">
        <v>6</v>
      </c>
      <c r="AC8">
        <v>6</v>
      </c>
      <c r="AD8" t="s">
        <v>46</v>
      </c>
      <c r="AE8" t="s">
        <v>46</v>
      </c>
      <c r="AF8" t="s">
        <v>46</v>
      </c>
      <c r="AG8" s="3">
        <f>COUNTIF(Z8:AF8,"&gt;=0")</f>
        <v>4</v>
      </c>
      <c r="AH8">
        <f>MEDIAN(Z8:AF8)</f>
        <v>6</v>
      </c>
    </row>
    <row r="9" spans="1:34" x14ac:dyDescent="0.2">
      <c r="A9" s="1">
        <v>1006</v>
      </c>
      <c r="B9" s="1" t="s">
        <v>8</v>
      </c>
      <c r="C9" s="1" t="s">
        <v>155</v>
      </c>
      <c r="D9" s="1" t="s">
        <v>203</v>
      </c>
      <c r="E9" s="1">
        <v>105</v>
      </c>
      <c r="F9">
        <v>1</v>
      </c>
      <c r="G9" s="1">
        <v>4</v>
      </c>
      <c r="H9" s="1">
        <v>4</v>
      </c>
      <c r="I9" s="1">
        <v>3</v>
      </c>
      <c r="J9">
        <v>1</v>
      </c>
      <c r="K9">
        <v>4</v>
      </c>
      <c r="L9" t="s">
        <v>46</v>
      </c>
      <c r="M9" t="s">
        <v>46</v>
      </c>
      <c r="N9" s="3">
        <f>COUNTIF($G9:$M9,1)</f>
        <v>1</v>
      </c>
      <c r="O9" s="3">
        <f>COUNTIF($G9:$M9,2)</f>
        <v>0</v>
      </c>
      <c r="P9" s="3">
        <f>COUNTIF($G9:$M9,3)</f>
        <v>1</v>
      </c>
      <c r="Q9" s="3">
        <f>COUNTIF($G9:$M9,4)</f>
        <v>3</v>
      </c>
      <c r="R9" s="3">
        <f>COUNTIF($G9:$M9,5)</f>
        <v>0</v>
      </c>
      <c r="S9">
        <f>SUM(N9:R9)</f>
        <v>5</v>
      </c>
      <c r="T9" cm="1">
        <f t="array" ref="T9">(1/(S9*(S9-1)))*(SUM(N9:R9^2)-S9)</f>
        <v>0.30000000000000004</v>
      </c>
      <c r="U9">
        <f>AVERAGE(G9:M9)</f>
        <v>3.2</v>
      </c>
      <c r="V9" s="3">
        <f>MEDIAN(G9:M9)</f>
        <v>4</v>
      </c>
      <c r="W9" s="3">
        <f>MAX(N9:R9)</f>
        <v>3</v>
      </c>
      <c r="X9" s="3">
        <f>COUNTIF(N9:R9,W9)</f>
        <v>1</v>
      </c>
      <c r="Y9" s="3">
        <f>(IF(N9&gt;=W9,1,0)+IF(O9&gt;=W9,2,0)+IF(P9&gt;=W9,3,0)+IF(Q9&gt;=W9,4,0)+IF(R9&gt;=W9,5,0))/X9</f>
        <v>4</v>
      </c>
      <c r="Z9" s="1">
        <v>10</v>
      </c>
      <c r="AA9" s="1">
        <v>9</v>
      </c>
      <c r="AB9" s="1">
        <v>10</v>
      </c>
      <c r="AC9">
        <v>7</v>
      </c>
      <c r="AD9" t="s">
        <v>46</v>
      </c>
      <c r="AE9" t="s">
        <v>46</v>
      </c>
      <c r="AF9" t="s">
        <v>46</v>
      </c>
      <c r="AG9" s="3">
        <f>COUNTIF(Z9:AF9,"&gt;=0")</f>
        <v>4</v>
      </c>
      <c r="AH9">
        <f>MEDIAN(Z9:AF9)</f>
        <v>9.5</v>
      </c>
    </row>
    <row r="10" spans="1:34" x14ac:dyDescent="0.2">
      <c r="A10" s="1">
        <v>1076</v>
      </c>
      <c r="B10" s="1" t="s">
        <v>27</v>
      </c>
      <c r="C10" s="1" t="s">
        <v>210</v>
      </c>
      <c r="D10" s="1" t="s">
        <v>203</v>
      </c>
      <c r="E10" s="1">
        <v>115</v>
      </c>
      <c r="F10">
        <v>1</v>
      </c>
      <c r="G10" s="1">
        <v>3</v>
      </c>
      <c r="H10" s="1">
        <v>4</v>
      </c>
      <c r="I10" s="1">
        <v>2</v>
      </c>
      <c r="J10">
        <v>4</v>
      </c>
      <c r="K10">
        <v>3</v>
      </c>
      <c r="L10" t="s">
        <v>46</v>
      </c>
      <c r="M10" t="s">
        <v>46</v>
      </c>
      <c r="N10" s="3">
        <f>COUNTIF($G10:$M10,1)</f>
        <v>0</v>
      </c>
      <c r="O10" s="3">
        <f>COUNTIF($G10:$M10,2)</f>
        <v>1</v>
      </c>
      <c r="P10" s="3">
        <f>COUNTIF($G10:$M10,3)</f>
        <v>2</v>
      </c>
      <c r="Q10" s="3">
        <f>COUNTIF($G10:$M10,4)</f>
        <v>2</v>
      </c>
      <c r="R10" s="3">
        <f>COUNTIF($G10:$M10,5)</f>
        <v>0</v>
      </c>
      <c r="S10">
        <f>SUM(N10:R10)</f>
        <v>5</v>
      </c>
      <c r="T10" cm="1">
        <f t="array" ref="T10">(1/(S10*(S10-1)))*(SUM(N10:R10^2)-S10)</f>
        <v>0.2</v>
      </c>
      <c r="U10">
        <f>AVERAGE(G10:M10)</f>
        <v>3.2</v>
      </c>
      <c r="V10" s="3">
        <f>MEDIAN(G10:M10)</f>
        <v>3</v>
      </c>
      <c r="W10" s="3">
        <f>MAX(N10:R10)</f>
        <v>2</v>
      </c>
      <c r="X10" s="3">
        <f>COUNTIF(N10:R10,W10)</f>
        <v>2</v>
      </c>
      <c r="Y10" s="3">
        <f>(IF(N10&gt;=W10,1,0)+IF(O10&gt;=W10,2,0)+IF(P10&gt;=W10,3,0)+IF(Q10&gt;=W10,4,0)+IF(R10&gt;=W10,5,0))/X10</f>
        <v>3.5</v>
      </c>
      <c r="Z10" s="1">
        <v>10</v>
      </c>
      <c r="AA10" s="1">
        <v>3</v>
      </c>
      <c r="AB10" s="1">
        <v>4</v>
      </c>
      <c r="AC10">
        <v>11</v>
      </c>
      <c r="AD10" t="s">
        <v>46</v>
      </c>
      <c r="AE10" t="s">
        <v>46</v>
      </c>
      <c r="AF10" t="s">
        <v>46</v>
      </c>
      <c r="AG10" s="3">
        <f>COUNTIF(Z10:AF10,"&gt;=0")</f>
        <v>4</v>
      </c>
      <c r="AH10">
        <f>MEDIAN(Z10:AF10)</f>
        <v>7</v>
      </c>
    </row>
    <row r="11" spans="1:34" x14ac:dyDescent="0.2">
      <c r="A11" s="1">
        <v>1079</v>
      </c>
      <c r="B11" s="1" t="s">
        <v>32</v>
      </c>
      <c r="C11" s="1" t="s">
        <v>158</v>
      </c>
      <c r="D11" s="1" t="s">
        <v>203</v>
      </c>
      <c r="E11" s="1">
        <v>118</v>
      </c>
      <c r="F11">
        <v>1</v>
      </c>
      <c r="G11" s="1">
        <v>3</v>
      </c>
      <c r="H11" s="1">
        <v>4</v>
      </c>
      <c r="I11" s="1">
        <v>3</v>
      </c>
      <c r="J11">
        <v>1</v>
      </c>
      <c r="K11">
        <v>5</v>
      </c>
      <c r="L11" t="s">
        <v>46</v>
      </c>
      <c r="M11" t="s">
        <v>46</v>
      </c>
      <c r="N11" s="3">
        <f>COUNTIF($G11:$M11,1)</f>
        <v>1</v>
      </c>
      <c r="O11" s="3">
        <f>COUNTIF($G11:$M11,2)</f>
        <v>0</v>
      </c>
      <c r="P11" s="3">
        <f>COUNTIF($G11:$M11,3)</f>
        <v>2</v>
      </c>
      <c r="Q11" s="3">
        <f>COUNTIF($G11:$M11,4)</f>
        <v>1</v>
      </c>
      <c r="R11" s="3">
        <f>COUNTIF($G11:$M11,5)</f>
        <v>1</v>
      </c>
      <c r="S11">
        <f>SUM(N11:R11)</f>
        <v>5</v>
      </c>
      <c r="T11" cm="1">
        <f t="array" ref="T11">(1/(S11*(S11-1)))*(SUM(N11:R11^2)-S11)</f>
        <v>0.1</v>
      </c>
      <c r="U11">
        <f>AVERAGE(G11:M11)</f>
        <v>3.2</v>
      </c>
      <c r="V11" s="3">
        <f>MEDIAN(G11:M11)</f>
        <v>3</v>
      </c>
      <c r="W11" s="3">
        <f>MAX(N11:R11)</f>
        <v>2</v>
      </c>
      <c r="X11" s="3">
        <f>COUNTIF(N11:R11,W11)</f>
        <v>1</v>
      </c>
      <c r="Y11" s="3">
        <f>(IF(N11&gt;=W11,1,0)+IF(O11&gt;=W11,2,0)+IF(P11&gt;=W11,3,0)+IF(Q11&gt;=W11,4,0)+IF(R11&gt;=W11,5,0))/X11</f>
        <v>3</v>
      </c>
      <c r="Z11" s="1">
        <v>5</v>
      </c>
      <c r="AA11" s="1">
        <v>6</v>
      </c>
      <c r="AB11" s="1">
        <v>4</v>
      </c>
      <c r="AC11">
        <v>9</v>
      </c>
      <c r="AD11" t="s">
        <v>46</v>
      </c>
      <c r="AE11" t="s">
        <v>46</v>
      </c>
      <c r="AF11" t="s">
        <v>46</v>
      </c>
      <c r="AG11" s="3">
        <f>COUNTIF(Z11:AF11,"&gt;=0")</f>
        <v>4</v>
      </c>
      <c r="AH11">
        <f>MEDIAN(Z11:AF11)</f>
        <v>5.5</v>
      </c>
    </row>
    <row r="12" spans="1:34" x14ac:dyDescent="0.2">
      <c r="A12" s="1">
        <v>1034</v>
      </c>
      <c r="B12" s="1" t="s">
        <v>5</v>
      </c>
      <c r="C12" s="1" t="s">
        <v>213</v>
      </c>
      <c r="D12" s="1" t="s">
        <v>203</v>
      </c>
      <c r="E12" s="1">
        <v>109</v>
      </c>
      <c r="F12">
        <v>1</v>
      </c>
      <c r="G12" s="1">
        <v>3</v>
      </c>
      <c r="H12" s="1">
        <v>3</v>
      </c>
      <c r="I12" s="1">
        <v>3</v>
      </c>
      <c r="J12">
        <v>4</v>
      </c>
      <c r="K12">
        <v>3</v>
      </c>
      <c r="L12" t="s">
        <v>46</v>
      </c>
      <c r="M12" t="s">
        <v>46</v>
      </c>
      <c r="N12" s="3">
        <f>COUNTIF($G12:$M12,1)</f>
        <v>0</v>
      </c>
      <c r="O12" s="3">
        <f>COUNTIF($G12:$M12,2)</f>
        <v>0</v>
      </c>
      <c r="P12" s="3">
        <f>COUNTIF($G12:$M12,3)</f>
        <v>4</v>
      </c>
      <c r="Q12" s="3">
        <f>COUNTIF($G12:$M12,4)</f>
        <v>1</v>
      </c>
      <c r="R12" s="3">
        <f>COUNTIF($G12:$M12,5)</f>
        <v>0</v>
      </c>
      <c r="S12">
        <f>SUM(N12:R12)</f>
        <v>5</v>
      </c>
      <c r="T12" cm="1">
        <f t="array" ref="T12">(1/(S12*(S12-1)))*(SUM(N12:R12^2)-S12)</f>
        <v>0.60000000000000009</v>
      </c>
      <c r="U12">
        <f>AVERAGE(G12:M12)</f>
        <v>3.2</v>
      </c>
      <c r="V12" s="3">
        <f>MEDIAN(G12:M12)</f>
        <v>3</v>
      </c>
      <c r="W12" s="3">
        <f>MAX(N12:R12)</f>
        <v>4</v>
      </c>
      <c r="X12" s="3">
        <f>COUNTIF(N12:R12,W12)</f>
        <v>1</v>
      </c>
      <c r="Y12" s="3">
        <f>(IF(N12&gt;=W12,1,0)+IF(O12&gt;=W12,2,0)+IF(P12&gt;=W12,3,0)+IF(Q12&gt;=W12,4,0)+IF(R12&gt;=W12,5,0))/X12</f>
        <v>3</v>
      </c>
      <c r="Z12" s="1">
        <v>8</v>
      </c>
      <c r="AA12" s="1">
        <v>7</v>
      </c>
      <c r="AB12" s="1">
        <v>7</v>
      </c>
      <c r="AC12">
        <v>9</v>
      </c>
      <c r="AD12" t="s">
        <v>46</v>
      </c>
      <c r="AE12" t="s">
        <v>46</v>
      </c>
      <c r="AF12" t="s">
        <v>46</v>
      </c>
      <c r="AG12" s="3">
        <f>COUNTIF(Z12:AF12,"&gt;=0")</f>
        <v>4</v>
      </c>
      <c r="AH12">
        <f>MEDIAN(Z12:AF12)</f>
        <v>7.5</v>
      </c>
    </row>
    <row r="13" spans="1:34" x14ac:dyDescent="0.2">
      <c r="A13" s="1">
        <v>1008</v>
      </c>
      <c r="B13" s="1" t="s">
        <v>35</v>
      </c>
      <c r="C13" s="1" t="s">
        <v>157</v>
      </c>
      <c r="D13" s="1" t="s">
        <v>203</v>
      </c>
      <c r="E13" s="1">
        <v>116</v>
      </c>
      <c r="F13">
        <v>1</v>
      </c>
      <c r="G13" s="1">
        <v>3</v>
      </c>
      <c r="H13" s="1">
        <v>4</v>
      </c>
      <c r="I13" s="1">
        <v>3</v>
      </c>
      <c r="J13">
        <v>2</v>
      </c>
      <c r="K13">
        <v>3</v>
      </c>
      <c r="L13" t="s">
        <v>46</v>
      </c>
      <c r="M13" t="s">
        <v>46</v>
      </c>
      <c r="N13" s="3">
        <f>COUNTIF($G13:$M13,1)</f>
        <v>0</v>
      </c>
      <c r="O13" s="3">
        <f>COUNTIF($G13:$M13,2)</f>
        <v>1</v>
      </c>
      <c r="P13" s="3">
        <f>COUNTIF($G13:$M13,3)</f>
        <v>3</v>
      </c>
      <c r="Q13" s="3">
        <f>COUNTIF($G13:$M13,4)</f>
        <v>1</v>
      </c>
      <c r="R13" s="3">
        <f>COUNTIF($G13:$M13,5)</f>
        <v>0</v>
      </c>
      <c r="S13">
        <f>SUM(N13:R13)</f>
        <v>5</v>
      </c>
      <c r="T13" cm="1">
        <f t="array" ref="T13">(1/(S13*(S13-1)))*(SUM(N13:R13^2)-S13)</f>
        <v>0.30000000000000004</v>
      </c>
      <c r="U13">
        <f>AVERAGE(G13:M13)</f>
        <v>3</v>
      </c>
      <c r="V13" s="3">
        <f>MEDIAN(G13:M13)</f>
        <v>3</v>
      </c>
      <c r="W13" s="3">
        <f>MAX(N13:R13)</f>
        <v>3</v>
      </c>
      <c r="X13" s="3">
        <f>COUNTIF(N13:R13,W13)</f>
        <v>1</v>
      </c>
      <c r="Y13" s="3">
        <f>(IF(N13&gt;=W13,1,0)+IF(O13&gt;=W13,2,0)+IF(P13&gt;=W13,3,0)+IF(Q13&gt;=W13,4,0)+IF(R13&gt;=W13,5,0))/X13</f>
        <v>3</v>
      </c>
      <c r="Z13" s="1">
        <v>11</v>
      </c>
      <c r="AA13" s="1">
        <v>11</v>
      </c>
      <c r="AB13" s="1">
        <v>9</v>
      </c>
      <c r="AC13">
        <v>9</v>
      </c>
      <c r="AD13" t="s">
        <v>46</v>
      </c>
      <c r="AE13" t="s">
        <v>46</v>
      </c>
      <c r="AF13" t="s">
        <v>46</v>
      </c>
      <c r="AG13" s="3">
        <f>COUNTIF(Z13:AF13,"&gt;=0")</f>
        <v>4</v>
      </c>
      <c r="AH13">
        <f>MEDIAN(Z13:AF13)</f>
        <v>10</v>
      </c>
    </row>
    <row r="14" spans="1:34" x14ac:dyDescent="0.2">
      <c r="A14" s="1">
        <v>1010</v>
      </c>
      <c r="B14" s="1" t="s">
        <v>2</v>
      </c>
      <c r="C14" s="1" t="s">
        <v>205</v>
      </c>
      <c r="D14" s="1" t="s">
        <v>203</v>
      </c>
      <c r="E14" s="1">
        <v>106</v>
      </c>
      <c r="F14">
        <v>1</v>
      </c>
      <c r="G14" s="1">
        <v>4</v>
      </c>
      <c r="H14" s="1">
        <v>3</v>
      </c>
      <c r="I14" s="1">
        <v>3</v>
      </c>
      <c r="J14">
        <v>3</v>
      </c>
      <c r="K14">
        <v>2</v>
      </c>
      <c r="L14" t="s">
        <v>46</v>
      </c>
      <c r="M14" t="s">
        <v>46</v>
      </c>
      <c r="N14" s="3">
        <f>COUNTIF($G14:$M14,1)</f>
        <v>0</v>
      </c>
      <c r="O14" s="3">
        <f>COUNTIF($G14:$M14,2)</f>
        <v>1</v>
      </c>
      <c r="P14" s="3">
        <f>COUNTIF($G14:$M14,3)</f>
        <v>3</v>
      </c>
      <c r="Q14" s="3">
        <f>COUNTIF($G14:$M14,4)</f>
        <v>1</v>
      </c>
      <c r="R14" s="3">
        <f>COUNTIF($G14:$M14,5)</f>
        <v>0</v>
      </c>
      <c r="S14">
        <f>SUM(N14:R14)</f>
        <v>5</v>
      </c>
      <c r="T14" cm="1">
        <f t="array" ref="T14">(1/(S14*(S14-1)))*(SUM(N14:R14^2)-S14)</f>
        <v>0.30000000000000004</v>
      </c>
      <c r="U14">
        <f>AVERAGE(G14:M14)</f>
        <v>3</v>
      </c>
      <c r="V14" s="3">
        <f>MEDIAN(G14:M14)</f>
        <v>3</v>
      </c>
      <c r="W14" s="3">
        <f>MAX(N14:R14)</f>
        <v>3</v>
      </c>
      <c r="X14" s="3">
        <f>COUNTIF(N14:R14,W14)</f>
        <v>1</v>
      </c>
      <c r="Y14" s="3">
        <f>(IF(N14&gt;=W14,1,0)+IF(O14&gt;=W14,2,0)+IF(P14&gt;=W14,3,0)+IF(Q14&gt;=W14,4,0)+IF(R14&gt;=W14,5,0))/X14</f>
        <v>3</v>
      </c>
      <c r="Z14" s="1">
        <v>9</v>
      </c>
      <c r="AA14" s="1">
        <v>4</v>
      </c>
      <c r="AB14" s="1">
        <v>8</v>
      </c>
      <c r="AC14">
        <v>9</v>
      </c>
      <c r="AD14" t="s">
        <v>46</v>
      </c>
      <c r="AE14" t="s">
        <v>46</v>
      </c>
      <c r="AF14" t="s">
        <v>46</v>
      </c>
      <c r="AG14" s="3">
        <f>COUNTIF(Z14:AF14,"&gt;=0")</f>
        <v>4</v>
      </c>
      <c r="AH14">
        <f>MEDIAN(Z14:AF14)</f>
        <v>8.5</v>
      </c>
    </row>
    <row r="15" spans="1:34" x14ac:dyDescent="0.2">
      <c r="A15" s="1">
        <v>1074</v>
      </c>
      <c r="B15" s="1" t="s">
        <v>16</v>
      </c>
      <c r="C15" s="1" t="s">
        <v>118</v>
      </c>
      <c r="D15" s="1" t="s">
        <v>203</v>
      </c>
      <c r="E15" s="1">
        <v>73</v>
      </c>
      <c r="F15">
        <v>1</v>
      </c>
      <c r="G15" s="1">
        <v>3</v>
      </c>
      <c r="H15" s="1">
        <v>4</v>
      </c>
      <c r="I15" s="1">
        <v>3</v>
      </c>
      <c r="J15">
        <v>1</v>
      </c>
      <c r="K15">
        <v>4</v>
      </c>
      <c r="L15" t="s">
        <v>46</v>
      </c>
      <c r="M15" t="s">
        <v>46</v>
      </c>
      <c r="N15" s="3">
        <f>COUNTIF($G15:$M15,1)</f>
        <v>1</v>
      </c>
      <c r="O15" s="3">
        <f>COUNTIF($G15:$M15,2)</f>
        <v>0</v>
      </c>
      <c r="P15" s="3">
        <f>COUNTIF($G15:$M15,3)</f>
        <v>2</v>
      </c>
      <c r="Q15" s="3">
        <f>COUNTIF($G15:$M15,4)</f>
        <v>2</v>
      </c>
      <c r="R15" s="3">
        <f>COUNTIF($G15:$M15,5)</f>
        <v>0</v>
      </c>
      <c r="S15">
        <f>SUM(N15:R15)</f>
        <v>5</v>
      </c>
      <c r="T15" cm="1">
        <f t="array" ref="T15">(1/(S15*(S15-1)))*(SUM(N15:R15^2)-S15)</f>
        <v>0.2</v>
      </c>
      <c r="U15">
        <f>AVERAGE(G15:M15)</f>
        <v>3</v>
      </c>
      <c r="V15" s="3">
        <f>MEDIAN(G15:M15)</f>
        <v>3</v>
      </c>
      <c r="W15" s="3">
        <f>MAX(N15:R15)</f>
        <v>2</v>
      </c>
      <c r="X15" s="3">
        <f>COUNTIF(N15:R15,W15)</f>
        <v>2</v>
      </c>
      <c r="Y15" s="3">
        <f>(IF(N15&gt;=W15,1,0)+IF(O15&gt;=W15,2,0)+IF(P15&gt;=W15,3,0)+IF(Q15&gt;=W15,4,0)+IF(R15&gt;=W15,5,0))/X15</f>
        <v>3.5</v>
      </c>
      <c r="Z15" s="1">
        <v>12</v>
      </c>
      <c r="AA15" s="1">
        <v>12</v>
      </c>
      <c r="AB15" s="1">
        <v>12</v>
      </c>
      <c r="AC15">
        <v>9</v>
      </c>
      <c r="AD15" t="s">
        <v>46</v>
      </c>
      <c r="AE15" t="s">
        <v>46</v>
      </c>
      <c r="AF15" t="s">
        <v>46</v>
      </c>
      <c r="AG15" s="3">
        <f>COUNTIF(Z15:AF15,"&gt;=0")</f>
        <v>4</v>
      </c>
      <c r="AH15">
        <f>MEDIAN(Z15:AF15)</f>
        <v>12</v>
      </c>
    </row>
    <row r="16" spans="1:34" x14ac:dyDescent="0.2">
      <c r="A16" s="1">
        <v>1080</v>
      </c>
      <c r="B16" s="1" t="s">
        <v>15</v>
      </c>
      <c r="C16" s="1" t="s">
        <v>209</v>
      </c>
      <c r="D16" s="1" t="s">
        <v>203</v>
      </c>
      <c r="E16" s="1">
        <v>113</v>
      </c>
      <c r="F16">
        <v>1</v>
      </c>
      <c r="G16" s="1">
        <v>3</v>
      </c>
      <c r="H16" s="1">
        <v>3</v>
      </c>
      <c r="I16" s="1">
        <v>3</v>
      </c>
      <c r="J16">
        <v>3</v>
      </c>
      <c r="K16">
        <v>3</v>
      </c>
      <c r="L16" t="s">
        <v>46</v>
      </c>
      <c r="M16" t="s">
        <v>46</v>
      </c>
      <c r="N16" s="3">
        <f>COUNTIF($G16:$M16,1)</f>
        <v>0</v>
      </c>
      <c r="O16" s="3">
        <f>COUNTIF($G16:$M16,2)</f>
        <v>0</v>
      </c>
      <c r="P16" s="3">
        <f>COUNTIF($G16:$M16,3)</f>
        <v>5</v>
      </c>
      <c r="Q16" s="3">
        <f>COUNTIF($G16:$M16,4)</f>
        <v>0</v>
      </c>
      <c r="R16" s="3">
        <f>COUNTIF($G16:$M16,5)</f>
        <v>0</v>
      </c>
      <c r="S16">
        <f>SUM(N16:R16)</f>
        <v>5</v>
      </c>
      <c r="T16" cm="1">
        <f t="array" ref="T16">(1/(S16*(S16-1)))*(SUM(N16:R16^2)-S16)</f>
        <v>1</v>
      </c>
      <c r="U16">
        <f>AVERAGE(G16:M16)</f>
        <v>3</v>
      </c>
      <c r="V16" s="3">
        <f>MEDIAN(G16:M16)</f>
        <v>3</v>
      </c>
      <c r="W16" s="3">
        <f>MAX(N16:R16)</f>
        <v>5</v>
      </c>
      <c r="X16" s="3">
        <f>COUNTIF(N16:R16,W16)</f>
        <v>1</v>
      </c>
      <c r="Y16" s="3">
        <f>(IF(N16&gt;=W16,1,0)+IF(O16&gt;=W16,2,0)+IF(P16&gt;=W16,3,0)+IF(Q16&gt;=W16,4,0)+IF(R16&gt;=W16,5,0))/X16</f>
        <v>3</v>
      </c>
      <c r="Z16" s="1">
        <v>10</v>
      </c>
      <c r="AA16" s="1">
        <v>9</v>
      </c>
      <c r="AB16" s="1">
        <v>8</v>
      </c>
      <c r="AC16">
        <v>10</v>
      </c>
      <c r="AD16" t="s">
        <v>46</v>
      </c>
      <c r="AE16" t="s">
        <v>46</v>
      </c>
      <c r="AF16" t="s">
        <v>46</v>
      </c>
      <c r="AG16" s="3">
        <f>COUNTIF(Z16:AF16,"&gt;=0")</f>
        <v>4</v>
      </c>
      <c r="AH16">
        <f>MEDIAN(Z16:AF16)</f>
        <v>9.5</v>
      </c>
    </row>
    <row r="17" spans="1:34" x14ac:dyDescent="0.2">
      <c r="A17" s="1">
        <v>1013</v>
      </c>
      <c r="B17" s="1" t="s">
        <v>19</v>
      </c>
      <c r="C17" s="1" t="s">
        <v>119</v>
      </c>
      <c r="D17" s="1" t="s">
        <v>203</v>
      </c>
      <c r="E17" s="1">
        <v>74</v>
      </c>
      <c r="F17">
        <v>1</v>
      </c>
      <c r="G17" s="1">
        <v>2</v>
      </c>
      <c r="H17" s="1">
        <v>3</v>
      </c>
      <c r="I17" s="1">
        <v>2</v>
      </c>
      <c r="J17">
        <v>4</v>
      </c>
      <c r="K17">
        <v>3</v>
      </c>
      <c r="L17" t="s">
        <v>46</v>
      </c>
      <c r="M17" t="s">
        <v>46</v>
      </c>
      <c r="N17" s="3">
        <f>COUNTIF($G17:$M17,1)</f>
        <v>0</v>
      </c>
      <c r="O17" s="3">
        <f>COUNTIF($G17:$M17,2)</f>
        <v>2</v>
      </c>
      <c r="P17" s="3">
        <f>COUNTIF($G17:$M17,3)</f>
        <v>2</v>
      </c>
      <c r="Q17" s="3">
        <f>COUNTIF($G17:$M17,4)</f>
        <v>1</v>
      </c>
      <c r="R17" s="3">
        <f>COUNTIF($G17:$M17,5)</f>
        <v>0</v>
      </c>
      <c r="S17">
        <f>SUM(N17:R17)</f>
        <v>5</v>
      </c>
      <c r="T17" cm="1">
        <f t="array" ref="T17">(1/(S17*(S17-1)))*(SUM(N17:R17^2)-S17)</f>
        <v>0.2</v>
      </c>
      <c r="U17">
        <f>AVERAGE(G17:M17)</f>
        <v>2.8</v>
      </c>
      <c r="V17" s="3">
        <f>MEDIAN(G17:M17)</f>
        <v>3</v>
      </c>
      <c r="W17" s="3">
        <f>MAX(N17:R17)</f>
        <v>2</v>
      </c>
      <c r="X17" s="3">
        <f>COUNTIF(N17:R17,W17)</f>
        <v>2</v>
      </c>
      <c r="Y17" s="3">
        <f>(IF(N17&gt;=W17,1,0)+IF(O17&gt;=W17,2,0)+IF(P17&gt;=W17,3,0)+IF(Q17&gt;=W17,4,0)+IF(R17&gt;=W17,5,0))/X17</f>
        <v>2.5</v>
      </c>
      <c r="Z17" s="1">
        <v>7</v>
      </c>
      <c r="AA17" s="1">
        <v>9</v>
      </c>
      <c r="AB17" s="1">
        <v>5</v>
      </c>
      <c r="AC17">
        <v>12</v>
      </c>
      <c r="AD17" t="s">
        <v>46</v>
      </c>
      <c r="AE17" t="s">
        <v>46</v>
      </c>
      <c r="AF17" t="s">
        <v>46</v>
      </c>
      <c r="AG17" s="3">
        <f>COUNTIF(Z17:AF17,"&gt;=0")</f>
        <v>4</v>
      </c>
      <c r="AH17">
        <f>MEDIAN(Z17:AF17)</f>
        <v>8</v>
      </c>
    </row>
    <row r="18" spans="1:34" x14ac:dyDescent="0.2">
      <c r="A18" s="1">
        <v>1025</v>
      </c>
      <c r="B18" s="1" t="s">
        <v>24</v>
      </c>
      <c r="C18" s="1" t="s">
        <v>211</v>
      </c>
      <c r="D18" s="1" t="s">
        <v>203</v>
      </c>
      <c r="E18" s="1">
        <v>81</v>
      </c>
      <c r="F18">
        <v>1</v>
      </c>
      <c r="G18" s="1">
        <v>3</v>
      </c>
      <c r="H18" s="1">
        <v>3</v>
      </c>
      <c r="I18" s="1">
        <v>2</v>
      </c>
      <c r="J18">
        <v>4</v>
      </c>
      <c r="K18">
        <v>2</v>
      </c>
      <c r="L18" t="s">
        <v>46</v>
      </c>
      <c r="M18" t="s">
        <v>46</v>
      </c>
      <c r="N18" s="3">
        <f>COUNTIF($G18:$M18,1)</f>
        <v>0</v>
      </c>
      <c r="O18" s="3">
        <f>COUNTIF($G18:$M18,2)</f>
        <v>2</v>
      </c>
      <c r="P18" s="3">
        <f>COUNTIF($G18:$M18,3)</f>
        <v>2</v>
      </c>
      <c r="Q18" s="3">
        <f>COUNTIF($G18:$M18,4)</f>
        <v>1</v>
      </c>
      <c r="R18" s="3">
        <f>COUNTIF($G18:$M18,5)</f>
        <v>0</v>
      </c>
      <c r="S18">
        <f>SUM(N18:R18)</f>
        <v>5</v>
      </c>
      <c r="T18" cm="1">
        <f t="array" ref="T18">(1/(S18*(S18-1)))*(SUM(N18:R18^2)-S18)</f>
        <v>0.2</v>
      </c>
      <c r="U18">
        <f>AVERAGE(G18:M18)</f>
        <v>2.8</v>
      </c>
      <c r="V18" s="3">
        <f>MEDIAN(G18:M18)</f>
        <v>3</v>
      </c>
      <c r="W18" s="3">
        <f>MAX(N18:R18)</f>
        <v>2</v>
      </c>
      <c r="X18" s="3">
        <f>COUNTIF(N18:R18,W18)</f>
        <v>2</v>
      </c>
      <c r="Y18" s="3">
        <f>(IF(N18&gt;=W18,1,0)+IF(O18&gt;=W18,2,0)+IF(P18&gt;=W18,3,0)+IF(Q18&gt;=W18,4,0)+IF(R18&gt;=W18,5,0))/X18</f>
        <v>2.5</v>
      </c>
      <c r="Z18" s="1">
        <v>5</v>
      </c>
      <c r="AA18" s="1">
        <v>4</v>
      </c>
      <c r="AB18" s="1">
        <v>4</v>
      </c>
      <c r="AC18">
        <v>6</v>
      </c>
      <c r="AD18" t="s">
        <v>46</v>
      </c>
      <c r="AE18" t="s">
        <v>46</v>
      </c>
      <c r="AF18" t="s">
        <v>46</v>
      </c>
      <c r="AG18" s="3">
        <f>COUNTIF(Z18:AF18,"&gt;=0")</f>
        <v>4</v>
      </c>
      <c r="AH18">
        <f>MEDIAN(Z18:AF18)</f>
        <v>4.5</v>
      </c>
    </row>
    <row r="19" spans="1:34" x14ac:dyDescent="0.2">
      <c r="A19" s="1">
        <v>1058</v>
      </c>
      <c r="B19" s="1" t="s">
        <v>31</v>
      </c>
      <c r="C19" s="1" t="s">
        <v>154</v>
      </c>
      <c r="D19" s="1" t="s">
        <v>203</v>
      </c>
      <c r="E19" s="1">
        <v>104</v>
      </c>
      <c r="F19">
        <v>1</v>
      </c>
      <c r="G19" s="1">
        <v>3</v>
      </c>
      <c r="H19" s="1">
        <v>4</v>
      </c>
      <c r="I19" s="1">
        <v>3</v>
      </c>
      <c r="J19">
        <v>1</v>
      </c>
      <c r="K19">
        <v>3</v>
      </c>
      <c r="L19" t="s">
        <v>46</v>
      </c>
      <c r="M19" t="s">
        <v>46</v>
      </c>
      <c r="N19" s="3">
        <f>COUNTIF($G19:$M19,1)</f>
        <v>1</v>
      </c>
      <c r="O19" s="3">
        <f>COUNTIF($G19:$M19,2)</f>
        <v>0</v>
      </c>
      <c r="P19" s="3">
        <f>COUNTIF($G19:$M19,3)</f>
        <v>3</v>
      </c>
      <c r="Q19" s="3">
        <f>COUNTIF($G19:$M19,4)</f>
        <v>1</v>
      </c>
      <c r="R19" s="3">
        <f>COUNTIF($G19:$M19,5)</f>
        <v>0</v>
      </c>
      <c r="S19">
        <f>SUM(N19:R19)</f>
        <v>5</v>
      </c>
      <c r="T19" cm="1">
        <f t="array" ref="T19">(1/(S19*(S19-1)))*(SUM(N19:R19^2)-S19)</f>
        <v>0.30000000000000004</v>
      </c>
      <c r="U19">
        <f>AVERAGE(G19:M19)</f>
        <v>2.8</v>
      </c>
      <c r="V19" s="3">
        <f>MEDIAN(G19:M19)</f>
        <v>3</v>
      </c>
      <c r="W19" s="3">
        <f>MAX(N19:R19)</f>
        <v>3</v>
      </c>
      <c r="X19" s="3">
        <f>COUNTIF(N19:R19,W19)</f>
        <v>1</v>
      </c>
      <c r="Y19" s="3">
        <f>(IF(N19&gt;=W19,1,0)+IF(O19&gt;=W19,2,0)+IF(P19&gt;=W19,3,0)+IF(Q19&gt;=W19,4,0)+IF(R19&gt;=W19,5,0))/X19</f>
        <v>3</v>
      </c>
      <c r="Z19" s="1">
        <v>6</v>
      </c>
      <c r="AA19" s="1">
        <v>6</v>
      </c>
      <c r="AB19" s="1">
        <v>5</v>
      </c>
      <c r="AC19">
        <v>9</v>
      </c>
      <c r="AD19" t="s">
        <v>46</v>
      </c>
      <c r="AE19" t="s">
        <v>46</v>
      </c>
      <c r="AF19" t="s">
        <v>46</v>
      </c>
      <c r="AG19" s="3">
        <f>COUNTIF(Z19:AF19,"&gt;=0")</f>
        <v>4</v>
      </c>
      <c r="AH19">
        <f>MEDIAN(Z19:AF19)</f>
        <v>6</v>
      </c>
    </row>
    <row r="20" spans="1:34" x14ac:dyDescent="0.2">
      <c r="A20" s="1">
        <v>1120</v>
      </c>
      <c r="B20" s="1" t="s">
        <v>4</v>
      </c>
      <c r="C20" s="1" t="s">
        <v>221</v>
      </c>
      <c r="D20" s="1" t="s">
        <v>203</v>
      </c>
      <c r="E20" s="1">
        <v>79</v>
      </c>
      <c r="F20">
        <v>1</v>
      </c>
      <c r="G20" s="1">
        <v>3</v>
      </c>
      <c r="H20" s="1">
        <v>4</v>
      </c>
      <c r="I20" s="1">
        <v>2</v>
      </c>
      <c r="J20">
        <v>1</v>
      </c>
      <c r="K20">
        <v>4</v>
      </c>
      <c r="L20" t="s">
        <v>46</v>
      </c>
      <c r="M20" t="s">
        <v>46</v>
      </c>
      <c r="N20" s="3">
        <f>COUNTIF($G20:$M20,1)</f>
        <v>1</v>
      </c>
      <c r="O20" s="3">
        <f>COUNTIF($G20:$M20,2)</f>
        <v>1</v>
      </c>
      <c r="P20" s="3">
        <f>COUNTIF($G20:$M20,3)</f>
        <v>1</v>
      </c>
      <c r="Q20" s="3">
        <f>COUNTIF($G20:$M20,4)</f>
        <v>2</v>
      </c>
      <c r="R20" s="3">
        <f>COUNTIF($G20:$M20,5)</f>
        <v>0</v>
      </c>
      <c r="S20">
        <f>SUM(N20:R20)</f>
        <v>5</v>
      </c>
      <c r="T20" cm="1">
        <f t="array" ref="T20">(1/(S20*(S20-1)))*(SUM(N20:R20^2)-S20)</f>
        <v>0.1</v>
      </c>
      <c r="U20">
        <f>AVERAGE(G20:M20)</f>
        <v>2.8</v>
      </c>
      <c r="V20" s="3">
        <f>MEDIAN(G20:M20)</f>
        <v>3</v>
      </c>
      <c r="W20" s="3">
        <f>MAX(N20:R20)</f>
        <v>2</v>
      </c>
      <c r="X20" s="3">
        <f>COUNTIF(N20:R20,W20)</f>
        <v>1</v>
      </c>
      <c r="Y20" s="3">
        <f>(IF(N20&gt;=W20,1,0)+IF(O20&gt;=W20,2,0)+IF(P20&gt;=W20,3,0)+IF(Q20&gt;=W20,4,0)+IF(R20&gt;=W20,5,0))/X20</f>
        <v>4</v>
      </c>
      <c r="Z20" s="1">
        <v>5</v>
      </c>
      <c r="AA20" s="1">
        <v>4</v>
      </c>
      <c r="AB20" s="1">
        <v>4</v>
      </c>
      <c r="AC20">
        <v>8</v>
      </c>
      <c r="AD20" t="s">
        <v>46</v>
      </c>
      <c r="AE20" t="s">
        <v>46</v>
      </c>
      <c r="AF20" t="s">
        <v>46</v>
      </c>
      <c r="AG20" s="3">
        <f>COUNTIF(Z20:AF20,"&gt;=0")</f>
        <v>4</v>
      </c>
      <c r="AH20">
        <f>MEDIAN(Z20:AF20)</f>
        <v>4.5</v>
      </c>
    </row>
    <row r="21" spans="1:34" x14ac:dyDescent="0.2">
      <c r="A21" s="1">
        <v>1105</v>
      </c>
      <c r="B21" s="1" t="s">
        <v>11</v>
      </c>
      <c r="C21" s="1" t="s">
        <v>206</v>
      </c>
      <c r="D21" s="1" t="s">
        <v>203</v>
      </c>
      <c r="E21" s="1">
        <v>111</v>
      </c>
      <c r="F21">
        <v>1</v>
      </c>
      <c r="G21" s="1">
        <v>3</v>
      </c>
      <c r="H21" s="1">
        <v>3</v>
      </c>
      <c r="I21" s="1">
        <v>2</v>
      </c>
      <c r="J21">
        <v>3</v>
      </c>
      <c r="K21">
        <v>3</v>
      </c>
      <c r="L21" t="s">
        <v>46</v>
      </c>
      <c r="M21" t="s">
        <v>46</v>
      </c>
      <c r="N21" s="3">
        <f>COUNTIF($G21:$M21,1)</f>
        <v>0</v>
      </c>
      <c r="O21" s="3">
        <f>COUNTIF($G21:$M21,2)</f>
        <v>1</v>
      </c>
      <c r="P21" s="3">
        <f>COUNTIF($G21:$M21,3)</f>
        <v>4</v>
      </c>
      <c r="Q21" s="3">
        <f>COUNTIF($G21:$M21,4)</f>
        <v>0</v>
      </c>
      <c r="R21" s="3">
        <f>COUNTIF($G21:$M21,5)</f>
        <v>0</v>
      </c>
      <c r="S21">
        <f>SUM(N21:R21)</f>
        <v>5</v>
      </c>
      <c r="T21" cm="1">
        <f t="array" ref="T21">(1/(S21*(S21-1)))*(SUM(N21:R21^2)-S21)</f>
        <v>0.60000000000000009</v>
      </c>
      <c r="U21">
        <f>AVERAGE(G21:M21)</f>
        <v>2.8</v>
      </c>
      <c r="V21" s="3">
        <f>MEDIAN(G21:M21)</f>
        <v>3</v>
      </c>
      <c r="W21" s="3">
        <f>MAX(N21:R21)</f>
        <v>4</v>
      </c>
      <c r="X21" s="3">
        <f>COUNTIF(N21:R21,W21)</f>
        <v>1</v>
      </c>
      <c r="Y21" s="3">
        <f>(IF(N21&gt;=W21,1,0)+IF(O21&gt;=W21,2,0)+IF(P21&gt;=W21,3,0)+IF(Q21&gt;=W21,4,0)+IF(R21&gt;=W21,5,0))/X21</f>
        <v>3</v>
      </c>
      <c r="Z21" s="1">
        <v>7</v>
      </c>
      <c r="AA21" s="1">
        <v>7</v>
      </c>
      <c r="AB21" s="1">
        <v>5</v>
      </c>
      <c r="AC21">
        <v>8</v>
      </c>
      <c r="AD21" t="s">
        <v>46</v>
      </c>
      <c r="AE21" t="s">
        <v>46</v>
      </c>
      <c r="AF21" t="s">
        <v>46</v>
      </c>
      <c r="AG21" s="3">
        <f>COUNTIF(Z21:AF21,"&gt;=0")</f>
        <v>4</v>
      </c>
      <c r="AH21">
        <f>MEDIAN(Z21:AF21)</f>
        <v>7</v>
      </c>
    </row>
    <row r="22" spans="1:34" x14ac:dyDescent="0.2">
      <c r="A22" s="1">
        <v>1049</v>
      </c>
      <c r="B22" s="1" t="s">
        <v>14</v>
      </c>
      <c r="C22" s="1" t="s">
        <v>151</v>
      </c>
      <c r="D22" s="1" t="s">
        <v>203</v>
      </c>
      <c r="E22" s="1">
        <v>99</v>
      </c>
      <c r="F22">
        <v>1</v>
      </c>
      <c r="G22" s="1">
        <v>3</v>
      </c>
      <c r="H22" s="1">
        <v>2</v>
      </c>
      <c r="I22" s="1">
        <v>2</v>
      </c>
      <c r="J22">
        <v>3</v>
      </c>
      <c r="K22">
        <v>3</v>
      </c>
      <c r="L22" t="s">
        <v>46</v>
      </c>
      <c r="M22" t="s">
        <v>46</v>
      </c>
      <c r="N22" s="3">
        <f>COUNTIF($G22:$M22,1)</f>
        <v>0</v>
      </c>
      <c r="O22" s="3">
        <f>COUNTIF($G22:$M22,2)</f>
        <v>2</v>
      </c>
      <c r="P22" s="3">
        <f>COUNTIF($G22:$M22,3)</f>
        <v>3</v>
      </c>
      <c r="Q22" s="3">
        <f>COUNTIF($G22:$M22,4)</f>
        <v>0</v>
      </c>
      <c r="R22" s="3">
        <f>COUNTIF($G22:$M22,5)</f>
        <v>0</v>
      </c>
      <c r="S22">
        <f>SUM(N22:R22)</f>
        <v>5</v>
      </c>
      <c r="T22" cm="1">
        <f t="array" ref="T22">(1/(S22*(S22-1)))*(SUM(N22:R22^2)-S22)</f>
        <v>0.4</v>
      </c>
      <c r="U22">
        <f>AVERAGE(G22:M22)</f>
        <v>2.6</v>
      </c>
      <c r="V22" s="3">
        <f>MEDIAN(G22:M22)</f>
        <v>3</v>
      </c>
      <c r="W22" s="3">
        <f>MAX(N22:R22)</f>
        <v>3</v>
      </c>
      <c r="X22" s="3">
        <f>COUNTIF(N22:R22,W22)</f>
        <v>1</v>
      </c>
      <c r="Y22" s="3">
        <f>(IF(N22&gt;=W22,1,0)+IF(O22&gt;=W22,2,0)+IF(P22&gt;=W22,3,0)+IF(Q22&gt;=W22,4,0)+IF(R22&gt;=W22,5,0))/X22</f>
        <v>3</v>
      </c>
      <c r="Z22" s="1">
        <v>5</v>
      </c>
      <c r="AA22" s="1">
        <v>3</v>
      </c>
      <c r="AB22" s="1">
        <v>3</v>
      </c>
      <c r="AC22">
        <v>6</v>
      </c>
      <c r="AD22" t="s">
        <v>46</v>
      </c>
      <c r="AE22" t="s">
        <v>46</v>
      </c>
      <c r="AF22" t="s">
        <v>46</v>
      </c>
      <c r="AG22" s="3">
        <f>COUNTIF(Z22:AF22,"&gt;=0")</f>
        <v>4</v>
      </c>
      <c r="AH22">
        <f>MEDIAN(Z22:AF22)</f>
        <v>4</v>
      </c>
    </row>
    <row r="23" spans="1:34" x14ac:dyDescent="0.2">
      <c r="A23" s="1">
        <v>1069</v>
      </c>
      <c r="B23" s="1" t="s">
        <v>26</v>
      </c>
      <c r="C23" s="1" t="s">
        <v>220</v>
      </c>
      <c r="D23" s="1" t="s">
        <v>203</v>
      </c>
      <c r="E23" s="1">
        <v>110</v>
      </c>
      <c r="F23">
        <v>1</v>
      </c>
      <c r="G23" s="1">
        <v>2</v>
      </c>
      <c r="H23" s="1">
        <v>3</v>
      </c>
      <c r="I23" s="1">
        <v>4</v>
      </c>
      <c r="J23">
        <v>1</v>
      </c>
      <c r="K23">
        <v>3</v>
      </c>
      <c r="L23" t="s">
        <v>46</v>
      </c>
      <c r="M23" t="s">
        <v>46</v>
      </c>
      <c r="N23" s="3">
        <f>COUNTIF($G23:$M23,1)</f>
        <v>1</v>
      </c>
      <c r="O23" s="3">
        <f>COUNTIF($G23:$M23,2)</f>
        <v>1</v>
      </c>
      <c r="P23" s="3">
        <f>COUNTIF($G23:$M23,3)</f>
        <v>2</v>
      </c>
      <c r="Q23" s="3">
        <f>COUNTIF($G23:$M23,4)</f>
        <v>1</v>
      </c>
      <c r="R23" s="3">
        <f>COUNTIF($G23:$M23,5)</f>
        <v>0</v>
      </c>
      <c r="S23">
        <f>SUM(N23:R23)</f>
        <v>5</v>
      </c>
      <c r="T23" cm="1">
        <f t="array" ref="T23">(1/(S23*(S23-1)))*(SUM(N23:R23^2)-S23)</f>
        <v>0.1</v>
      </c>
      <c r="U23">
        <f>AVERAGE(G23:M23)</f>
        <v>2.6</v>
      </c>
      <c r="V23" s="3">
        <f>MEDIAN(G23:M23)</f>
        <v>3</v>
      </c>
      <c r="W23" s="3">
        <f>MAX(N23:R23)</f>
        <v>2</v>
      </c>
      <c r="X23" s="3">
        <f>COUNTIF(N23:R23,W23)</f>
        <v>1</v>
      </c>
      <c r="Y23" s="3">
        <f>(IF(N23&gt;=W23,1,0)+IF(O23&gt;=W23,2,0)+IF(P23&gt;=W23,3,0)+IF(Q23&gt;=W23,4,0)+IF(R23&gt;=W23,5,0))/X23</f>
        <v>3</v>
      </c>
      <c r="Z23" s="1">
        <v>8</v>
      </c>
      <c r="AA23" s="1">
        <v>7</v>
      </c>
      <c r="AB23" s="1">
        <v>8</v>
      </c>
      <c r="AC23">
        <v>11</v>
      </c>
      <c r="AD23" t="s">
        <v>46</v>
      </c>
      <c r="AE23" t="s">
        <v>46</v>
      </c>
      <c r="AF23" t="s">
        <v>46</v>
      </c>
      <c r="AG23" s="3">
        <f>COUNTIF(Z23:AF23,"&gt;=0")</f>
        <v>4</v>
      </c>
      <c r="AH23">
        <f>MEDIAN(Z23:AF23)</f>
        <v>8</v>
      </c>
    </row>
    <row r="24" spans="1:34" x14ac:dyDescent="0.2">
      <c r="A24" s="1">
        <v>1004</v>
      </c>
      <c r="B24" s="1" t="s">
        <v>17</v>
      </c>
      <c r="C24" s="1" t="s">
        <v>204</v>
      </c>
      <c r="D24" s="1" t="s">
        <v>203</v>
      </c>
      <c r="E24" s="1">
        <v>98</v>
      </c>
      <c r="F24">
        <v>1</v>
      </c>
      <c r="G24" s="1">
        <v>3</v>
      </c>
      <c r="H24" s="1">
        <v>2</v>
      </c>
      <c r="I24" s="1">
        <v>2</v>
      </c>
      <c r="J24">
        <v>2</v>
      </c>
      <c r="K24">
        <v>3</v>
      </c>
      <c r="L24" t="s">
        <v>46</v>
      </c>
      <c r="M24" t="s">
        <v>46</v>
      </c>
      <c r="N24" s="3">
        <f>COUNTIF($G24:$M24,1)</f>
        <v>0</v>
      </c>
      <c r="O24" s="3">
        <f>COUNTIF($G24:$M24,2)</f>
        <v>3</v>
      </c>
      <c r="P24" s="3">
        <f>COUNTIF($G24:$M24,3)</f>
        <v>2</v>
      </c>
      <c r="Q24" s="3">
        <f>COUNTIF($G24:$M24,4)</f>
        <v>0</v>
      </c>
      <c r="R24" s="3">
        <f>COUNTIF($G24:$M24,5)</f>
        <v>0</v>
      </c>
      <c r="S24">
        <f>SUM(N24:R24)</f>
        <v>5</v>
      </c>
      <c r="T24" cm="1">
        <f t="array" ref="T24">(1/(S24*(S24-1)))*(SUM(N24:R24^2)-S24)</f>
        <v>0.4</v>
      </c>
      <c r="U24">
        <f>AVERAGE(G24:M24)</f>
        <v>2.4</v>
      </c>
      <c r="V24" s="3">
        <f>MEDIAN(G24:M24)</f>
        <v>2</v>
      </c>
      <c r="W24" s="3">
        <f>MAX(N24:R24)</f>
        <v>3</v>
      </c>
      <c r="X24" s="3">
        <f>COUNTIF(N24:R24,W24)</f>
        <v>1</v>
      </c>
      <c r="Y24" s="3">
        <f>(IF(N24&gt;=W24,1,0)+IF(O24&gt;=W24,2,0)+IF(P24&gt;=W24,3,0)+IF(Q24&gt;=W24,4,0)+IF(R24&gt;=W24,5,0))/X24</f>
        <v>2</v>
      </c>
      <c r="Z24" s="1">
        <v>6</v>
      </c>
      <c r="AA24" s="1">
        <v>3</v>
      </c>
      <c r="AB24" s="1">
        <v>4</v>
      </c>
      <c r="AC24">
        <v>7</v>
      </c>
      <c r="AD24" t="s">
        <v>46</v>
      </c>
      <c r="AE24" t="s">
        <v>46</v>
      </c>
      <c r="AF24" t="s">
        <v>46</v>
      </c>
      <c r="AG24" s="3">
        <f>COUNTIF(Z24:AF24,"&gt;=0")</f>
        <v>4</v>
      </c>
      <c r="AH24">
        <f>MEDIAN(Z24:AF24)</f>
        <v>5</v>
      </c>
    </row>
    <row r="25" spans="1:34" x14ac:dyDescent="0.2">
      <c r="A25" s="1">
        <v>1015</v>
      </c>
      <c r="B25" s="1" t="s">
        <v>33</v>
      </c>
      <c r="C25" s="1" t="s">
        <v>207</v>
      </c>
      <c r="D25" s="1" t="s">
        <v>203</v>
      </c>
      <c r="E25" s="1">
        <v>78</v>
      </c>
      <c r="F25">
        <v>1</v>
      </c>
      <c r="G25" s="1">
        <v>2</v>
      </c>
      <c r="H25" s="1">
        <v>3</v>
      </c>
      <c r="I25" s="1">
        <v>3</v>
      </c>
      <c r="J25">
        <v>1</v>
      </c>
      <c r="K25">
        <v>3</v>
      </c>
      <c r="L25" t="s">
        <v>46</v>
      </c>
      <c r="M25" t="s">
        <v>46</v>
      </c>
      <c r="N25" s="3">
        <f>COUNTIF($G25:$M25,1)</f>
        <v>1</v>
      </c>
      <c r="O25" s="3">
        <f>COUNTIF($G25:$M25,2)</f>
        <v>1</v>
      </c>
      <c r="P25" s="3">
        <f>COUNTIF($G25:$M25,3)</f>
        <v>3</v>
      </c>
      <c r="Q25" s="3">
        <f>COUNTIF($G25:$M25,4)</f>
        <v>0</v>
      </c>
      <c r="R25" s="3">
        <f>COUNTIF($G25:$M25,5)</f>
        <v>0</v>
      </c>
      <c r="S25">
        <f>SUM(N25:R25)</f>
        <v>5</v>
      </c>
      <c r="T25" cm="1">
        <f t="array" ref="T25">(1/(S25*(S25-1)))*(SUM(N25:R25^2)-S25)</f>
        <v>0.30000000000000004</v>
      </c>
      <c r="U25">
        <f>AVERAGE(G25:M25)</f>
        <v>2.4</v>
      </c>
      <c r="V25" s="3">
        <f>MEDIAN(G25:M25)</f>
        <v>3</v>
      </c>
      <c r="W25" s="3">
        <f>MAX(N25:R25)</f>
        <v>3</v>
      </c>
      <c r="X25" s="3">
        <f>COUNTIF(N25:R25,W25)</f>
        <v>1</v>
      </c>
      <c r="Y25" s="3">
        <f>(IF(N25&gt;=W25,1,0)+IF(O25&gt;=W25,2,0)+IF(P25&gt;=W25,3,0)+IF(Q25&gt;=W25,4,0)+IF(R25&gt;=W25,5,0))/X25</f>
        <v>3</v>
      </c>
      <c r="Z25" s="1">
        <v>9</v>
      </c>
      <c r="AA25" s="1">
        <v>8</v>
      </c>
      <c r="AB25" s="1">
        <v>8</v>
      </c>
      <c r="AC25">
        <v>6</v>
      </c>
      <c r="AD25" t="s">
        <v>46</v>
      </c>
      <c r="AE25" t="s">
        <v>46</v>
      </c>
      <c r="AF25" t="s">
        <v>46</v>
      </c>
      <c r="AG25" s="3">
        <f>COUNTIF(Z25:AF25,"&gt;=0")</f>
        <v>4</v>
      </c>
      <c r="AH25">
        <f>MEDIAN(Z25:AF25)</f>
        <v>8</v>
      </c>
    </row>
    <row r="26" spans="1:34" x14ac:dyDescent="0.2">
      <c r="A26" s="1">
        <v>1028</v>
      </c>
      <c r="B26" s="1" t="s">
        <v>10</v>
      </c>
      <c r="C26" s="1" t="s">
        <v>134</v>
      </c>
      <c r="D26" s="1" t="s">
        <v>203</v>
      </c>
      <c r="E26" s="1">
        <v>90</v>
      </c>
      <c r="F26">
        <v>1</v>
      </c>
      <c r="G26" s="1">
        <v>2</v>
      </c>
      <c r="H26" s="1">
        <v>3</v>
      </c>
      <c r="I26" s="1">
        <v>3</v>
      </c>
      <c r="J26">
        <v>1</v>
      </c>
      <c r="K26">
        <v>3</v>
      </c>
      <c r="L26" t="s">
        <v>46</v>
      </c>
      <c r="M26" t="s">
        <v>46</v>
      </c>
      <c r="N26" s="3">
        <f>COUNTIF($G26:$M26,1)</f>
        <v>1</v>
      </c>
      <c r="O26" s="3">
        <f>COUNTIF($G26:$M26,2)</f>
        <v>1</v>
      </c>
      <c r="P26" s="3">
        <f>COUNTIF($G26:$M26,3)</f>
        <v>3</v>
      </c>
      <c r="Q26" s="3">
        <f>COUNTIF($G26:$M26,4)</f>
        <v>0</v>
      </c>
      <c r="R26" s="3">
        <f>COUNTIF($G26:$M26,5)</f>
        <v>0</v>
      </c>
      <c r="S26">
        <f>SUM(N26:R26)</f>
        <v>5</v>
      </c>
      <c r="T26" cm="1">
        <f t="array" ref="T26">(1/(S26*(S26-1)))*(SUM(N26:R26^2)-S26)</f>
        <v>0.30000000000000004</v>
      </c>
      <c r="U26">
        <f>AVERAGE(G26:M26)</f>
        <v>2.4</v>
      </c>
      <c r="V26" s="3">
        <f>MEDIAN(G26:M26)</f>
        <v>3</v>
      </c>
      <c r="W26" s="3">
        <f>MAX(N26:R26)</f>
        <v>3</v>
      </c>
      <c r="X26" s="3">
        <f>COUNTIF(N26:R26,W26)</f>
        <v>1</v>
      </c>
      <c r="Y26" s="3">
        <f>(IF(N26&gt;=W26,1,0)+IF(O26&gt;=W26,2,0)+IF(P26&gt;=W26,3,0)+IF(Q26&gt;=W26,4,0)+IF(R26&gt;=W26,5,0))/X26</f>
        <v>3</v>
      </c>
      <c r="Z26" s="1">
        <v>7</v>
      </c>
      <c r="AA26" s="1">
        <v>7</v>
      </c>
      <c r="AB26" s="1">
        <v>7</v>
      </c>
      <c r="AC26">
        <v>6</v>
      </c>
      <c r="AD26" t="s">
        <v>46</v>
      </c>
      <c r="AE26" t="s">
        <v>46</v>
      </c>
      <c r="AF26" t="s">
        <v>46</v>
      </c>
      <c r="AG26" s="3">
        <f>COUNTIF(Z26:AF26,"&gt;=0")</f>
        <v>4</v>
      </c>
      <c r="AH26">
        <f>MEDIAN(Z26:AF26)</f>
        <v>7</v>
      </c>
    </row>
    <row r="27" spans="1:34" x14ac:dyDescent="0.2">
      <c r="A27" s="1">
        <v>1042</v>
      </c>
      <c r="B27" s="1" t="s">
        <v>9</v>
      </c>
      <c r="C27" s="1" t="s">
        <v>215</v>
      </c>
      <c r="D27" s="1" t="s">
        <v>203</v>
      </c>
      <c r="E27" s="1">
        <v>117</v>
      </c>
      <c r="F27">
        <v>1</v>
      </c>
      <c r="G27" s="1">
        <v>3</v>
      </c>
      <c r="H27" s="1">
        <v>2</v>
      </c>
      <c r="I27" s="1">
        <v>2</v>
      </c>
      <c r="J27">
        <v>3</v>
      </c>
      <c r="K27">
        <v>2</v>
      </c>
      <c r="L27" t="s">
        <v>46</v>
      </c>
      <c r="M27" t="s">
        <v>46</v>
      </c>
      <c r="N27" s="3">
        <f>COUNTIF($G27:$M27,1)</f>
        <v>0</v>
      </c>
      <c r="O27" s="3">
        <f>COUNTIF($G27:$M27,2)</f>
        <v>3</v>
      </c>
      <c r="P27" s="3">
        <f>COUNTIF($G27:$M27,3)</f>
        <v>2</v>
      </c>
      <c r="Q27" s="3">
        <f>COUNTIF($G27:$M27,4)</f>
        <v>0</v>
      </c>
      <c r="R27" s="3">
        <f>COUNTIF($G27:$M27,5)</f>
        <v>0</v>
      </c>
      <c r="S27">
        <f>SUM(N27:R27)</f>
        <v>5</v>
      </c>
      <c r="T27" cm="1">
        <f t="array" ref="T27">(1/(S27*(S27-1)))*(SUM(N27:R27^2)-S27)</f>
        <v>0.4</v>
      </c>
      <c r="U27">
        <f>AVERAGE(G27:M27)</f>
        <v>2.4</v>
      </c>
      <c r="V27" s="3">
        <f>MEDIAN(G27:M27)</f>
        <v>2</v>
      </c>
      <c r="W27" s="3">
        <f>MAX(N27:R27)</f>
        <v>3</v>
      </c>
      <c r="X27" s="3">
        <f>COUNTIF(N27:R27,W27)</f>
        <v>1</v>
      </c>
      <c r="Y27" s="3">
        <f>(IF(N27&gt;=W27,1,0)+IF(O27&gt;=W27,2,0)+IF(P27&gt;=W27,3,0)+IF(Q27&gt;=W27,4,0)+IF(R27&gt;=W27,5,0))/X27</f>
        <v>2</v>
      </c>
      <c r="Z27" s="1">
        <v>3</v>
      </c>
      <c r="AA27" s="1">
        <v>2</v>
      </c>
      <c r="AB27" s="1">
        <v>1</v>
      </c>
      <c r="AC27">
        <v>8</v>
      </c>
      <c r="AD27" t="s">
        <v>46</v>
      </c>
      <c r="AE27" t="s">
        <v>46</v>
      </c>
      <c r="AF27" t="s">
        <v>46</v>
      </c>
      <c r="AG27" s="3">
        <f>COUNTIF(Z27:AF27,"&gt;=0")</f>
        <v>4</v>
      </c>
      <c r="AH27">
        <f>MEDIAN(Z27:AF27)</f>
        <v>2.5</v>
      </c>
    </row>
    <row r="28" spans="1:34" x14ac:dyDescent="0.2">
      <c r="A28" s="1">
        <v>1062</v>
      </c>
      <c r="B28" s="1" t="s">
        <v>28</v>
      </c>
      <c r="C28" s="1" t="s">
        <v>218</v>
      </c>
      <c r="D28" s="1" t="s">
        <v>203</v>
      </c>
      <c r="E28" s="1">
        <v>95</v>
      </c>
      <c r="F28">
        <v>1</v>
      </c>
      <c r="G28" s="1">
        <v>2</v>
      </c>
      <c r="H28" s="1">
        <v>3</v>
      </c>
      <c r="I28" s="1">
        <v>2</v>
      </c>
      <c r="J28">
        <v>2</v>
      </c>
      <c r="K28">
        <v>3</v>
      </c>
      <c r="L28" t="s">
        <v>46</v>
      </c>
      <c r="M28" t="s">
        <v>46</v>
      </c>
      <c r="N28" s="3">
        <f>COUNTIF($G28:$M28,1)</f>
        <v>0</v>
      </c>
      <c r="O28" s="3">
        <f>COUNTIF($G28:$M28,2)</f>
        <v>3</v>
      </c>
      <c r="P28" s="3">
        <f>COUNTIF($G28:$M28,3)</f>
        <v>2</v>
      </c>
      <c r="Q28" s="3">
        <f>COUNTIF($G28:$M28,4)</f>
        <v>0</v>
      </c>
      <c r="R28" s="3">
        <f>COUNTIF($G28:$M28,5)</f>
        <v>0</v>
      </c>
      <c r="S28">
        <f>SUM(N28:R28)</f>
        <v>5</v>
      </c>
      <c r="T28" cm="1">
        <f t="array" ref="T28">(1/(S28*(S28-1)))*(SUM(N28:R28^2)-S28)</f>
        <v>0.4</v>
      </c>
      <c r="U28">
        <f>AVERAGE(G28:M28)</f>
        <v>2.4</v>
      </c>
      <c r="V28" s="3">
        <f>MEDIAN(G28:M28)</f>
        <v>2</v>
      </c>
      <c r="W28" s="3">
        <f>MAX(N28:R28)</f>
        <v>3</v>
      </c>
      <c r="X28" s="3">
        <f>COUNTIF(N28:R28,W28)</f>
        <v>1</v>
      </c>
      <c r="Y28" s="3">
        <f>(IF(N28&gt;=W28,1,0)+IF(O28&gt;=W28,2,0)+IF(P28&gt;=W28,3,0)+IF(Q28&gt;=W28,4,0)+IF(R28&gt;=W28,5,0))/X28</f>
        <v>2</v>
      </c>
      <c r="Z28" s="1">
        <v>8</v>
      </c>
      <c r="AA28" s="1">
        <v>5</v>
      </c>
      <c r="AB28" s="1">
        <v>3</v>
      </c>
      <c r="AC28">
        <v>8</v>
      </c>
      <c r="AD28" t="s">
        <v>46</v>
      </c>
      <c r="AE28" t="s">
        <v>46</v>
      </c>
      <c r="AF28" t="s">
        <v>46</v>
      </c>
      <c r="AG28" s="3">
        <f>COUNTIF(Z28:AF28,"&gt;=0")</f>
        <v>4</v>
      </c>
      <c r="AH28">
        <f>MEDIAN(Z28:AF28)</f>
        <v>6.5</v>
      </c>
    </row>
    <row r="29" spans="1:34" x14ac:dyDescent="0.2">
      <c r="A29" s="1">
        <v>1117</v>
      </c>
      <c r="B29" s="1" t="s">
        <v>30</v>
      </c>
      <c r="C29" s="1" t="s">
        <v>216</v>
      </c>
      <c r="D29" s="1" t="s">
        <v>203</v>
      </c>
      <c r="E29" s="1">
        <v>112</v>
      </c>
      <c r="F29">
        <v>1</v>
      </c>
      <c r="G29" s="1">
        <v>3</v>
      </c>
      <c r="H29" s="1">
        <v>2</v>
      </c>
      <c r="I29" s="1">
        <v>2</v>
      </c>
      <c r="J29">
        <v>2</v>
      </c>
      <c r="K29">
        <v>3</v>
      </c>
      <c r="L29" t="s">
        <v>46</v>
      </c>
      <c r="M29" t="s">
        <v>46</v>
      </c>
      <c r="N29" s="3">
        <f>COUNTIF($G29:$M29,1)</f>
        <v>0</v>
      </c>
      <c r="O29" s="3">
        <f>COUNTIF($G29:$M29,2)</f>
        <v>3</v>
      </c>
      <c r="P29" s="3">
        <f>COUNTIF($G29:$M29,3)</f>
        <v>2</v>
      </c>
      <c r="Q29" s="3">
        <f>COUNTIF($G29:$M29,4)</f>
        <v>0</v>
      </c>
      <c r="R29" s="3">
        <f>COUNTIF($G29:$M29,5)</f>
        <v>0</v>
      </c>
      <c r="S29">
        <f>SUM(N29:R29)</f>
        <v>5</v>
      </c>
      <c r="T29" cm="1">
        <f t="array" ref="T29">(1/(S29*(S29-1)))*(SUM(N29:R29^2)-S29)</f>
        <v>0.4</v>
      </c>
      <c r="U29">
        <f>AVERAGE(G29:M29)</f>
        <v>2.4</v>
      </c>
      <c r="V29" s="3">
        <f>MEDIAN(G29:M29)</f>
        <v>2</v>
      </c>
      <c r="W29" s="3">
        <f>MAX(N29:R29)</f>
        <v>3</v>
      </c>
      <c r="X29" s="3">
        <f>COUNTIF(N29:R29,W29)</f>
        <v>1</v>
      </c>
      <c r="Y29" s="3">
        <f>(IF(N29&gt;=W29,1,0)+IF(O29&gt;=W29,2,0)+IF(P29&gt;=W29,3,0)+IF(Q29&gt;=W29,4,0)+IF(R29&gt;=W29,5,0))/X29</f>
        <v>2</v>
      </c>
      <c r="Z29" s="1">
        <v>9</v>
      </c>
      <c r="AA29" s="1">
        <v>2</v>
      </c>
      <c r="AB29" s="1">
        <v>7</v>
      </c>
      <c r="AC29">
        <v>8</v>
      </c>
      <c r="AD29" t="s">
        <v>46</v>
      </c>
      <c r="AE29" t="s">
        <v>46</v>
      </c>
      <c r="AF29" t="s">
        <v>46</v>
      </c>
      <c r="AG29" s="3">
        <f>COUNTIF(Z29:AF29,"&gt;=0")</f>
        <v>4</v>
      </c>
      <c r="AH29">
        <f>MEDIAN(Z29:AF29)</f>
        <v>7.5</v>
      </c>
    </row>
    <row r="30" spans="1:34" x14ac:dyDescent="0.2">
      <c r="A30" s="1">
        <v>1031</v>
      </c>
      <c r="B30" s="1" t="s">
        <v>18</v>
      </c>
      <c r="C30" s="1" t="s">
        <v>212</v>
      </c>
      <c r="D30" s="1" t="s">
        <v>203</v>
      </c>
      <c r="E30" s="1">
        <v>107</v>
      </c>
      <c r="F30">
        <v>1</v>
      </c>
      <c r="G30" s="1">
        <v>2</v>
      </c>
      <c r="H30" s="1">
        <v>4</v>
      </c>
      <c r="I30" s="1">
        <v>2</v>
      </c>
      <c r="J30">
        <v>2</v>
      </c>
      <c r="K30">
        <v>2</v>
      </c>
      <c r="L30" t="s">
        <v>46</v>
      </c>
      <c r="M30" t="s">
        <v>46</v>
      </c>
      <c r="N30" s="3">
        <f>COUNTIF($G30:$M30,1)</f>
        <v>0</v>
      </c>
      <c r="O30" s="3">
        <f>COUNTIF($G30:$M30,2)</f>
        <v>4</v>
      </c>
      <c r="P30" s="3">
        <f>COUNTIF($G30:$M30,3)</f>
        <v>0</v>
      </c>
      <c r="Q30" s="3">
        <f>COUNTIF($G30:$M30,4)</f>
        <v>1</v>
      </c>
      <c r="R30" s="3">
        <f>COUNTIF($G30:$M30,5)</f>
        <v>0</v>
      </c>
      <c r="S30">
        <f>SUM(N30:R30)</f>
        <v>5</v>
      </c>
      <c r="T30" cm="1">
        <f t="array" ref="T30">(1/(S30*(S30-1)))*(SUM(N30:R30^2)-S30)</f>
        <v>0.60000000000000009</v>
      </c>
      <c r="U30">
        <f>AVERAGE(G30:M30)</f>
        <v>2.4</v>
      </c>
      <c r="V30" s="3">
        <f>MEDIAN(G30:M30)</f>
        <v>2</v>
      </c>
      <c r="W30" s="3">
        <f>MAX(N30:R30)</f>
        <v>4</v>
      </c>
      <c r="X30" s="3">
        <f>COUNTIF(N30:R30,W30)</f>
        <v>1</v>
      </c>
      <c r="Y30" s="3">
        <f>(IF(N30&gt;=W30,1,0)+IF(O30&gt;=W30,2,0)+IF(P30&gt;=W30,3,0)+IF(Q30&gt;=W30,4,0)+IF(R30&gt;=W30,5,0))/X30</f>
        <v>2</v>
      </c>
      <c r="Z30" s="1">
        <v>9</v>
      </c>
      <c r="AA30" s="1">
        <v>10</v>
      </c>
      <c r="AB30" s="1">
        <v>4</v>
      </c>
      <c r="AC30">
        <v>8</v>
      </c>
      <c r="AD30" t="s">
        <v>46</v>
      </c>
      <c r="AE30" t="s">
        <v>46</v>
      </c>
      <c r="AF30" t="s">
        <v>46</v>
      </c>
      <c r="AG30" s="3">
        <f>COUNTIF(Z30:AF30,"&gt;=0")</f>
        <v>4</v>
      </c>
      <c r="AH30">
        <f>MEDIAN(Z30:AF30)</f>
        <v>8.5</v>
      </c>
    </row>
    <row r="31" spans="1:34" x14ac:dyDescent="0.2">
      <c r="A31" s="1">
        <v>1003</v>
      </c>
      <c r="B31" s="1" t="s">
        <v>7</v>
      </c>
      <c r="C31" s="1" t="s">
        <v>120</v>
      </c>
      <c r="D31" s="1" t="s">
        <v>203</v>
      </c>
      <c r="E31" s="1">
        <v>75</v>
      </c>
      <c r="F31">
        <v>1</v>
      </c>
      <c r="G31" s="1">
        <v>3</v>
      </c>
      <c r="H31" s="1">
        <v>3</v>
      </c>
      <c r="I31" s="1">
        <v>1</v>
      </c>
      <c r="J31">
        <v>1</v>
      </c>
      <c r="K31">
        <v>2</v>
      </c>
      <c r="L31" t="s">
        <v>46</v>
      </c>
      <c r="M31" t="s">
        <v>46</v>
      </c>
      <c r="N31" s="3">
        <f>COUNTIF($G31:$M31,1)</f>
        <v>2</v>
      </c>
      <c r="O31" s="3">
        <f>COUNTIF($G31:$M31,2)</f>
        <v>1</v>
      </c>
      <c r="P31" s="3">
        <f>COUNTIF($G31:$M31,3)</f>
        <v>2</v>
      </c>
      <c r="Q31" s="3">
        <f>COUNTIF($G31:$M31,4)</f>
        <v>0</v>
      </c>
      <c r="R31" s="3">
        <f>COUNTIF($G31:$M31,5)</f>
        <v>0</v>
      </c>
      <c r="S31">
        <f>SUM(N31:R31)</f>
        <v>5</v>
      </c>
      <c r="T31" cm="1">
        <f t="array" ref="T31">(1/(S31*(S31-1)))*(SUM(N31:R31^2)-S31)</f>
        <v>0.2</v>
      </c>
      <c r="U31">
        <f>AVERAGE(G31:M31)</f>
        <v>2</v>
      </c>
      <c r="V31" s="3">
        <f>MEDIAN(G31:M31)</f>
        <v>2</v>
      </c>
      <c r="W31" s="3">
        <f>MAX(N31:R31)</f>
        <v>2</v>
      </c>
      <c r="X31" s="3">
        <f>COUNTIF(N31:R31,W31)</f>
        <v>2</v>
      </c>
      <c r="Y31" s="3">
        <f>(IF(N31&gt;=W31,1,0)+IF(O31&gt;=W31,2,0)+IF(P31&gt;=W31,3,0)+IF(Q31&gt;=W31,4,0)+IF(R31&gt;=W31,5,0))/X31</f>
        <v>2</v>
      </c>
      <c r="Z31" s="1">
        <v>7</v>
      </c>
      <c r="AA31" s="1">
        <v>8</v>
      </c>
      <c r="AB31" s="1">
        <v>0</v>
      </c>
      <c r="AC31">
        <v>12</v>
      </c>
      <c r="AD31" t="s">
        <v>46</v>
      </c>
      <c r="AE31" t="s">
        <v>46</v>
      </c>
      <c r="AF31" t="s">
        <v>46</v>
      </c>
      <c r="AG31" s="3">
        <f>COUNTIF(Z31:AF31,"&gt;=0")</f>
        <v>4</v>
      </c>
      <c r="AH31">
        <f>MEDIAN(Z31:AF31)</f>
        <v>7.5</v>
      </c>
    </row>
    <row r="32" spans="1:34" x14ac:dyDescent="0.2">
      <c r="A32" s="1">
        <v>1027</v>
      </c>
      <c r="B32" s="1" t="s">
        <v>23</v>
      </c>
      <c r="C32" s="1" t="s">
        <v>156</v>
      </c>
      <c r="D32" s="1" t="s">
        <v>203</v>
      </c>
      <c r="E32" s="1">
        <v>108</v>
      </c>
      <c r="F32">
        <v>1</v>
      </c>
      <c r="G32" s="1">
        <v>3</v>
      </c>
      <c r="H32" s="1">
        <v>2</v>
      </c>
      <c r="I32" s="1">
        <v>2</v>
      </c>
      <c r="J32">
        <v>1</v>
      </c>
      <c r="K32">
        <v>2</v>
      </c>
      <c r="L32" t="s">
        <v>46</v>
      </c>
      <c r="M32" t="s">
        <v>46</v>
      </c>
      <c r="N32" s="3">
        <f>COUNTIF($G32:$M32,1)</f>
        <v>1</v>
      </c>
      <c r="O32" s="3">
        <f>COUNTIF($G32:$M32,2)</f>
        <v>3</v>
      </c>
      <c r="P32" s="3">
        <f>COUNTIF($G32:$M32,3)</f>
        <v>1</v>
      </c>
      <c r="Q32" s="3">
        <f>COUNTIF($G32:$M32,4)</f>
        <v>0</v>
      </c>
      <c r="R32" s="3">
        <f>COUNTIF($G32:$M32,5)</f>
        <v>0</v>
      </c>
      <c r="S32">
        <f>SUM(N32:R32)</f>
        <v>5</v>
      </c>
      <c r="T32" cm="1">
        <f t="array" ref="T32">(1/(S32*(S32-1)))*(SUM(N32:R32^2)-S32)</f>
        <v>0.30000000000000004</v>
      </c>
      <c r="U32">
        <f>AVERAGE(G32:M32)</f>
        <v>2</v>
      </c>
      <c r="V32" s="3">
        <f>MEDIAN(G32:M32)</f>
        <v>2</v>
      </c>
      <c r="W32" s="3">
        <f>MAX(N32:R32)</f>
        <v>3</v>
      </c>
      <c r="X32" s="3">
        <f>COUNTIF(N32:R32,W32)</f>
        <v>1</v>
      </c>
      <c r="Y32" s="3">
        <f>(IF(N32&gt;=W32,1,0)+IF(O32&gt;=W32,2,0)+IF(P32&gt;=W32,3,0)+IF(Q32&gt;=W32,4,0)+IF(R32&gt;=W32,5,0))/X32</f>
        <v>2</v>
      </c>
      <c r="Z32" s="1">
        <v>7</v>
      </c>
      <c r="AA32" s="1">
        <v>6</v>
      </c>
      <c r="AB32" s="1">
        <v>2</v>
      </c>
      <c r="AC32">
        <v>5</v>
      </c>
      <c r="AD32" t="s">
        <v>46</v>
      </c>
      <c r="AE32" t="s">
        <v>46</v>
      </c>
      <c r="AF32" t="s">
        <v>46</v>
      </c>
      <c r="AG32" s="3">
        <f>COUNTIF(Z32:AF32,"&gt;=0")</f>
        <v>4</v>
      </c>
      <c r="AH32">
        <f>MEDIAN(Z32:AF32)</f>
        <v>5.5</v>
      </c>
    </row>
    <row r="33" spans="1:34" x14ac:dyDescent="0.2">
      <c r="A33" s="1">
        <v>1066</v>
      </c>
      <c r="B33" s="1" t="s">
        <v>34</v>
      </c>
      <c r="C33" s="1" t="s">
        <v>214</v>
      </c>
      <c r="D33" s="1" t="s">
        <v>203</v>
      </c>
      <c r="E33" s="1">
        <v>82</v>
      </c>
      <c r="F33">
        <v>1</v>
      </c>
      <c r="G33" s="1">
        <v>2</v>
      </c>
      <c r="H33" s="1">
        <v>1</v>
      </c>
      <c r="I33" s="1">
        <v>1</v>
      </c>
      <c r="J33">
        <v>5</v>
      </c>
      <c r="K33">
        <v>1</v>
      </c>
      <c r="L33" t="s">
        <v>46</v>
      </c>
      <c r="M33" t="s">
        <v>46</v>
      </c>
      <c r="N33" s="3">
        <f>COUNTIF($G33:$M33,1)</f>
        <v>3</v>
      </c>
      <c r="O33" s="3">
        <f>COUNTIF($G33:$M33,2)</f>
        <v>1</v>
      </c>
      <c r="P33" s="3">
        <f>COUNTIF($G33:$M33,3)</f>
        <v>0</v>
      </c>
      <c r="Q33" s="3">
        <f>COUNTIF($G33:$M33,4)</f>
        <v>0</v>
      </c>
      <c r="R33" s="3">
        <f>COUNTIF($G33:$M33,5)</f>
        <v>1</v>
      </c>
      <c r="S33">
        <f>SUM(N33:R33)</f>
        <v>5</v>
      </c>
      <c r="T33" cm="1">
        <f t="array" ref="T33">(1/(S33*(S33-1)))*(SUM(N33:R33^2)-S33)</f>
        <v>0.30000000000000004</v>
      </c>
      <c r="U33">
        <f>AVERAGE(G33:M33)</f>
        <v>2</v>
      </c>
      <c r="V33" s="3">
        <f>MEDIAN(G33:M33)</f>
        <v>1</v>
      </c>
      <c r="W33" s="3">
        <f>MAX(N33:R33)</f>
        <v>3</v>
      </c>
      <c r="X33" s="3">
        <f>COUNTIF(N33:R33,W33)</f>
        <v>1</v>
      </c>
      <c r="Y33" s="3">
        <f>(IF(N33&gt;=W33,1,0)+IF(O33&gt;=W33,2,0)+IF(P33&gt;=W33,3,0)+IF(Q33&gt;=W33,4,0)+IF(R33&gt;=W33,5,0))/X33</f>
        <v>1</v>
      </c>
      <c r="Z33" s="1">
        <v>6</v>
      </c>
      <c r="AA33" s="1">
        <v>0</v>
      </c>
      <c r="AB33" s="1">
        <v>0</v>
      </c>
      <c r="AC33">
        <v>6</v>
      </c>
      <c r="AD33" t="s">
        <v>46</v>
      </c>
      <c r="AE33" t="s">
        <v>46</v>
      </c>
      <c r="AF33" t="s">
        <v>46</v>
      </c>
      <c r="AG33" s="3">
        <f>COUNTIF(Z33:AF33,"&gt;=0")</f>
        <v>4</v>
      </c>
      <c r="AH33">
        <f>MEDIAN(Z33:AF33)</f>
        <v>3</v>
      </c>
    </row>
    <row r="34" spans="1:34" x14ac:dyDescent="0.2">
      <c r="A34" s="7">
        <v>1019</v>
      </c>
      <c r="B34" s="1" t="s">
        <v>21</v>
      </c>
      <c r="C34" s="1" t="s">
        <v>208</v>
      </c>
      <c r="D34" s="1" t="s">
        <v>203</v>
      </c>
      <c r="E34" s="1">
        <v>114</v>
      </c>
      <c r="F34">
        <v>1</v>
      </c>
      <c r="G34" s="1">
        <v>3</v>
      </c>
      <c r="H34" s="1">
        <v>2</v>
      </c>
      <c r="I34" s="1">
        <v>1</v>
      </c>
      <c r="J34">
        <v>1</v>
      </c>
      <c r="K34">
        <v>2</v>
      </c>
      <c r="L34" t="s">
        <v>46</v>
      </c>
      <c r="M34" t="s">
        <v>46</v>
      </c>
      <c r="N34" s="3">
        <f>COUNTIF($G34:$M34,1)</f>
        <v>2</v>
      </c>
      <c r="O34" s="3">
        <f>COUNTIF($G34:$M34,2)</f>
        <v>2</v>
      </c>
      <c r="P34" s="3">
        <f>COUNTIF($G34:$M34,3)</f>
        <v>1</v>
      </c>
      <c r="Q34" s="3">
        <f>COUNTIF($G34:$M34,4)</f>
        <v>0</v>
      </c>
      <c r="R34" s="3">
        <f>COUNTIF($G34:$M34,5)</f>
        <v>0</v>
      </c>
      <c r="S34">
        <f>SUM(N34:R34)</f>
        <v>5</v>
      </c>
      <c r="T34" cm="1">
        <f t="array" ref="T34">(1/(S34*(S34-1)))*(SUM(N34:R34^2)-S34)</f>
        <v>0.2</v>
      </c>
      <c r="U34">
        <f>AVERAGE(G34:M34)</f>
        <v>1.8</v>
      </c>
      <c r="V34" s="3">
        <f>MEDIAN(G34:M34)</f>
        <v>2</v>
      </c>
      <c r="W34" s="3">
        <f>MAX(N34:R34)</f>
        <v>2</v>
      </c>
      <c r="X34" s="3">
        <f>COUNTIF(N34:R34,W34)</f>
        <v>2</v>
      </c>
      <c r="Y34" s="3">
        <f>(IF(N34&gt;=W34,1,0)+IF(O34&gt;=W34,2,0)+IF(P34&gt;=W34,3,0)+IF(Q34&gt;=W34,4,0)+IF(R34&gt;=W34,5,0))/X34</f>
        <v>1.5</v>
      </c>
      <c r="Z34" s="1">
        <v>9</v>
      </c>
      <c r="AA34" s="1">
        <v>8</v>
      </c>
      <c r="AB34" s="1">
        <v>0</v>
      </c>
      <c r="AC34">
        <v>8</v>
      </c>
      <c r="AD34" t="s">
        <v>46</v>
      </c>
      <c r="AE34" t="s">
        <v>46</v>
      </c>
      <c r="AF34" t="s">
        <v>46</v>
      </c>
      <c r="AG34" s="3">
        <f>COUNTIF(Z34:AF34,"&gt;=0")</f>
        <v>4</v>
      </c>
      <c r="AH34">
        <f>MEDIAN(Z34:AF34)</f>
        <v>8</v>
      </c>
    </row>
    <row r="35" spans="1:34" x14ac:dyDescent="0.2">
      <c r="A35" s="1">
        <v>1064</v>
      </c>
      <c r="B35" s="1" t="s">
        <v>20</v>
      </c>
      <c r="C35" s="1" t="s">
        <v>219</v>
      </c>
      <c r="D35" s="1" t="s">
        <v>203</v>
      </c>
      <c r="E35" s="1">
        <v>76</v>
      </c>
      <c r="F35">
        <v>1</v>
      </c>
      <c r="G35" s="1">
        <v>2</v>
      </c>
      <c r="H35" s="1">
        <v>3</v>
      </c>
      <c r="I35" s="1">
        <v>1</v>
      </c>
      <c r="J35">
        <v>2</v>
      </c>
      <c r="K35">
        <v>1</v>
      </c>
      <c r="L35" t="s">
        <v>46</v>
      </c>
      <c r="M35" t="s">
        <v>46</v>
      </c>
      <c r="N35" s="3">
        <f>COUNTIF($G35:$M35,1)</f>
        <v>2</v>
      </c>
      <c r="O35" s="3">
        <f>COUNTIF($G35:$M35,2)</f>
        <v>2</v>
      </c>
      <c r="P35" s="3">
        <f>COUNTIF($G35:$M35,3)</f>
        <v>1</v>
      </c>
      <c r="Q35" s="3">
        <f>COUNTIF($G35:$M35,4)</f>
        <v>0</v>
      </c>
      <c r="R35" s="3">
        <f>COUNTIF($G35:$M35,5)</f>
        <v>0</v>
      </c>
      <c r="S35">
        <f>SUM(N35:R35)</f>
        <v>5</v>
      </c>
      <c r="T35" cm="1">
        <f t="array" ref="T35">(1/(S35*(S35-1)))*(SUM(N35:R35^2)-S35)</f>
        <v>0.2</v>
      </c>
      <c r="U35">
        <f>AVERAGE(G35:M35)</f>
        <v>1.8</v>
      </c>
      <c r="V35" s="3">
        <f>MEDIAN(G35:M35)</f>
        <v>2</v>
      </c>
      <c r="W35" s="3">
        <f>MAX(N35:R35)</f>
        <v>2</v>
      </c>
      <c r="X35" s="3">
        <f>COUNTIF(N35:R35,W35)</f>
        <v>2</v>
      </c>
      <c r="Y35" s="3">
        <f>(IF(N35&gt;=W35,1,0)+IF(O35&gt;=W35,2,0)+IF(P35&gt;=W35,3,0)+IF(Q35&gt;=W35,4,0)+IF(R35&gt;=W35,5,0))/X35</f>
        <v>1.5</v>
      </c>
      <c r="Z35" s="1">
        <v>8</v>
      </c>
      <c r="AA35" s="1">
        <v>7</v>
      </c>
      <c r="AB35" s="1">
        <v>0</v>
      </c>
      <c r="AC35">
        <v>9</v>
      </c>
      <c r="AD35" t="s">
        <v>46</v>
      </c>
      <c r="AE35" t="s">
        <v>46</v>
      </c>
      <c r="AF35" t="s">
        <v>46</v>
      </c>
      <c r="AG35" s="3">
        <f>COUNTIF(Z35:AF35,"&gt;=0")</f>
        <v>4</v>
      </c>
      <c r="AH35">
        <f>MEDIAN(Z35:AF35)</f>
        <v>7.5</v>
      </c>
    </row>
    <row r="36" spans="1:34" x14ac:dyDescent="0.2">
      <c r="A36" s="2">
        <v>68</v>
      </c>
      <c r="B36" t="s">
        <v>254</v>
      </c>
      <c r="C36">
        <v>32</v>
      </c>
      <c r="D36" t="s">
        <v>222</v>
      </c>
      <c r="E36">
        <v>43</v>
      </c>
      <c r="F36">
        <v>2</v>
      </c>
      <c r="G36">
        <v>4</v>
      </c>
      <c r="H36" t="s">
        <v>46</v>
      </c>
      <c r="I36">
        <v>4</v>
      </c>
      <c r="J36">
        <v>4</v>
      </c>
      <c r="K36">
        <v>5</v>
      </c>
      <c r="L36" s="4">
        <v>4</v>
      </c>
      <c r="M36" t="s">
        <v>46</v>
      </c>
      <c r="N36" s="3">
        <f>COUNTIF($G36:$M36,1)</f>
        <v>0</v>
      </c>
      <c r="O36" s="3">
        <f>COUNTIF($G36:$M36,2)</f>
        <v>0</v>
      </c>
      <c r="P36" s="3">
        <f>COUNTIF($G36:$M36,3)</f>
        <v>0</v>
      </c>
      <c r="Q36" s="3">
        <f>COUNTIF($G36:$M36,4)</f>
        <v>4</v>
      </c>
      <c r="R36" s="3">
        <f>COUNTIF($G36:$M36,5)</f>
        <v>1</v>
      </c>
      <c r="S36">
        <f>SUM(N36:R36)</f>
        <v>5</v>
      </c>
      <c r="T36" cm="1">
        <f t="array" ref="T36">(1/(S36*(S36-1)))*(SUM(N36:R36^2)-S36)</f>
        <v>0.60000000000000009</v>
      </c>
      <c r="U36">
        <f>AVERAGE(G36:M36)</f>
        <v>4.2</v>
      </c>
      <c r="V36" s="3">
        <f>MEDIAN(G36:M36)</f>
        <v>4</v>
      </c>
      <c r="W36" s="3">
        <f>MAX(N36:R36)</f>
        <v>4</v>
      </c>
      <c r="X36" s="3">
        <f>COUNTIF(N36:R36,W36)</f>
        <v>1</v>
      </c>
      <c r="Y36" s="3">
        <f>(IF(N36&gt;=W36,1,0)+IF(O36&gt;=W36,2,0)+IF(P36&gt;=W36,3,0)+IF(Q36&gt;=W36,4,0)+IF(R36&gt;=W36,5,0))/X36</f>
        <v>4</v>
      </c>
      <c r="Z36">
        <v>9</v>
      </c>
      <c r="AA36" t="s">
        <v>46</v>
      </c>
      <c r="AB36">
        <v>8</v>
      </c>
      <c r="AC36">
        <v>10</v>
      </c>
      <c r="AD36" t="s">
        <v>46</v>
      </c>
      <c r="AE36" s="4">
        <v>10</v>
      </c>
      <c r="AF36" t="s">
        <v>46</v>
      </c>
      <c r="AG36" s="3">
        <f>COUNTIF(Z36:AF36,"&gt;=0")</f>
        <v>4</v>
      </c>
      <c r="AH36">
        <f>MEDIAN(Z36:AF36)</f>
        <v>9.5</v>
      </c>
    </row>
    <row r="37" spans="1:34" x14ac:dyDescent="0.2">
      <c r="A37" s="2">
        <v>15</v>
      </c>
      <c r="B37" t="s">
        <v>230</v>
      </c>
      <c r="C37">
        <v>127</v>
      </c>
      <c r="D37" t="s">
        <v>222</v>
      </c>
      <c r="E37">
        <v>10</v>
      </c>
      <c r="F37">
        <v>2</v>
      </c>
      <c r="G37">
        <v>4</v>
      </c>
      <c r="H37" t="s">
        <v>46</v>
      </c>
      <c r="I37">
        <v>4</v>
      </c>
      <c r="J37">
        <v>4</v>
      </c>
      <c r="K37">
        <v>4</v>
      </c>
      <c r="L37" s="4">
        <v>3</v>
      </c>
      <c r="M37" t="s">
        <v>46</v>
      </c>
      <c r="N37" s="3">
        <f>COUNTIF($G37:$M37,1)</f>
        <v>0</v>
      </c>
      <c r="O37" s="3">
        <f>COUNTIF($G37:$M37,2)</f>
        <v>0</v>
      </c>
      <c r="P37" s="3">
        <f>COUNTIF($G37:$M37,3)</f>
        <v>1</v>
      </c>
      <c r="Q37" s="3">
        <f>COUNTIF($G37:$M37,4)</f>
        <v>4</v>
      </c>
      <c r="R37" s="3">
        <f>COUNTIF($G37:$M37,5)</f>
        <v>0</v>
      </c>
      <c r="S37">
        <f>SUM(N37:R37)</f>
        <v>5</v>
      </c>
      <c r="T37" cm="1">
        <f t="array" ref="T37">(1/(S37*(S37-1)))*(SUM(N37:R37^2)-S37)</f>
        <v>0.60000000000000009</v>
      </c>
      <c r="U37">
        <f>AVERAGE(G37:M37)</f>
        <v>3.8</v>
      </c>
      <c r="V37" s="3">
        <f>MEDIAN(G37:M37)</f>
        <v>4</v>
      </c>
      <c r="W37" s="3">
        <f>MAX(N37:R37)</f>
        <v>4</v>
      </c>
      <c r="X37" s="3">
        <f>COUNTIF(N37:R37,W37)</f>
        <v>1</v>
      </c>
      <c r="Y37" s="3">
        <f>(IF(N37&gt;=W37,1,0)+IF(O37&gt;=W37,2,0)+IF(P37&gt;=W37,3,0)+IF(Q37&gt;=W37,4,0)+IF(R37&gt;=W37,5,0))/X37</f>
        <v>4</v>
      </c>
      <c r="Z37">
        <v>8</v>
      </c>
      <c r="AA37" t="s">
        <v>46</v>
      </c>
      <c r="AB37">
        <v>8</v>
      </c>
      <c r="AC37">
        <v>9</v>
      </c>
      <c r="AD37" t="s">
        <v>46</v>
      </c>
      <c r="AE37" s="4">
        <v>9</v>
      </c>
      <c r="AF37" t="s">
        <v>46</v>
      </c>
      <c r="AG37" s="3">
        <f>COUNTIF(Z37:AF37,"&gt;=0")</f>
        <v>4</v>
      </c>
      <c r="AH37">
        <f>MEDIAN(Z37:AF37)</f>
        <v>8.5</v>
      </c>
    </row>
    <row r="38" spans="1:34" x14ac:dyDescent="0.2">
      <c r="A38" s="2">
        <v>100</v>
      </c>
      <c r="B38" t="s">
        <v>272</v>
      </c>
      <c r="C38">
        <v>53</v>
      </c>
      <c r="D38" t="s">
        <v>222</v>
      </c>
      <c r="E38">
        <v>50</v>
      </c>
      <c r="F38">
        <v>2</v>
      </c>
      <c r="G38">
        <v>4</v>
      </c>
      <c r="H38" t="s">
        <v>46</v>
      </c>
      <c r="I38">
        <v>4</v>
      </c>
      <c r="J38">
        <v>4</v>
      </c>
      <c r="K38">
        <v>3</v>
      </c>
      <c r="L38" s="4">
        <v>4</v>
      </c>
      <c r="M38" t="s">
        <v>46</v>
      </c>
      <c r="N38" s="3">
        <f>COUNTIF($G38:$M38,1)</f>
        <v>0</v>
      </c>
      <c r="O38" s="3">
        <f>COUNTIF($G38:$M38,2)</f>
        <v>0</v>
      </c>
      <c r="P38" s="3">
        <f>COUNTIF($G38:$M38,3)</f>
        <v>1</v>
      </c>
      <c r="Q38" s="3">
        <f>COUNTIF($G38:$M38,4)</f>
        <v>4</v>
      </c>
      <c r="R38" s="3">
        <f>COUNTIF($G38:$M38,5)</f>
        <v>0</v>
      </c>
      <c r="S38">
        <f>SUM(N38:R38)</f>
        <v>5</v>
      </c>
      <c r="T38" cm="1">
        <f t="array" ref="T38">(1/(S38*(S38-1)))*(SUM(N38:R38^2)-S38)</f>
        <v>0.60000000000000009</v>
      </c>
      <c r="U38">
        <f>AVERAGE(G38:M38)</f>
        <v>3.8</v>
      </c>
      <c r="V38" s="3">
        <f>MEDIAN(G38:M38)</f>
        <v>4</v>
      </c>
      <c r="W38" s="3">
        <f>MAX(N38:R38)</f>
        <v>4</v>
      </c>
      <c r="X38" s="3">
        <f>COUNTIF(N38:R38,W38)</f>
        <v>1</v>
      </c>
      <c r="Y38" s="3">
        <f>(IF(N38&gt;=W38,1,0)+IF(O38&gt;=W38,2,0)+IF(P38&gt;=W38,3,0)+IF(Q38&gt;=W38,4,0)+IF(R38&gt;=W38,5,0))/X38</f>
        <v>4</v>
      </c>
      <c r="Z38">
        <v>10</v>
      </c>
      <c r="AA38" t="s">
        <v>46</v>
      </c>
      <c r="AB38">
        <v>9</v>
      </c>
      <c r="AC38">
        <v>10</v>
      </c>
      <c r="AD38" t="s">
        <v>46</v>
      </c>
      <c r="AE38" s="4">
        <v>11</v>
      </c>
      <c r="AF38" t="s">
        <v>46</v>
      </c>
      <c r="AG38" s="3">
        <f>COUNTIF(Z38:AF38,"&gt;=0")</f>
        <v>4</v>
      </c>
      <c r="AH38">
        <f>MEDIAN(Z38:AF38)</f>
        <v>10</v>
      </c>
    </row>
    <row r="39" spans="1:34" x14ac:dyDescent="0.2">
      <c r="A39" s="2">
        <v>89</v>
      </c>
      <c r="B39" t="s">
        <v>265</v>
      </c>
      <c r="C39">
        <v>133</v>
      </c>
      <c r="D39" t="s">
        <v>222</v>
      </c>
      <c r="E39">
        <v>14</v>
      </c>
      <c r="F39">
        <v>2</v>
      </c>
      <c r="G39">
        <v>3</v>
      </c>
      <c r="H39" t="s">
        <v>46</v>
      </c>
      <c r="I39">
        <v>4</v>
      </c>
      <c r="J39">
        <v>4</v>
      </c>
      <c r="K39">
        <v>4</v>
      </c>
      <c r="L39" s="4">
        <v>3</v>
      </c>
      <c r="M39" t="s">
        <v>46</v>
      </c>
      <c r="N39" s="3">
        <f>COUNTIF($G39:$M39,1)</f>
        <v>0</v>
      </c>
      <c r="O39" s="3">
        <f>COUNTIF($G39:$M39,2)</f>
        <v>0</v>
      </c>
      <c r="P39" s="3">
        <f>COUNTIF($G39:$M39,3)</f>
        <v>2</v>
      </c>
      <c r="Q39" s="3">
        <f>COUNTIF($G39:$M39,4)</f>
        <v>3</v>
      </c>
      <c r="R39" s="3">
        <f>COUNTIF($G39:$M39,5)</f>
        <v>0</v>
      </c>
      <c r="S39">
        <f>SUM(N39:R39)</f>
        <v>5</v>
      </c>
      <c r="T39" cm="1">
        <f t="array" ref="T39">(1/(S39*(S39-1)))*(SUM(N39:R39^2)-S39)</f>
        <v>0.4</v>
      </c>
      <c r="U39">
        <f>AVERAGE(G39:M39)</f>
        <v>3.6</v>
      </c>
      <c r="V39" s="3">
        <f>MEDIAN(G39:M39)</f>
        <v>4</v>
      </c>
      <c r="W39" s="3">
        <f>MAX(N39:R39)</f>
        <v>3</v>
      </c>
      <c r="X39" s="3">
        <f>COUNTIF(N39:R39,W39)</f>
        <v>1</v>
      </c>
      <c r="Y39" s="3">
        <f>(IF(N39&gt;=W39,1,0)+IF(O39&gt;=W39,2,0)+IF(P39&gt;=W39,3,0)+IF(Q39&gt;=W39,4,0)+IF(R39&gt;=W39,5,0))/X39</f>
        <v>4</v>
      </c>
      <c r="Z39">
        <v>8</v>
      </c>
      <c r="AA39" t="s">
        <v>46</v>
      </c>
      <c r="AB39">
        <v>9</v>
      </c>
      <c r="AC39">
        <v>10</v>
      </c>
      <c r="AD39" t="s">
        <v>46</v>
      </c>
      <c r="AE39" s="4">
        <v>11</v>
      </c>
      <c r="AF39" t="s">
        <v>46</v>
      </c>
      <c r="AG39" s="3">
        <f>COUNTIF(Z39:AF39,"&gt;=0")</f>
        <v>4</v>
      </c>
      <c r="AH39">
        <f>MEDIAN(Z39:AF39)</f>
        <v>9.5</v>
      </c>
    </row>
    <row r="40" spans="1:34" x14ac:dyDescent="0.2">
      <c r="A40" s="2">
        <v>93</v>
      </c>
      <c r="B40" t="s">
        <v>266</v>
      </c>
      <c r="C40">
        <v>57</v>
      </c>
      <c r="D40" t="s">
        <v>222</v>
      </c>
      <c r="E40">
        <v>54</v>
      </c>
      <c r="F40">
        <v>2</v>
      </c>
      <c r="G40">
        <v>3</v>
      </c>
      <c r="H40" t="s">
        <v>46</v>
      </c>
      <c r="I40">
        <v>4</v>
      </c>
      <c r="J40">
        <v>4</v>
      </c>
      <c r="K40">
        <v>4</v>
      </c>
      <c r="L40" s="4">
        <v>3</v>
      </c>
      <c r="M40" t="s">
        <v>46</v>
      </c>
      <c r="N40" s="3">
        <f>COUNTIF($G40:$M40,1)</f>
        <v>0</v>
      </c>
      <c r="O40" s="3">
        <f>COUNTIF($G40:$M40,2)</f>
        <v>0</v>
      </c>
      <c r="P40" s="3">
        <f>COUNTIF($G40:$M40,3)</f>
        <v>2</v>
      </c>
      <c r="Q40" s="3">
        <f>COUNTIF($G40:$M40,4)</f>
        <v>3</v>
      </c>
      <c r="R40" s="3">
        <f>COUNTIF($G40:$M40,5)</f>
        <v>0</v>
      </c>
      <c r="S40">
        <f>SUM(N40:R40)</f>
        <v>5</v>
      </c>
      <c r="T40" cm="1">
        <f t="array" ref="T40">(1/(S40*(S40-1)))*(SUM(N40:R40^2)-S40)</f>
        <v>0.4</v>
      </c>
      <c r="U40">
        <f>AVERAGE(G40:M40)</f>
        <v>3.6</v>
      </c>
      <c r="V40" s="3">
        <f>MEDIAN(G40:M40)</f>
        <v>4</v>
      </c>
      <c r="W40" s="3">
        <f>MAX(N40:R40)</f>
        <v>3</v>
      </c>
      <c r="X40" s="3">
        <f>COUNTIF(N40:R40,W40)</f>
        <v>1</v>
      </c>
      <c r="Y40" s="3">
        <f>(IF(N40&gt;=W40,1,0)+IF(O40&gt;=W40,2,0)+IF(P40&gt;=W40,3,0)+IF(Q40&gt;=W40,4,0)+IF(R40&gt;=W40,5,0))/X40</f>
        <v>4</v>
      </c>
      <c r="Z40">
        <v>10</v>
      </c>
      <c r="AA40" t="s">
        <v>46</v>
      </c>
      <c r="AB40">
        <v>9</v>
      </c>
      <c r="AC40">
        <v>8</v>
      </c>
      <c r="AD40" t="s">
        <v>46</v>
      </c>
      <c r="AE40" s="4">
        <v>9</v>
      </c>
      <c r="AF40" t="s">
        <v>46</v>
      </c>
      <c r="AG40" s="3">
        <f>COUNTIF(Z40:AF40,"&gt;=0")</f>
        <v>4</v>
      </c>
      <c r="AH40">
        <f>MEDIAN(Z40:AF40)</f>
        <v>9</v>
      </c>
    </row>
    <row r="41" spans="1:34" x14ac:dyDescent="0.2">
      <c r="A41" s="2">
        <v>70</v>
      </c>
      <c r="B41" t="s">
        <v>256</v>
      </c>
      <c r="C41">
        <v>66</v>
      </c>
      <c r="D41" t="s">
        <v>222</v>
      </c>
      <c r="E41">
        <v>59</v>
      </c>
      <c r="F41">
        <v>2</v>
      </c>
      <c r="G41">
        <v>3</v>
      </c>
      <c r="H41" t="s">
        <v>46</v>
      </c>
      <c r="I41">
        <v>3</v>
      </c>
      <c r="J41">
        <v>4</v>
      </c>
      <c r="K41">
        <v>3</v>
      </c>
      <c r="L41" s="4">
        <v>4</v>
      </c>
      <c r="M41" t="s">
        <v>46</v>
      </c>
      <c r="N41" s="3">
        <f>COUNTIF($G41:$M41,1)</f>
        <v>0</v>
      </c>
      <c r="O41" s="3">
        <f>COUNTIF($G41:$M41,2)</f>
        <v>0</v>
      </c>
      <c r="P41" s="3">
        <f>COUNTIF($G41:$M41,3)</f>
        <v>3</v>
      </c>
      <c r="Q41" s="3">
        <f>COUNTIF($G41:$M41,4)</f>
        <v>2</v>
      </c>
      <c r="R41" s="3">
        <f>COUNTIF($G41:$M41,5)</f>
        <v>0</v>
      </c>
      <c r="S41">
        <f>SUM(N41:R41)</f>
        <v>5</v>
      </c>
      <c r="T41" cm="1">
        <f t="array" ref="T41">(1/(S41*(S41-1)))*(SUM(N41:R41^2)-S41)</f>
        <v>0.4</v>
      </c>
      <c r="U41">
        <f>AVERAGE(G41:M41)</f>
        <v>3.4</v>
      </c>
      <c r="V41" s="3">
        <f>MEDIAN(G41:M41)</f>
        <v>3</v>
      </c>
      <c r="W41" s="3">
        <f>MAX(N41:R41)</f>
        <v>3</v>
      </c>
      <c r="X41" s="3">
        <f>COUNTIF(N41:R41,W41)</f>
        <v>1</v>
      </c>
      <c r="Y41" s="3">
        <f>(IF(N41&gt;=W41,1,0)+IF(O41&gt;=W41,2,0)+IF(P41&gt;=W41,3,0)+IF(Q41&gt;=W41,4,0)+IF(R41&gt;=W41,5,0))/X41</f>
        <v>3</v>
      </c>
      <c r="Z41">
        <v>11</v>
      </c>
      <c r="AA41" t="s">
        <v>46</v>
      </c>
      <c r="AB41">
        <v>10</v>
      </c>
      <c r="AC41">
        <v>9</v>
      </c>
      <c r="AD41" t="s">
        <v>46</v>
      </c>
      <c r="AE41" s="4">
        <v>9</v>
      </c>
      <c r="AF41" t="s">
        <v>46</v>
      </c>
      <c r="AG41" s="3">
        <f>COUNTIF(Z41:AF41,"&gt;=0")</f>
        <v>4</v>
      </c>
      <c r="AH41">
        <f>MEDIAN(Z41:AF41)</f>
        <v>9.5</v>
      </c>
    </row>
    <row r="42" spans="1:34" x14ac:dyDescent="0.2">
      <c r="A42" s="2">
        <v>94</v>
      </c>
      <c r="B42" t="s">
        <v>267</v>
      </c>
      <c r="C42">
        <v>198</v>
      </c>
      <c r="D42" t="s">
        <v>222</v>
      </c>
      <c r="E42">
        <v>29</v>
      </c>
      <c r="F42">
        <v>2</v>
      </c>
      <c r="G42">
        <v>4</v>
      </c>
      <c r="H42" t="s">
        <v>46</v>
      </c>
      <c r="I42">
        <v>4</v>
      </c>
      <c r="J42">
        <v>3</v>
      </c>
      <c r="K42">
        <v>4</v>
      </c>
      <c r="L42" s="4">
        <v>2</v>
      </c>
      <c r="M42" t="s">
        <v>46</v>
      </c>
      <c r="N42" s="3">
        <f>COUNTIF($G42:$M42,1)</f>
        <v>0</v>
      </c>
      <c r="O42" s="3">
        <f>COUNTIF($G42:$M42,2)</f>
        <v>1</v>
      </c>
      <c r="P42" s="3">
        <f>COUNTIF($G42:$M42,3)</f>
        <v>1</v>
      </c>
      <c r="Q42" s="3">
        <f>COUNTIF($G42:$M42,4)</f>
        <v>3</v>
      </c>
      <c r="R42" s="3">
        <f>COUNTIF($G42:$M42,5)</f>
        <v>0</v>
      </c>
      <c r="S42">
        <f>SUM(N42:R42)</f>
        <v>5</v>
      </c>
      <c r="T42" cm="1">
        <f t="array" ref="T42">(1/(S42*(S42-1)))*(SUM(N42:R42^2)-S42)</f>
        <v>0.30000000000000004</v>
      </c>
      <c r="U42">
        <f>AVERAGE(G42:M42)</f>
        <v>3.4</v>
      </c>
      <c r="V42" s="3">
        <f>MEDIAN(G42:M42)</f>
        <v>4</v>
      </c>
      <c r="W42" s="3">
        <f>MAX(N42:R42)</f>
        <v>3</v>
      </c>
      <c r="X42" s="3">
        <f>COUNTIF(N42:R42,W42)</f>
        <v>1</v>
      </c>
      <c r="Y42" s="3">
        <f>(IF(N42&gt;=W42,1,0)+IF(O42&gt;=W42,2,0)+IF(P42&gt;=W42,3,0)+IF(Q42&gt;=W42,4,0)+IF(R42&gt;=W42,5,0))/X42</f>
        <v>4</v>
      </c>
      <c r="Z42">
        <v>9</v>
      </c>
      <c r="AA42" t="s">
        <v>46</v>
      </c>
      <c r="AB42">
        <v>9</v>
      </c>
      <c r="AC42">
        <v>8</v>
      </c>
      <c r="AD42" t="s">
        <v>46</v>
      </c>
      <c r="AE42" s="4">
        <v>8</v>
      </c>
      <c r="AF42" t="s">
        <v>46</v>
      </c>
      <c r="AG42" s="3">
        <f>COUNTIF(Z42:AF42,"&gt;=0")</f>
        <v>4</v>
      </c>
      <c r="AH42">
        <f>MEDIAN(Z42:AF42)</f>
        <v>8.5</v>
      </c>
    </row>
    <row r="43" spans="1:34" x14ac:dyDescent="0.2">
      <c r="A43" s="2">
        <v>63</v>
      </c>
      <c r="B43" t="s">
        <v>251</v>
      </c>
      <c r="C43">
        <v>86</v>
      </c>
      <c r="D43" t="s">
        <v>222</v>
      </c>
      <c r="E43">
        <v>68</v>
      </c>
      <c r="F43">
        <v>2</v>
      </c>
      <c r="G43">
        <v>3</v>
      </c>
      <c r="H43" t="s">
        <v>46</v>
      </c>
      <c r="I43">
        <v>4</v>
      </c>
      <c r="J43">
        <v>2</v>
      </c>
      <c r="K43">
        <v>4</v>
      </c>
      <c r="L43" s="4">
        <v>3</v>
      </c>
      <c r="M43" t="s">
        <v>46</v>
      </c>
      <c r="N43" s="3">
        <f>COUNTIF($G43:$M43,1)</f>
        <v>0</v>
      </c>
      <c r="O43" s="3">
        <f>COUNTIF($G43:$M43,2)</f>
        <v>1</v>
      </c>
      <c r="P43" s="3">
        <f>COUNTIF($G43:$M43,3)</f>
        <v>2</v>
      </c>
      <c r="Q43" s="3">
        <f>COUNTIF($G43:$M43,4)</f>
        <v>2</v>
      </c>
      <c r="R43" s="3">
        <f>COUNTIF($G43:$M43,5)</f>
        <v>0</v>
      </c>
      <c r="S43">
        <f>SUM(N43:R43)</f>
        <v>5</v>
      </c>
      <c r="T43" cm="1">
        <f t="array" ref="T43">(1/(S43*(S43-1)))*(SUM(N43:R43^2)-S43)</f>
        <v>0.2</v>
      </c>
      <c r="U43">
        <f>AVERAGE(G43:M43)</f>
        <v>3.2</v>
      </c>
      <c r="V43" s="3">
        <f>MEDIAN(G43:M43)</f>
        <v>3</v>
      </c>
      <c r="W43" s="3">
        <f>MAX(N43:R43)</f>
        <v>2</v>
      </c>
      <c r="X43" s="3">
        <f>COUNTIF(N43:R43,W43)</f>
        <v>2</v>
      </c>
      <c r="Y43" s="3">
        <f>(IF(N43&gt;=W43,1,0)+IF(O43&gt;=W43,2,0)+IF(P43&gt;=W43,3,0)+IF(Q43&gt;=W43,4,0)+IF(R43&gt;=W43,5,0))/X43</f>
        <v>3.5</v>
      </c>
      <c r="Z43">
        <v>10</v>
      </c>
      <c r="AA43" t="s">
        <v>46</v>
      </c>
      <c r="AB43">
        <v>10</v>
      </c>
      <c r="AC43">
        <v>7</v>
      </c>
      <c r="AD43" t="s">
        <v>46</v>
      </c>
      <c r="AE43" s="4">
        <v>9</v>
      </c>
      <c r="AF43" t="s">
        <v>46</v>
      </c>
      <c r="AG43" s="3">
        <f>COUNTIF(Z43:AF43,"&gt;=0")</f>
        <v>4</v>
      </c>
      <c r="AH43">
        <f>MEDIAN(Z43:AF43)</f>
        <v>9.5</v>
      </c>
    </row>
    <row r="44" spans="1:34" x14ac:dyDescent="0.2">
      <c r="A44" s="2">
        <v>22</v>
      </c>
      <c r="B44" t="s">
        <v>233</v>
      </c>
      <c r="C44">
        <v>27</v>
      </c>
      <c r="D44" t="s">
        <v>222</v>
      </c>
      <c r="E44">
        <v>41</v>
      </c>
      <c r="F44">
        <v>2</v>
      </c>
      <c r="G44">
        <v>3</v>
      </c>
      <c r="H44" t="s">
        <v>46</v>
      </c>
      <c r="I44">
        <v>3</v>
      </c>
      <c r="J44">
        <v>3</v>
      </c>
      <c r="K44">
        <v>3</v>
      </c>
      <c r="L44" s="4">
        <v>3</v>
      </c>
      <c r="M44" t="s">
        <v>46</v>
      </c>
      <c r="N44" s="3">
        <f>COUNTIF($G44:$M44,1)</f>
        <v>0</v>
      </c>
      <c r="O44" s="3">
        <f>COUNTIF($G44:$M44,2)</f>
        <v>0</v>
      </c>
      <c r="P44" s="3">
        <f>COUNTIF($G44:$M44,3)</f>
        <v>5</v>
      </c>
      <c r="Q44" s="3">
        <f>COUNTIF($G44:$M44,4)</f>
        <v>0</v>
      </c>
      <c r="R44" s="3">
        <f>COUNTIF($G44:$M44,5)</f>
        <v>0</v>
      </c>
      <c r="S44">
        <f>SUM(N44:R44)</f>
        <v>5</v>
      </c>
      <c r="T44" cm="1">
        <f t="array" ref="T44">(1/(S44*(S44-1)))*(SUM(N44:R44^2)-S44)</f>
        <v>1</v>
      </c>
      <c r="U44">
        <f>AVERAGE(G44:M44)</f>
        <v>3</v>
      </c>
      <c r="V44" s="3">
        <f>MEDIAN(G44:M44)</f>
        <v>3</v>
      </c>
      <c r="W44" s="3">
        <f>MAX(N44:R44)</f>
        <v>5</v>
      </c>
      <c r="X44" s="3">
        <f>COUNTIF(N44:R44,W44)</f>
        <v>1</v>
      </c>
      <c r="Y44" s="3">
        <f>(IF(N44&gt;=W44,1,0)+IF(O44&gt;=W44,2,0)+IF(P44&gt;=W44,3,0)+IF(Q44&gt;=W44,4,0)+IF(R44&gt;=W44,5,0))/X44</f>
        <v>3</v>
      </c>
      <c r="Z44">
        <v>10</v>
      </c>
      <c r="AA44" t="s">
        <v>46</v>
      </c>
      <c r="AB44">
        <v>11</v>
      </c>
      <c r="AC44">
        <v>7</v>
      </c>
      <c r="AD44" t="s">
        <v>46</v>
      </c>
      <c r="AE44" s="4">
        <v>7</v>
      </c>
      <c r="AF44" t="s">
        <v>46</v>
      </c>
      <c r="AG44" s="3">
        <f>COUNTIF(Z44:AF44,"&gt;=0")</f>
        <v>4</v>
      </c>
      <c r="AH44">
        <f>MEDIAN(Z44:AF44)</f>
        <v>8.5</v>
      </c>
    </row>
    <row r="45" spans="1:34" x14ac:dyDescent="0.2">
      <c r="A45" s="2">
        <v>27</v>
      </c>
      <c r="B45" t="s">
        <v>235</v>
      </c>
      <c r="C45">
        <v>45</v>
      </c>
      <c r="D45" t="s">
        <v>222</v>
      </c>
      <c r="E45">
        <v>46</v>
      </c>
      <c r="F45">
        <v>2</v>
      </c>
      <c r="G45">
        <v>2</v>
      </c>
      <c r="H45" t="s">
        <v>46</v>
      </c>
      <c r="I45">
        <v>2</v>
      </c>
      <c r="J45">
        <v>4</v>
      </c>
      <c r="K45">
        <v>3</v>
      </c>
      <c r="L45" s="4">
        <v>4</v>
      </c>
      <c r="M45" t="s">
        <v>46</v>
      </c>
      <c r="N45" s="3">
        <f>COUNTIF($G45:$M45,1)</f>
        <v>0</v>
      </c>
      <c r="O45" s="3">
        <f>COUNTIF($G45:$M45,2)</f>
        <v>2</v>
      </c>
      <c r="P45" s="3">
        <f>COUNTIF($G45:$M45,3)</f>
        <v>1</v>
      </c>
      <c r="Q45" s="3">
        <f>COUNTIF($G45:$M45,4)</f>
        <v>2</v>
      </c>
      <c r="R45" s="3">
        <f>COUNTIF($G45:$M45,5)</f>
        <v>0</v>
      </c>
      <c r="S45">
        <f>SUM(N45:R45)</f>
        <v>5</v>
      </c>
      <c r="T45" cm="1">
        <f t="array" ref="T45">(1/(S45*(S45-1)))*(SUM(N45:R45^2)-S45)</f>
        <v>0.2</v>
      </c>
      <c r="U45">
        <f>AVERAGE(G45:M45)</f>
        <v>3</v>
      </c>
      <c r="V45" s="3">
        <f>MEDIAN(G45:M45)</f>
        <v>3</v>
      </c>
      <c r="W45" s="3">
        <f>MAX(N45:R45)</f>
        <v>2</v>
      </c>
      <c r="X45" s="3">
        <f>COUNTIF(N45:R45,W45)</f>
        <v>2</v>
      </c>
      <c r="Y45" s="3">
        <f>(IF(N45&gt;=W45,1,0)+IF(O45&gt;=W45,2,0)+IF(P45&gt;=W45,3,0)+IF(Q45&gt;=W45,4,0)+IF(R45&gt;=W45,5,0))/X45</f>
        <v>3</v>
      </c>
      <c r="Z45">
        <v>7</v>
      </c>
      <c r="AA45" t="s">
        <v>46</v>
      </c>
      <c r="AB45">
        <v>6</v>
      </c>
      <c r="AC45">
        <v>10</v>
      </c>
      <c r="AD45" t="s">
        <v>46</v>
      </c>
      <c r="AE45" s="4">
        <v>10</v>
      </c>
      <c r="AF45" t="s">
        <v>46</v>
      </c>
      <c r="AG45" s="3">
        <f>COUNTIF(Z45:AF45,"&gt;=0")</f>
        <v>4</v>
      </c>
      <c r="AH45">
        <f>MEDIAN(Z45:AF45)</f>
        <v>8.5</v>
      </c>
    </row>
    <row r="46" spans="1:34" x14ac:dyDescent="0.2">
      <c r="A46" s="2">
        <v>48</v>
      </c>
      <c r="B46" t="s">
        <v>243</v>
      </c>
      <c r="C46">
        <v>128</v>
      </c>
      <c r="D46" t="s">
        <v>222</v>
      </c>
      <c r="E46">
        <v>11</v>
      </c>
      <c r="F46">
        <v>2</v>
      </c>
      <c r="G46">
        <v>3</v>
      </c>
      <c r="H46" t="s">
        <v>46</v>
      </c>
      <c r="I46">
        <v>3</v>
      </c>
      <c r="J46">
        <v>3</v>
      </c>
      <c r="K46">
        <v>3</v>
      </c>
      <c r="L46" s="4">
        <v>3</v>
      </c>
      <c r="M46" t="s">
        <v>46</v>
      </c>
      <c r="N46" s="3">
        <f>COUNTIF($G46:$M46,1)</f>
        <v>0</v>
      </c>
      <c r="O46" s="3">
        <f>COUNTIF($G46:$M46,2)</f>
        <v>0</v>
      </c>
      <c r="P46" s="3">
        <f>COUNTIF($G46:$M46,3)</f>
        <v>5</v>
      </c>
      <c r="Q46" s="3">
        <f>COUNTIF($G46:$M46,4)</f>
        <v>0</v>
      </c>
      <c r="R46" s="3">
        <f>COUNTIF($G46:$M46,5)</f>
        <v>0</v>
      </c>
      <c r="S46">
        <f>SUM(N46:R46)</f>
        <v>5</v>
      </c>
      <c r="T46" cm="1">
        <f t="array" ref="T46">(1/(S46*(S46-1)))*(SUM(N46:R46^2)-S46)</f>
        <v>1</v>
      </c>
      <c r="U46">
        <f>AVERAGE(G46:M46)</f>
        <v>3</v>
      </c>
      <c r="V46" s="3">
        <f>MEDIAN(G46:M46)</f>
        <v>3</v>
      </c>
      <c r="W46" s="3">
        <f>MAX(N46:R46)</f>
        <v>5</v>
      </c>
      <c r="X46" s="3">
        <f>COUNTIF(N46:R46,W46)</f>
        <v>1</v>
      </c>
      <c r="Y46" s="3">
        <f>(IF(N46&gt;=W46,1,0)+IF(O46&gt;=W46,2,0)+IF(P46&gt;=W46,3,0)+IF(Q46&gt;=W46,4,0)+IF(R46&gt;=W46,5,0))/X46</f>
        <v>3</v>
      </c>
      <c r="Z46">
        <v>8</v>
      </c>
      <c r="AA46" t="s">
        <v>46</v>
      </c>
      <c r="AB46">
        <v>8</v>
      </c>
      <c r="AC46">
        <v>10</v>
      </c>
      <c r="AD46" t="s">
        <v>46</v>
      </c>
      <c r="AE46" s="4">
        <v>10</v>
      </c>
      <c r="AF46" t="s">
        <v>46</v>
      </c>
      <c r="AG46" s="3">
        <f>COUNTIF(Z46:AF46,"&gt;=0")</f>
        <v>4</v>
      </c>
      <c r="AH46">
        <f>MEDIAN(Z46:AF46)</f>
        <v>9</v>
      </c>
    </row>
    <row r="47" spans="1:34" x14ac:dyDescent="0.2">
      <c r="A47" s="2">
        <v>78</v>
      </c>
      <c r="B47" t="s">
        <v>259</v>
      </c>
      <c r="C47">
        <v>234</v>
      </c>
      <c r="D47" t="s">
        <v>222</v>
      </c>
      <c r="E47">
        <v>37</v>
      </c>
      <c r="F47">
        <v>2</v>
      </c>
      <c r="G47">
        <v>2</v>
      </c>
      <c r="H47" t="s">
        <v>46</v>
      </c>
      <c r="I47">
        <v>2</v>
      </c>
      <c r="J47">
        <v>4</v>
      </c>
      <c r="K47">
        <v>3</v>
      </c>
      <c r="L47" s="4">
        <v>4</v>
      </c>
      <c r="M47" t="s">
        <v>46</v>
      </c>
      <c r="N47" s="3">
        <f>COUNTIF($G47:$M47,1)</f>
        <v>0</v>
      </c>
      <c r="O47" s="3">
        <f>COUNTIF($G47:$M47,2)</f>
        <v>2</v>
      </c>
      <c r="P47" s="3">
        <f>COUNTIF($G47:$M47,3)</f>
        <v>1</v>
      </c>
      <c r="Q47" s="3">
        <f>COUNTIF($G47:$M47,4)</f>
        <v>2</v>
      </c>
      <c r="R47" s="3">
        <f>COUNTIF($G47:$M47,5)</f>
        <v>0</v>
      </c>
      <c r="S47">
        <f>SUM(N47:R47)</f>
        <v>5</v>
      </c>
      <c r="T47" cm="1">
        <f t="array" ref="T47">(1/(S47*(S47-1)))*(SUM(N47:R47^2)-S47)</f>
        <v>0.2</v>
      </c>
      <c r="U47">
        <f>AVERAGE(G47:M47)</f>
        <v>3</v>
      </c>
      <c r="V47" s="3">
        <f>MEDIAN(G47:M47)</f>
        <v>3</v>
      </c>
      <c r="W47" s="3">
        <f>MAX(N47:R47)</f>
        <v>2</v>
      </c>
      <c r="X47" s="3">
        <f>COUNTIF(N47:R47,W47)</f>
        <v>2</v>
      </c>
      <c r="Y47" s="3">
        <f>(IF(N47&gt;=W47,1,0)+IF(O47&gt;=W47,2,0)+IF(P47&gt;=W47,3,0)+IF(Q47&gt;=W47,4,0)+IF(R47&gt;=W47,5,0))/X47</f>
        <v>3</v>
      </c>
      <c r="Z47">
        <v>8</v>
      </c>
      <c r="AA47" t="s">
        <v>46</v>
      </c>
      <c r="AB47">
        <v>7</v>
      </c>
      <c r="AC47">
        <v>10</v>
      </c>
      <c r="AD47" t="s">
        <v>46</v>
      </c>
      <c r="AE47" s="4">
        <v>11</v>
      </c>
      <c r="AF47" t="s">
        <v>46</v>
      </c>
      <c r="AG47" s="3">
        <f>COUNTIF(Z47:AF47,"&gt;=0")</f>
        <v>4</v>
      </c>
      <c r="AH47">
        <f>MEDIAN(Z47:AF47)</f>
        <v>9</v>
      </c>
    </row>
    <row r="48" spans="1:34" x14ac:dyDescent="0.2">
      <c r="A48" s="2">
        <v>83</v>
      </c>
      <c r="B48" t="s">
        <v>262</v>
      </c>
      <c r="C48">
        <v>35</v>
      </c>
      <c r="D48" t="s">
        <v>222</v>
      </c>
      <c r="E48">
        <v>44</v>
      </c>
      <c r="F48">
        <v>2</v>
      </c>
      <c r="G48">
        <v>3</v>
      </c>
      <c r="H48" t="s">
        <v>46</v>
      </c>
      <c r="I48">
        <v>4</v>
      </c>
      <c r="J48">
        <v>2</v>
      </c>
      <c r="K48">
        <v>3</v>
      </c>
      <c r="L48" s="4">
        <v>3</v>
      </c>
      <c r="M48" t="s">
        <v>46</v>
      </c>
      <c r="N48" s="3">
        <f>COUNTIF($G48:$M48,1)</f>
        <v>0</v>
      </c>
      <c r="O48" s="3">
        <f>COUNTIF($G48:$M48,2)</f>
        <v>1</v>
      </c>
      <c r="P48" s="3">
        <f>COUNTIF($G48:$M48,3)</f>
        <v>3</v>
      </c>
      <c r="Q48" s="3">
        <f>COUNTIF($G48:$M48,4)</f>
        <v>1</v>
      </c>
      <c r="R48" s="3">
        <f>COUNTIF($G48:$M48,5)</f>
        <v>0</v>
      </c>
      <c r="S48">
        <f>SUM(N48:R48)</f>
        <v>5</v>
      </c>
      <c r="T48" cm="1">
        <f t="array" ref="T48">(1/(S48*(S48-1)))*(SUM(N48:R48^2)-S48)</f>
        <v>0.30000000000000004</v>
      </c>
      <c r="U48">
        <f>AVERAGE(G48:M48)</f>
        <v>3</v>
      </c>
      <c r="V48" s="3">
        <f>MEDIAN(G48:M48)</f>
        <v>3</v>
      </c>
      <c r="W48" s="3">
        <f>MAX(N48:R48)</f>
        <v>3</v>
      </c>
      <c r="X48" s="3">
        <f>COUNTIF(N48:R48,W48)</f>
        <v>1</v>
      </c>
      <c r="Y48" s="3">
        <f>(IF(N48&gt;=W48,1,0)+IF(O48&gt;=W48,2,0)+IF(P48&gt;=W48,3,0)+IF(Q48&gt;=W48,4,0)+IF(R48&gt;=W48,5,0))/X48</f>
        <v>3</v>
      </c>
      <c r="Z48">
        <v>9</v>
      </c>
      <c r="AA48" t="s">
        <v>46</v>
      </c>
      <c r="AB48">
        <v>10</v>
      </c>
      <c r="AC48">
        <v>8</v>
      </c>
      <c r="AD48" t="s">
        <v>46</v>
      </c>
      <c r="AE48" s="4">
        <v>8</v>
      </c>
      <c r="AF48" t="s">
        <v>46</v>
      </c>
      <c r="AG48" s="3">
        <f>COUNTIF(Z48:AF48,"&gt;=0")</f>
        <v>4</v>
      </c>
      <c r="AH48">
        <f>MEDIAN(Z48:AF48)</f>
        <v>8.5</v>
      </c>
    </row>
    <row r="49" spans="1:34" x14ac:dyDescent="0.2">
      <c r="A49" s="2">
        <v>85</v>
      </c>
      <c r="B49" t="s">
        <v>263</v>
      </c>
      <c r="C49" t="s">
        <v>161</v>
      </c>
      <c r="D49" t="s">
        <v>203</v>
      </c>
      <c r="E49">
        <v>100</v>
      </c>
      <c r="F49">
        <v>2</v>
      </c>
      <c r="G49">
        <v>2</v>
      </c>
      <c r="H49" t="s">
        <v>46</v>
      </c>
      <c r="I49">
        <v>3</v>
      </c>
      <c r="J49">
        <v>4</v>
      </c>
      <c r="K49">
        <v>3</v>
      </c>
      <c r="L49" s="4">
        <v>3</v>
      </c>
      <c r="M49" t="s">
        <v>46</v>
      </c>
      <c r="N49" s="3">
        <f>COUNTIF($G49:$M49,1)</f>
        <v>0</v>
      </c>
      <c r="O49" s="3">
        <f>COUNTIF($G49:$M49,2)</f>
        <v>1</v>
      </c>
      <c r="P49" s="3">
        <f>COUNTIF($G49:$M49,3)</f>
        <v>3</v>
      </c>
      <c r="Q49" s="3">
        <f>COUNTIF($G49:$M49,4)</f>
        <v>1</v>
      </c>
      <c r="R49" s="3">
        <f>COUNTIF($G49:$M49,5)</f>
        <v>0</v>
      </c>
      <c r="S49">
        <f>SUM(N49:R49)</f>
        <v>5</v>
      </c>
      <c r="T49" cm="1">
        <f t="array" ref="T49">(1/(S49*(S49-1)))*(SUM(N49:R49^2)-S49)</f>
        <v>0.30000000000000004</v>
      </c>
      <c r="U49">
        <f>AVERAGE(G49:M49)</f>
        <v>3</v>
      </c>
      <c r="V49" s="3">
        <f>MEDIAN(G49:M49)</f>
        <v>3</v>
      </c>
      <c r="W49" s="3">
        <f>MAX(N49:R49)</f>
        <v>3</v>
      </c>
      <c r="X49" s="3">
        <f>COUNTIF(N49:R49,W49)</f>
        <v>1</v>
      </c>
      <c r="Y49" s="3">
        <f>(IF(N49&gt;=W49,1,0)+IF(O49&gt;=W49,2,0)+IF(P49&gt;=W49,3,0)+IF(Q49&gt;=W49,4,0)+IF(R49&gt;=W49,5,0))/X49</f>
        <v>3</v>
      </c>
      <c r="Z49">
        <v>10</v>
      </c>
      <c r="AA49" t="s">
        <v>46</v>
      </c>
      <c r="AB49">
        <v>9</v>
      </c>
      <c r="AC49">
        <v>9</v>
      </c>
      <c r="AD49" t="s">
        <v>46</v>
      </c>
      <c r="AE49" s="4">
        <v>11</v>
      </c>
      <c r="AF49" t="s">
        <v>46</v>
      </c>
      <c r="AG49" s="3">
        <f>COUNTIF(Z49:AF49,"&gt;=0")</f>
        <v>4</v>
      </c>
      <c r="AH49">
        <f>MEDIAN(Z49:AF49)</f>
        <v>9.5</v>
      </c>
    </row>
    <row r="50" spans="1:34" x14ac:dyDescent="0.2">
      <c r="A50" s="2">
        <v>96</v>
      </c>
      <c r="B50" t="s">
        <v>268</v>
      </c>
      <c r="C50">
        <v>195</v>
      </c>
      <c r="D50" t="s">
        <v>222</v>
      </c>
      <c r="E50">
        <v>27</v>
      </c>
      <c r="F50">
        <v>2</v>
      </c>
      <c r="G50">
        <v>3</v>
      </c>
      <c r="H50" t="s">
        <v>46</v>
      </c>
      <c r="I50">
        <v>4</v>
      </c>
      <c r="J50">
        <v>3</v>
      </c>
      <c r="K50">
        <v>3</v>
      </c>
      <c r="L50" s="4">
        <v>2</v>
      </c>
      <c r="M50" t="s">
        <v>46</v>
      </c>
      <c r="N50" s="3">
        <f>COUNTIF($G50:$M50,1)</f>
        <v>0</v>
      </c>
      <c r="O50" s="3">
        <f>COUNTIF($G50:$M50,2)</f>
        <v>1</v>
      </c>
      <c r="P50" s="3">
        <f>COUNTIF($G50:$M50,3)</f>
        <v>3</v>
      </c>
      <c r="Q50" s="3">
        <f>COUNTIF($G50:$M50,4)</f>
        <v>1</v>
      </c>
      <c r="R50" s="3">
        <f>COUNTIF($G50:$M50,5)</f>
        <v>0</v>
      </c>
      <c r="S50">
        <f>SUM(N50:R50)</f>
        <v>5</v>
      </c>
      <c r="T50" cm="1">
        <f t="array" ref="T50">(1/(S50*(S50-1)))*(SUM(N50:R50^2)-S50)</f>
        <v>0.30000000000000004</v>
      </c>
      <c r="U50">
        <f>AVERAGE(G50:M50)</f>
        <v>3</v>
      </c>
      <c r="V50" s="3">
        <f>MEDIAN(G50:M50)</f>
        <v>3</v>
      </c>
      <c r="W50" s="3">
        <f>MAX(N50:R50)</f>
        <v>3</v>
      </c>
      <c r="X50" s="3">
        <f>COUNTIF(N50:R50,W50)</f>
        <v>1</v>
      </c>
      <c r="Y50" s="3">
        <f>(IF(N50&gt;=W50,1,0)+IF(O50&gt;=W50,2,0)+IF(P50&gt;=W50,3,0)+IF(Q50&gt;=W50,4,0)+IF(R50&gt;=W50,5,0))/X50</f>
        <v>3</v>
      </c>
      <c r="Z50">
        <v>10</v>
      </c>
      <c r="AA50" t="s">
        <v>46</v>
      </c>
      <c r="AB50">
        <v>9</v>
      </c>
      <c r="AC50">
        <v>8</v>
      </c>
      <c r="AD50" t="s">
        <v>46</v>
      </c>
      <c r="AE50" s="4">
        <v>9</v>
      </c>
      <c r="AF50" t="s">
        <v>46</v>
      </c>
      <c r="AG50" s="3">
        <f>COUNTIF(Z50:AF50,"&gt;=0")</f>
        <v>4</v>
      </c>
      <c r="AH50">
        <f>MEDIAN(Z50:AF50)</f>
        <v>9</v>
      </c>
    </row>
    <row r="51" spans="1:34" x14ac:dyDescent="0.2">
      <c r="A51" s="2">
        <v>98</v>
      </c>
      <c r="B51" t="s">
        <v>270</v>
      </c>
      <c r="C51">
        <v>53</v>
      </c>
      <c r="D51" t="s">
        <v>222</v>
      </c>
      <c r="E51">
        <v>50</v>
      </c>
      <c r="F51">
        <v>2</v>
      </c>
      <c r="G51">
        <v>3</v>
      </c>
      <c r="H51" t="s">
        <v>46</v>
      </c>
      <c r="I51">
        <v>3</v>
      </c>
      <c r="J51">
        <v>4</v>
      </c>
      <c r="K51">
        <v>3</v>
      </c>
      <c r="L51" s="4">
        <v>2</v>
      </c>
      <c r="M51" t="s">
        <v>46</v>
      </c>
      <c r="N51" s="3">
        <f>COUNTIF($G51:$M51,1)</f>
        <v>0</v>
      </c>
      <c r="O51" s="3">
        <f>COUNTIF($G51:$M51,2)</f>
        <v>1</v>
      </c>
      <c r="P51" s="3">
        <f>COUNTIF($G51:$M51,3)</f>
        <v>3</v>
      </c>
      <c r="Q51" s="3">
        <f>COUNTIF($G51:$M51,4)</f>
        <v>1</v>
      </c>
      <c r="R51" s="3">
        <f>COUNTIF($G51:$M51,5)</f>
        <v>0</v>
      </c>
      <c r="S51">
        <f>SUM(N51:R51)</f>
        <v>5</v>
      </c>
      <c r="T51" cm="1">
        <f t="array" ref="T51">(1/(S51*(S51-1)))*(SUM(N51:R51^2)-S51)</f>
        <v>0.30000000000000004</v>
      </c>
      <c r="U51">
        <f>AVERAGE(G51:M51)</f>
        <v>3</v>
      </c>
      <c r="V51" s="3">
        <f>MEDIAN(G51:M51)</f>
        <v>3</v>
      </c>
      <c r="W51" s="3">
        <f>MAX(N51:R51)</f>
        <v>3</v>
      </c>
      <c r="X51" s="3">
        <f>COUNTIF(N51:R51,W51)</f>
        <v>1</v>
      </c>
      <c r="Y51" s="3">
        <f>(IF(N51&gt;=W51,1,0)+IF(O51&gt;=W51,2,0)+IF(P51&gt;=W51,3,0)+IF(Q51&gt;=W51,4,0)+IF(R51&gt;=W51,5,0))/X51</f>
        <v>3</v>
      </c>
      <c r="Z51">
        <v>7</v>
      </c>
      <c r="AA51" t="s">
        <v>46</v>
      </c>
      <c r="AB51">
        <v>7</v>
      </c>
      <c r="AC51">
        <v>8</v>
      </c>
      <c r="AD51" t="s">
        <v>46</v>
      </c>
      <c r="AE51" s="4">
        <v>8</v>
      </c>
      <c r="AF51" t="s">
        <v>46</v>
      </c>
      <c r="AG51" s="3">
        <f>COUNTIF(Z51:AF51,"&gt;=0")</f>
        <v>4</v>
      </c>
      <c r="AH51">
        <f>MEDIAN(Z51:AF51)</f>
        <v>7.5</v>
      </c>
    </row>
    <row r="52" spans="1:34" x14ac:dyDescent="0.2">
      <c r="A52" s="2">
        <v>9</v>
      </c>
      <c r="B52" t="s">
        <v>226</v>
      </c>
      <c r="C52">
        <v>27</v>
      </c>
      <c r="D52" t="s">
        <v>222</v>
      </c>
      <c r="E52">
        <v>41</v>
      </c>
      <c r="F52">
        <v>2</v>
      </c>
      <c r="G52">
        <v>3</v>
      </c>
      <c r="H52" t="s">
        <v>46</v>
      </c>
      <c r="I52">
        <v>3</v>
      </c>
      <c r="J52">
        <v>3</v>
      </c>
      <c r="K52">
        <v>3</v>
      </c>
      <c r="L52" s="4">
        <v>2</v>
      </c>
      <c r="M52" t="s">
        <v>46</v>
      </c>
      <c r="N52" s="3">
        <f>COUNTIF($G52:$M52,1)</f>
        <v>0</v>
      </c>
      <c r="O52" s="3">
        <f>COUNTIF($G52:$M52,2)</f>
        <v>1</v>
      </c>
      <c r="P52" s="3">
        <f>COUNTIF($G52:$M52,3)</f>
        <v>4</v>
      </c>
      <c r="Q52" s="3">
        <f>COUNTIF($G52:$M52,4)</f>
        <v>0</v>
      </c>
      <c r="R52" s="3">
        <f>COUNTIF($G52:$M52,5)</f>
        <v>0</v>
      </c>
      <c r="S52">
        <f>SUM(N52:R52)</f>
        <v>5</v>
      </c>
      <c r="T52" cm="1">
        <f t="array" ref="T52">(1/(S52*(S52-1)))*(SUM(N52:R52^2)-S52)</f>
        <v>0.60000000000000009</v>
      </c>
      <c r="U52">
        <f>AVERAGE(G52:M52)</f>
        <v>2.8</v>
      </c>
      <c r="V52" s="3">
        <f>MEDIAN(G52:M52)</f>
        <v>3</v>
      </c>
      <c r="W52" s="3">
        <f>MAX(N52:R52)</f>
        <v>4</v>
      </c>
      <c r="X52" s="3">
        <f>COUNTIF(N52:R52,W52)</f>
        <v>1</v>
      </c>
      <c r="Y52" s="3">
        <f>(IF(N52&gt;=W52,1,0)+IF(O52&gt;=W52,2,0)+IF(P52&gt;=W52,3,0)+IF(Q52&gt;=W52,4,0)+IF(R52&gt;=W52,5,0))/X52</f>
        <v>3</v>
      </c>
      <c r="Z52">
        <v>10</v>
      </c>
      <c r="AA52" t="s">
        <v>46</v>
      </c>
      <c r="AB52">
        <v>11</v>
      </c>
      <c r="AC52">
        <v>8</v>
      </c>
      <c r="AD52" t="s">
        <v>46</v>
      </c>
      <c r="AE52" s="4">
        <v>8</v>
      </c>
      <c r="AF52" t="s">
        <v>46</v>
      </c>
      <c r="AG52" s="3">
        <f>COUNTIF(Z52:AF52,"&gt;=0")</f>
        <v>4</v>
      </c>
      <c r="AH52">
        <f>MEDIAN(Z52:AF52)</f>
        <v>9</v>
      </c>
    </row>
    <row r="53" spans="1:34" x14ac:dyDescent="0.2">
      <c r="A53" s="2">
        <v>24</v>
      </c>
      <c r="B53" t="s">
        <v>234</v>
      </c>
      <c r="C53">
        <v>180</v>
      </c>
      <c r="D53" t="s">
        <v>222</v>
      </c>
      <c r="E53">
        <v>24</v>
      </c>
      <c r="F53">
        <v>2</v>
      </c>
      <c r="G53">
        <v>2</v>
      </c>
      <c r="H53" t="s">
        <v>46</v>
      </c>
      <c r="I53">
        <v>2</v>
      </c>
      <c r="J53">
        <v>4</v>
      </c>
      <c r="K53">
        <v>2</v>
      </c>
      <c r="L53" s="4">
        <v>4</v>
      </c>
      <c r="M53" t="s">
        <v>46</v>
      </c>
      <c r="N53" s="3">
        <f>COUNTIF($G53:$M53,1)</f>
        <v>0</v>
      </c>
      <c r="O53" s="3">
        <f>COUNTIF($G53:$M53,2)</f>
        <v>3</v>
      </c>
      <c r="P53" s="3">
        <f>COUNTIF($G53:$M53,3)</f>
        <v>0</v>
      </c>
      <c r="Q53" s="3">
        <f>COUNTIF($G53:$M53,4)</f>
        <v>2</v>
      </c>
      <c r="R53" s="3">
        <f>COUNTIF($G53:$M53,5)</f>
        <v>0</v>
      </c>
      <c r="S53">
        <f>SUM(N53:R53)</f>
        <v>5</v>
      </c>
      <c r="T53" cm="1">
        <f t="array" ref="T53">(1/(S53*(S53-1)))*(SUM(N53:R53^2)-S53)</f>
        <v>0.4</v>
      </c>
      <c r="U53">
        <f>AVERAGE(G53:M53)</f>
        <v>2.8</v>
      </c>
      <c r="V53" s="3">
        <f>MEDIAN(G53:M53)</f>
        <v>2</v>
      </c>
      <c r="W53" s="3">
        <f>MAX(N53:R53)</f>
        <v>3</v>
      </c>
      <c r="X53" s="3">
        <f>COUNTIF(N53:R53,W53)</f>
        <v>1</v>
      </c>
      <c r="Y53" s="3">
        <f>(IF(N53&gt;=W53,1,0)+IF(O53&gt;=W53,2,0)+IF(P53&gt;=W53,3,0)+IF(Q53&gt;=W53,4,0)+IF(R53&gt;=W53,5,0))/X53</f>
        <v>2</v>
      </c>
      <c r="Z53">
        <v>9</v>
      </c>
      <c r="AA53" t="s">
        <v>46</v>
      </c>
      <c r="AB53">
        <v>6</v>
      </c>
      <c r="AC53">
        <v>10</v>
      </c>
      <c r="AD53" t="s">
        <v>46</v>
      </c>
      <c r="AE53" s="4">
        <v>10</v>
      </c>
      <c r="AF53" t="s">
        <v>46</v>
      </c>
      <c r="AG53" s="3">
        <f>COUNTIF(Z53:AF53,"&gt;=0")</f>
        <v>4</v>
      </c>
      <c r="AH53">
        <f>MEDIAN(Z53:AF53)</f>
        <v>9.5</v>
      </c>
    </row>
    <row r="54" spans="1:34" x14ac:dyDescent="0.2">
      <c r="A54" s="2">
        <v>42</v>
      </c>
      <c r="B54" t="s">
        <v>242</v>
      </c>
      <c r="C54">
        <v>231</v>
      </c>
      <c r="D54" t="s">
        <v>222</v>
      </c>
      <c r="E54">
        <v>36</v>
      </c>
      <c r="F54">
        <v>2</v>
      </c>
      <c r="G54">
        <v>3</v>
      </c>
      <c r="H54" t="s">
        <v>46</v>
      </c>
      <c r="I54">
        <v>2</v>
      </c>
      <c r="J54">
        <v>3</v>
      </c>
      <c r="K54">
        <v>4</v>
      </c>
      <c r="L54" s="4">
        <v>2</v>
      </c>
      <c r="M54" t="s">
        <v>46</v>
      </c>
      <c r="N54" s="3">
        <f>COUNTIF($G54:$M54,1)</f>
        <v>0</v>
      </c>
      <c r="O54" s="3">
        <f>COUNTIF($G54:$M54,2)</f>
        <v>2</v>
      </c>
      <c r="P54" s="3">
        <f>COUNTIF($G54:$M54,3)</f>
        <v>2</v>
      </c>
      <c r="Q54" s="3">
        <f>COUNTIF($G54:$M54,4)</f>
        <v>1</v>
      </c>
      <c r="R54" s="3">
        <f>COUNTIF($G54:$M54,5)</f>
        <v>0</v>
      </c>
      <c r="S54">
        <f>SUM(N54:R54)</f>
        <v>5</v>
      </c>
      <c r="T54" cm="1">
        <f t="array" ref="T54">(1/(S54*(S54-1)))*(SUM(N54:R54^2)-S54)</f>
        <v>0.2</v>
      </c>
      <c r="U54">
        <f>AVERAGE(G54:M54)</f>
        <v>2.8</v>
      </c>
      <c r="V54" s="3">
        <f>MEDIAN(G54:M54)</f>
        <v>3</v>
      </c>
      <c r="W54" s="3">
        <f>MAX(N54:R54)</f>
        <v>2</v>
      </c>
      <c r="X54" s="3">
        <f>COUNTIF(N54:R54,W54)</f>
        <v>2</v>
      </c>
      <c r="Y54" s="3">
        <f>(IF(N54&gt;=W54,1,0)+IF(O54&gt;=W54,2,0)+IF(P54&gt;=W54,3,0)+IF(Q54&gt;=W54,4,0)+IF(R54&gt;=W54,5,0))/X54</f>
        <v>2.5</v>
      </c>
      <c r="Z54">
        <v>5</v>
      </c>
      <c r="AA54" t="s">
        <v>46</v>
      </c>
      <c r="AB54">
        <v>5</v>
      </c>
      <c r="AC54">
        <v>10</v>
      </c>
      <c r="AD54" t="s">
        <v>46</v>
      </c>
      <c r="AE54" s="4">
        <v>8</v>
      </c>
      <c r="AF54" t="s">
        <v>46</v>
      </c>
      <c r="AG54" s="3">
        <f>COUNTIF(Z54:AF54,"&gt;=0")</f>
        <v>4</v>
      </c>
      <c r="AH54">
        <f>MEDIAN(Z54:AF54)</f>
        <v>6.5</v>
      </c>
    </row>
    <row r="55" spans="1:34" x14ac:dyDescent="0.2">
      <c r="A55" s="2">
        <v>52</v>
      </c>
      <c r="B55" t="s">
        <v>244</v>
      </c>
      <c r="C55">
        <v>87</v>
      </c>
      <c r="D55" t="s">
        <v>222</v>
      </c>
      <c r="E55">
        <v>69</v>
      </c>
      <c r="F55">
        <v>2</v>
      </c>
      <c r="G55">
        <v>2</v>
      </c>
      <c r="H55" t="s">
        <v>46</v>
      </c>
      <c r="I55">
        <v>3</v>
      </c>
      <c r="J55">
        <v>4</v>
      </c>
      <c r="K55">
        <v>3</v>
      </c>
      <c r="L55" s="4">
        <v>2</v>
      </c>
      <c r="M55" t="s">
        <v>46</v>
      </c>
      <c r="N55" s="3">
        <f>COUNTIF($G55:$M55,1)</f>
        <v>0</v>
      </c>
      <c r="O55" s="3">
        <f>COUNTIF($G55:$M55,2)</f>
        <v>2</v>
      </c>
      <c r="P55" s="3">
        <f>COUNTIF($G55:$M55,3)</f>
        <v>2</v>
      </c>
      <c r="Q55" s="3">
        <f>COUNTIF($G55:$M55,4)</f>
        <v>1</v>
      </c>
      <c r="R55" s="3">
        <f>COUNTIF($G55:$M55,5)</f>
        <v>0</v>
      </c>
      <c r="S55">
        <f>SUM(N55:R55)</f>
        <v>5</v>
      </c>
      <c r="T55" cm="1">
        <f t="array" ref="T55">(1/(S55*(S55-1)))*(SUM(N55:R55^2)-S55)</f>
        <v>0.2</v>
      </c>
      <c r="U55">
        <f>AVERAGE(G55:M55)</f>
        <v>2.8</v>
      </c>
      <c r="V55" s="3">
        <f>MEDIAN(G55:M55)</f>
        <v>3</v>
      </c>
      <c r="W55" s="3">
        <f>MAX(N55:R55)</f>
        <v>2</v>
      </c>
      <c r="X55" s="3">
        <f>COUNTIF(N55:R55,W55)</f>
        <v>2</v>
      </c>
      <c r="Y55" s="3">
        <f>(IF(N55&gt;=W55,1,0)+IF(O55&gt;=W55,2,0)+IF(P55&gt;=W55,3,0)+IF(Q55&gt;=W55,4,0)+IF(R55&gt;=W55,5,0))/X55</f>
        <v>2.5</v>
      </c>
      <c r="Z55">
        <v>10</v>
      </c>
      <c r="AA55" t="s">
        <v>46</v>
      </c>
      <c r="AB55">
        <v>7</v>
      </c>
      <c r="AC55">
        <v>12</v>
      </c>
      <c r="AD55" t="s">
        <v>46</v>
      </c>
      <c r="AE55" s="4">
        <v>12</v>
      </c>
      <c r="AF55" t="s">
        <v>46</v>
      </c>
      <c r="AG55" s="3">
        <f>COUNTIF(Z55:AF55,"&gt;=0")</f>
        <v>4</v>
      </c>
      <c r="AH55">
        <f>MEDIAN(Z55:AF55)</f>
        <v>11</v>
      </c>
    </row>
    <row r="56" spans="1:34" x14ac:dyDescent="0.2">
      <c r="A56" s="2">
        <v>72</v>
      </c>
      <c r="B56" t="s">
        <v>258</v>
      </c>
      <c r="C56">
        <v>214</v>
      </c>
      <c r="D56" t="s">
        <v>222</v>
      </c>
      <c r="E56">
        <v>33</v>
      </c>
      <c r="F56">
        <v>2</v>
      </c>
      <c r="G56">
        <v>3</v>
      </c>
      <c r="H56" t="s">
        <v>46</v>
      </c>
      <c r="I56">
        <v>4</v>
      </c>
      <c r="J56">
        <v>2</v>
      </c>
      <c r="K56">
        <v>3</v>
      </c>
      <c r="L56" s="4">
        <v>2</v>
      </c>
      <c r="M56" t="s">
        <v>46</v>
      </c>
      <c r="N56" s="3">
        <f>COUNTIF($G56:$M56,1)</f>
        <v>0</v>
      </c>
      <c r="O56" s="3">
        <f>COUNTIF($G56:$M56,2)</f>
        <v>2</v>
      </c>
      <c r="P56" s="3">
        <f>COUNTIF($G56:$M56,3)</f>
        <v>2</v>
      </c>
      <c r="Q56" s="3">
        <f>COUNTIF($G56:$M56,4)</f>
        <v>1</v>
      </c>
      <c r="R56" s="3">
        <f>COUNTIF($G56:$M56,5)</f>
        <v>0</v>
      </c>
      <c r="S56">
        <f>SUM(N56:R56)</f>
        <v>5</v>
      </c>
      <c r="T56" cm="1">
        <f t="array" ref="T56">(1/(S56*(S56-1)))*(SUM(N56:R56^2)-S56)</f>
        <v>0.2</v>
      </c>
      <c r="U56">
        <f>AVERAGE(G56:M56)</f>
        <v>2.8</v>
      </c>
      <c r="V56" s="3">
        <f>MEDIAN(G56:M56)</f>
        <v>3</v>
      </c>
      <c r="W56" s="3">
        <f>MAX(N56:R56)</f>
        <v>2</v>
      </c>
      <c r="X56" s="3">
        <f>COUNTIF(N56:R56,W56)</f>
        <v>2</v>
      </c>
      <c r="Y56" s="3">
        <f>(IF(N56&gt;=W56,1,0)+IF(O56&gt;=W56,2,0)+IF(P56&gt;=W56,3,0)+IF(Q56&gt;=W56,4,0)+IF(R56&gt;=W56,5,0))/X56</f>
        <v>2.5</v>
      </c>
      <c r="Z56">
        <v>9</v>
      </c>
      <c r="AA56" t="s">
        <v>46</v>
      </c>
      <c r="AB56">
        <v>8</v>
      </c>
      <c r="AC56">
        <v>10</v>
      </c>
      <c r="AD56" t="s">
        <v>46</v>
      </c>
      <c r="AE56" s="4">
        <v>13</v>
      </c>
      <c r="AF56" t="s">
        <v>46</v>
      </c>
      <c r="AG56" s="3">
        <f>COUNTIF(Z56:AF56,"&gt;=0")</f>
        <v>4</v>
      </c>
      <c r="AH56">
        <f>MEDIAN(Z56:AF56)</f>
        <v>9.5</v>
      </c>
    </row>
    <row r="57" spans="1:34" x14ac:dyDescent="0.2">
      <c r="A57" s="2">
        <v>80</v>
      </c>
      <c r="B57" t="s">
        <v>261</v>
      </c>
      <c r="C57">
        <v>80</v>
      </c>
      <c r="D57" t="s">
        <v>222</v>
      </c>
      <c r="E57">
        <v>65</v>
      </c>
      <c r="F57">
        <v>2</v>
      </c>
      <c r="G57">
        <v>2</v>
      </c>
      <c r="H57" t="s">
        <v>46</v>
      </c>
      <c r="I57">
        <v>4</v>
      </c>
      <c r="J57">
        <v>3</v>
      </c>
      <c r="K57">
        <v>3</v>
      </c>
      <c r="L57" s="4">
        <v>2</v>
      </c>
      <c r="M57" t="s">
        <v>46</v>
      </c>
      <c r="N57" s="3">
        <f>COUNTIF($G57:$M57,1)</f>
        <v>0</v>
      </c>
      <c r="O57" s="3">
        <f>COUNTIF($G57:$M57,2)</f>
        <v>2</v>
      </c>
      <c r="P57" s="3">
        <f>COUNTIF($G57:$M57,3)</f>
        <v>2</v>
      </c>
      <c r="Q57" s="3">
        <f>COUNTIF($G57:$M57,4)</f>
        <v>1</v>
      </c>
      <c r="R57" s="3">
        <f>COUNTIF($G57:$M57,5)</f>
        <v>0</v>
      </c>
      <c r="S57">
        <f>SUM(N57:R57)</f>
        <v>5</v>
      </c>
      <c r="T57" cm="1">
        <f t="array" ref="T57">(1/(S57*(S57-1)))*(SUM(N57:R57^2)-S57)</f>
        <v>0.2</v>
      </c>
      <c r="U57">
        <f>AVERAGE(G57:M57)</f>
        <v>2.8</v>
      </c>
      <c r="V57" s="3">
        <f>MEDIAN(G57:M57)</f>
        <v>3</v>
      </c>
      <c r="W57" s="3">
        <f>MAX(N57:R57)</f>
        <v>2</v>
      </c>
      <c r="X57" s="3">
        <f>COUNTIF(N57:R57,W57)</f>
        <v>2</v>
      </c>
      <c r="Y57" s="3">
        <f>(IF(N57&gt;=W57,1,0)+IF(O57&gt;=W57,2,0)+IF(P57&gt;=W57,3,0)+IF(Q57&gt;=W57,4,0)+IF(R57&gt;=W57,5,0))/X57</f>
        <v>2.5</v>
      </c>
      <c r="Z57">
        <v>9</v>
      </c>
      <c r="AA57" t="s">
        <v>46</v>
      </c>
      <c r="AB57">
        <v>8</v>
      </c>
      <c r="AC57">
        <v>10</v>
      </c>
      <c r="AD57" t="s">
        <v>46</v>
      </c>
      <c r="AE57" s="4">
        <v>11</v>
      </c>
      <c r="AF57" t="s">
        <v>46</v>
      </c>
      <c r="AG57" s="3">
        <f>COUNTIF(Z57:AF57,"&gt;=0")</f>
        <v>4</v>
      </c>
      <c r="AH57">
        <f>MEDIAN(Z57:AF57)</f>
        <v>9.5</v>
      </c>
    </row>
    <row r="58" spans="1:34" x14ac:dyDescent="0.2">
      <c r="A58" s="2">
        <v>97</v>
      </c>
      <c r="B58" t="s">
        <v>269</v>
      </c>
      <c r="C58">
        <v>195</v>
      </c>
      <c r="D58" t="s">
        <v>222</v>
      </c>
      <c r="E58">
        <v>27</v>
      </c>
      <c r="F58">
        <v>2</v>
      </c>
      <c r="G58">
        <v>3</v>
      </c>
      <c r="H58" t="s">
        <v>46</v>
      </c>
      <c r="I58">
        <v>4</v>
      </c>
      <c r="J58">
        <v>2</v>
      </c>
      <c r="K58">
        <v>3</v>
      </c>
      <c r="L58" s="4">
        <v>2</v>
      </c>
      <c r="M58" t="s">
        <v>46</v>
      </c>
      <c r="N58" s="3">
        <f>COUNTIF($G58:$M58,1)</f>
        <v>0</v>
      </c>
      <c r="O58" s="3">
        <f>COUNTIF($G58:$M58,2)</f>
        <v>2</v>
      </c>
      <c r="P58" s="3">
        <f>COUNTIF($G58:$M58,3)</f>
        <v>2</v>
      </c>
      <c r="Q58" s="3">
        <f>COUNTIF($G58:$M58,4)</f>
        <v>1</v>
      </c>
      <c r="R58" s="3">
        <f>COUNTIF($G58:$M58,5)</f>
        <v>0</v>
      </c>
      <c r="S58">
        <f>SUM(N58:R58)</f>
        <v>5</v>
      </c>
      <c r="T58" cm="1">
        <f t="array" ref="T58">(1/(S58*(S58-1)))*(SUM(N58:R58^2)-S58)</f>
        <v>0.2</v>
      </c>
      <c r="U58">
        <f>AVERAGE(G58:M58)</f>
        <v>2.8</v>
      </c>
      <c r="V58" s="3">
        <f>MEDIAN(G58:M58)</f>
        <v>3</v>
      </c>
      <c r="W58" s="3">
        <f>MAX(N58:R58)</f>
        <v>2</v>
      </c>
      <c r="X58" s="3">
        <f>COUNTIF(N58:R58,W58)</f>
        <v>2</v>
      </c>
      <c r="Y58" s="3">
        <f>(IF(N58&gt;=W58,1,0)+IF(O58&gt;=W58,2,0)+IF(P58&gt;=W58,3,0)+IF(Q58&gt;=W58,4,0)+IF(R58&gt;=W58,5,0))/X58</f>
        <v>2.5</v>
      </c>
      <c r="Z58">
        <v>11</v>
      </c>
      <c r="AA58" t="s">
        <v>46</v>
      </c>
      <c r="AB58">
        <v>11</v>
      </c>
      <c r="AC58">
        <v>7</v>
      </c>
      <c r="AD58" t="s">
        <v>46</v>
      </c>
      <c r="AE58" s="4">
        <v>8</v>
      </c>
      <c r="AF58" t="s">
        <v>46</v>
      </c>
      <c r="AG58" s="3">
        <f>COUNTIF(Z58:AF58,"&gt;=0")</f>
        <v>4</v>
      </c>
      <c r="AH58">
        <f>MEDIAN(Z58:AF58)</f>
        <v>9.5</v>
      </c>
    </row>
    <row r="59" spans="1:34" x14ac:dyDescent="0.2">
      <c r="A59" s="2">
        <v>3</v>
      </c>
      <c r="B59" t="s">
        <v>223</v>
      </c>
      <c r="C59" t="s">
        <v>163</v>
      </c>
      <c r="D59" t="s">
        <v>203</v>
      </c>
      <c r="E59">
        <v>102</v>
      </c>
      <c r="F59">
        <v>2</v>
      </c>
      <c r="G59">
        <v>2</v>
      </c>
      <c r="H59" t="s">
        <v>46</v>
      </c>
      <c r="I59">
        <v>3</v>
      </c>
      <c r="J59">
        <v>2</v>
      </c>
      <c r="K59">
        <v>4</v>
      </c>
      <c r="L59" s="4">
        <v>2</v>
      </c>
      <c r="M59" t="s">
        <v>46</v>
      </c>
      <c r="N59" s="3">
        <f>COUNTIF($G59:$M59,1)</f>
        <v>0</v>
      </c>
      <c r="O59" s="3">
        <f>COUNTIF($G59:$M59,2)</f>
        <v>3</v>
      </c>
      <c r="P59" s="3">
        <f>COUNTIF($G59:$M59,3)</f>
        <v>1</v>
      </c>
      <c r="Q59" s="3">
        <f>COUNTIF($G59:$M59,4)</f>
        <v>1</v>
      </c>
      <c r="R59" s="3">
        <f>COUNTIF($G59:$M59,5)</f>
        <v>0</v>
      </c>
      <c r="S59">
        <f>SUM(N59:R59)</f>
        <v>5</v>
      </c>
      <c r="T59" cm="1">
        <f t="array" ref="T59">(1/(S59*(S59-1)))*(SUM(N59:R59^2)-S59)</f>
        <v>0.30000000000000004</v>
      </c>
      <c r="U59">
        <f>AVERAGE(G59:M59)</f>
        <v>2.6</v>
      </c>
      <c r="V59" s="3">
        <f>MEDIAN(G59:M59)</f>
        <v>2</v>
      </c>
      <c r="W59" s="3">
        <f>MAX(N59:R59)</f>
        <v>3</v>
      </c>
      <c r="X59" s="3">
        <f>COUNTIF(N59:R59,W59)</f>
        <v>1</v>
      </c>
      <c r="Y59" s="3">
        <f>(IF(N59&gt;=W59,1,0)+IF(O59&gt;=W59,2,0)+IF(P59&gt;=W59,3,0)+IF(Q59&gt;=W59,4,0)+IF(R59&gt;=W59,5,0))/X59</f>
        <v>2</v>
      </c>
      <c r="Z59">
        <v>9</v>
      </c>
      <c r="AA59" t="s">
        <v>46</v>
      </c>
      <c r="AB59">
        <v>9</v>
      </c>
      <c r="AC59">
        <v>11</v>
      </c>
      <c r="AD59" t="s">
        <v>46</v>
      </c>
      <c r="AE59" s="4">
        <v>11</v>
      </c>
      <c r="AF59" t="s">
        <v>46</v>
      </c>
      <c r="AG59" s="3">
        <f>COUNTIF(Z59:AF59,"&gt;=0")</f>
        <v>4</v>
      </c>
      <c r="AH59">
        <f>MEDIAN(Z59:AF59)</f>
        <v>10</v>
      </c>
    </row>
    <row r="60" spans="1:34" x14ac:dyDescent="0.2">
      <c r="A60" s="2">
        <v>12</v>
      </c>
      <c r="B60" t="s">
        <v>227</v>
      </c>
      <c r="C60">
        <v>155</v>
      </c>
      <c r="D60" t="s">
        <v>222</v>
      </c>
      <c r="E60">
        <v>21</v>
      </c>
      <c r="F60">
        <v>2</v>
      </c>
      <c r="G60">
        <v>2</v>
      </c>
      <c r="H60" t="s">
        <v>46</v>
      </c>
      <c r="I60">
        <v>2</v>
      </c>
      <c r="J60">
        <v>4</v>
      </c>
      <c r="K60">
        <v>2</v>
      </c>
      <c r="L60" s="4">
        <v>3</v>
      </c>
      <c r="M60" t="s">
        <v>46</v>
      </c>
      <c r="N60" s="3">
        <f>COUNTIF($G60:$M60,1)</f>
        <v>0</v>
      </c>
      <c r="O60" s="3">
        <f>COUNTIF($G60:$M60,2)</f>
        <v>3</v>
      </c>
      <c r="P60" s="3">
        <f>COUNTIF($G60:$M60,3)</f>
        <v>1</v>
      </c>
      <c r="Q60" s="3">
        <f>COUNTIF($G60:$M60,4)</f>
        <v>1</v>
      </c>
      <c r="R60" s="3">
        <f>COUNTIF($G60:$M60,5)</f>
        <v>0</v>
      </c>
      <c r="S60">
        <f>SUM(N60:R60)</f>
        <v>5</v>
      </c>
      <c r="T60" cm="1">
        <f t="array" ref="T60">(1/(S60*(S60-1)))*(SUM(N60:R60^2)-S60)</f>
        <v>0.30000000000000004</v>
      </c>
      <c r="U60">
        <f>AVERAGE(G60:M60)</f>
        <v>2.6</v>
      </c>
      <c r="V60" s="3">
        <f>MEDIAN(G60:M60)</f>
        <v>2</v>
      </c>
      <c r="W60" s="3">
        <f>MAX(N60:R60)</f>
        <v>3</v>
      </c>
      <c r="X60" s="3">
        <f>COUNTIF(N60:R60,W60)</f>
        <v>1</v>
      </c>
      <c r="Y60" s="3">
        <f>(IF(N60&gt;=W60,1,0)+IF(O60&gt;=W60,2,0)+IF(P60&gt;=W60,3,0)+IF(Q60&gt;=W60,4,0)+IF(R60&gt;=W60,5,0))/X60</f>
        <v>2</v>
      </c>
      <c r="Z60">
        <v>8</v>
      </c>
      <c r="AA60" t="s">
        <v>46</v>
      </c>
      <c r="AB60">
        <v>6</v>
      </c>
      <c r="AC60">
        <v>9</v>
      </c>
      <c r="AD60" t="s">
        <v>46</v>
      </c>
      <c r="AE60" s="4">
        <v>9</v>
      </c>
      <c r="AF60" t="s">
        <v>46</v>
      </c>
      <c r="AG60" s="3">
        <f>COUNTIF(Z60:AF60,"&gt;=0")</f>
        <v>4</v>
      </c>
      <c r="AH60">
        <f>MEDIAN(Z60:AF60)</f>
        <v>8.5</v>
      </c>
    </row>
    <row r="61" spans="1:34" x14ac:dyDescent="0.2">
      <c r="A61" s="2">
        <v>32</v>
      </c>
      <c r="B61" t="s">
        <v>238</v>
      </c>
      <c r="C61">
        <v>209</v>
      </c>
      <c r="D61" t="s">
        <v>222</v>
      </c>
      <c r="E61">
        <v>32</v>
      </c>
      <c r="F61">
        <v>2</v>
      </c>
      <c r="G61">
        <v>3</v>
      </c>
      <c r="H61" t="s">
        <v>46</v>
      </c>
      <c r="I61">
        <v>2</v>
      </c>
      <c r="J61">
        <v>3</v>
      </c>
      <c r="K61">
        <v>3</v>
      </c>
      <c r="L61" s="4">
        <v>2</v>
      </c>
      <c r="M61" t="s">
        <v>46</v>
      </c>
      <c r="N61" s="3">
        <f>COUNTIF($G61:$M61,1)</f>
        <v>0</v>
      </c>
      <c r="O61" s="3">
        <f>COUNTIF($G61:$M61,2)</f>
        <v>2</v>
      </c>
      <c r="P61" s="3">
        <f>COUNTIF($G61:$M61,3)</f>
        <v>3</v>
      </c>
      <c r="Q61" s="3">
        <f>COUNTIF($G61:$M61,4)</f>
        <v>0</v>
      </c>
      <c r="R61" s="3">
        <f>COUNTIF($G61:$M61,5)</f>
        <v>0</v>
      </c>
      <c r="S61">
        <f>SUM(N61:R61)</f>
        <v>5</v>
      </c>
      <c r="T61" cm="1">
        <f t="array" ref="T61">(1/(S61*(S61-1)))*(SUM(N61:R61^2)-S61)</f>
        <v>0.4</v>
      </c>
      <c r="U61">
        <f>AVERAGE(G61:M61)</f>
        <v>2.6</v>
      </c>
      <c r="V61" s="3">
        <f>MEDIAN(G61:M61)</f>
        <v>3</v>
      </c>
      <c r="W61" s="3">
        <f>MAX(N61:R61)</f>
        <v>3</v>
      </c>
      <c r="X61" s="3">
        <f>COUNTIF(N61:R61,W61)</f>
        <v>1</v>
      </c>
      <c r="Y61" s="3">
        <f>(IF(N61&gt;=W61,1,0)+IF(O61&gt;=W61,2,0)+IF(P61&gt;=W61,3,0)+IF(Q61&gt;=W61,4,0)+IF(R61&gt;=W61,5,0))/X61</f>
        <v>3</v>
      </c>
      <c r="Z61">
        <v>7</v>
      </c>
      <c r="AA61" t="s">
        <v>46</v>
      </c>
      <c r="AB61">
        <v>5</v>
      </c>
      <c r="AC61">
        <v>11</v>
      </c>
      <c r="AD61" t="s">
        <v>46</v>
      </c>
      <c r="AE61" s="4">
        <v>12</v>
      </c>
      <c r="AF61" t="s">
        <v>46</v>
      </c>
      <c r="AG61" s="3">
        <f>COUNTIF(Z61:AF61,"&gt;=0")</f>
        <v>4</v>
      </c>
      <c r="AH61">
        <f>MEDIAN(Z61:AF61)</f>
        <v>9</v>
      </c>
    </row>
    <row r="62" spans="1:34" x14ac:dyDescent="0.2">
      <c r="A62" s="2">
        <v>60</v>
      </c>
      <c r="B62" t="s">
        <v>249</v>
      </c>
      <c r="C62" t="s">
        <v>139</v>
      </c>
      <c r="D62" t="s">
        <v>203</v>
      </c>
      <c r="E62">
        <v>92</v>
      </c>
      <c r="F62">
        <v>2</v>
      </c>
      <c r="G62">
        <v>3</v>
      </c>
      <c r="H62" t="s">
        <v>46</v>
      </c>
      <c r="I62">
        <v>3</v>
      </c>
      <c r="J62">
        <v>3</v>
      </c>
      <c r="K62">
        <v>3</v>
      </c>
      <c r="L62" s="4">
        <v>1</v>
      </c>
      <c r="M62" t="s">
        <v>46</v>
      </c>
      <c r="N62" s="3">
        <f>COUNTIF($G62:$M62,1)</f>
        <v>1</v>
      </c>
      <c r="O62" s="3">
        <f>COUNTIF($G62:$M62,2)</f>
        <v>0</v>
      </c>
      <c r="P62" s="3">
        <f>COUNTIF($G62:$M62,3)</f>
        <v>4</v>
      </c>
      <c r="Q62" s="3">
        <f>COUNTIF($G62:$M62,4)</f>
        <v>0</v>
      </c>
      <c r="R62" s="3">
        <f>COUNTIF($G62:$M62,5)</f>
        <v>0</v>
      </c>
      <c r="S62">
        <f>SUM(N62:R62)</f>
        <v>5</v>
      </c>
      <c r="T62" cm="1">
        <f t="array" ref="T62">(1/(S62*(S62-1)))*(SUM(N62:R62^2)-S62)</f>
        <v>0.60000000000000009</v>
      </c>
      <c r="U62">
        <f>AVERAGE(G62:M62)</f>
        <v>2.6</v>
      </c>
      <c r="V62" s="3">
        <f>MEDIAN(G62:M62)</f>
        <v>3</v>
      </c>
      <c r="W62" s="3">
        <f>MAX(N62:R62)</f>
        <v>4</v>
      </c>
      <c r="X62" s="3">
        <f>COUNTIF(N62:R62,W62)</f>
        <v>1</v>
      </c>
      <c r="Y62" s="3">
        <f>(IF(N62&gt;=W62,1,0)+IF(O62&gt;=W62,2,0)+IF(P62&gt;=W62,3,0)+IF(Q62&gt;=W62,4,0)+IF(R62&gt;=W62,5,0))/X62</f>
        <v>3</v>
      </c>
      <c r="Z62">
        <v>10</v>
      </c>
      <c r="AA62" t="s">
        <v>46</v>
      </c>
      <c r="AB62">
        <v>8</v>
      </c>
      <c r="AC62">
        <v>7</v>
      </c>
      <c r="AD62" t="s">
        <v>46</v>
      </c>
      <c r="AE62" s="4">
        <v>8</v>
      </c>
      <c r="AF62" t="s">
        <v>46</v>
      </c>
      <c r="AG62" s="3">
        <f>COUNTIF(Z62:AF62,"&gt;=0")</f>
        <v>4</v>
      </c>
      <c r="AH62">
        <f>MEDIAN(Z62:AF62)</f>
        <v>8</v>
      </c>
    </row>
    <row r="63" spans="1:34" x14ac:dyDescent="0.2">
      <c r="A63" s="2">
        <v>20</v>
      </c>
      <c r="B63" t="s">
        <v>232</v>
      </c>
      <c r="C63" t="s">
        <v>162</v>
      </c>
      <c r="D63" t="s">
        <v>203</v>
      </c>
      <c r="E63">
        <v>101</v>
      </c>
      <c r="F63">
        <v>2</v>
      </c>
      <c r="G63">
        <v>2</v>
      </c>
      <c r="H63" t="s">
        <v>46</v>
      </c>
      <c r="I63">
        <v>1</v>
      </c>
      <c r="J63">
        <v>3</v>
      </c>
      <c r="K63">
        <v>3</v>
      </c>
      <c r="L63" s="4">
        <v>3</v>
      </c>
      <c r="M63" t="s">
        <v>46</v>
      </c>
      <c r="N63" s="3">
        <f>COUNTIF($G63:$M63,1)</f>
        <v>1</v>
      </c>
      <c r="O63" s="3">
        <f>COUNTIF($G63:$M63,2)</f>
        <v>1</v>
      </c>
      <c r="P63" s="3">
        <f>COUNTIF($G63:$M63,3)</f>
        <v>3</v>
      </c>
      <c r="Q63" s="3">
        <f>COUNTIF($G63:$M63,4)</f>
        <v>0</v>
      </c>
      <c r="R63" s="3">
        <f>COUNTIF($G63:$M63,5)</f>
        <v>0</v>
      </c>
      <c r="S63">
        <f>SUM(N63:R63)</f>
        <v>5</v>
      </c>
      <c r="T63" cm="1">
        <f t="array" ref="T63">(1/(S63*(S63-1)))*(SUM(N63:R63^2)-S63)</f>
        <v>0.30000000000000004</v>
      </c>
      <c r="U63">
        <f>AVERAGE(G63:M63)</f>
        <v>2.4</v>
      </c>
      <c r="V63" s="3">
        <f>MEDIAN(G63:M63)</f>
        <v>3</v>
      </c>
      <c r="W63" s="3">
        <f>MAX(N63:R63)</f>
        <v>3</v>
      </c>
      <c r="X63" s="3">
        <f>COUNTIF(N63:R63,W63)</f>
        <v>1</v>
      </c>
      <c r="Y63" s="3">
        <f>(IF(N63&gt;=W63,1,0)+IF(O63&gt;=W63,2,0)+IF(P63&gt;=W63,3,0)+IF(Q63&gt;=W63,4,0)+IF(R63&gt;=W63,5,0))/X63</f>
        <v>3</v>
      </c>
      <c r="Z63">
        <v>6</v>
      </c>
      <c r="AA63" t="s">
        <v>46</v>
      </c>
      <c r="AB63">
        <v>0</v>
      </c>
      <c r="AC63">
        <v>10</v>
      </c>
      <c r="AD63" t="s">
        <v>46</v>
      </c>
      <c r="AE63" s="4">
        <v>11</v>
      </c>
      <c r="AF63" t="s">
        <v>46</v>
      </c>
      <c r="AG63" s="3">
        <f>COUNTIF(Z63:AF63,"&gt;=0")</f>
        <v>4</v>
      </c>
      <c r="AH63">
        <f>MEDIAN(Z63:AF63)</f>
        <v>8</v>
      </c>
    </row>
    <row r="64" spans="1:34" x14ac:dyDescent="0.2">
      <c r="A64" s="2">
        <v>57</v>
      </c>
      <c r="B64" t="s">
        <v>247</v>
      </c>
      <c r="C64" t="s">
        <v>162</v>
      </c>
      <c r="D64" t="s">
        <v>203</v>
      </c>
      <c r="E64">
        <v>101</v>
      </c>
      <c r="F64">
        <v>2</v>
      </c>
      <c r="G64">
        <v>2</v>
      </c>
      <c r="H64" t="s">
        <v>46</v>
      </c>
      <c r="I64">
        <v>2</v>
      </c>
      <c r="J64">
        <v>3</v>
      </c>
      <c r="K64">
        <v>3</v>
      </c>
      <c r="L64" s="4">
        <v>2</v>
      </c>
      <c r="M64" t="s">
        <v>46</v>
      </c>
      <c r="N64" s="3">
        <f>COUNTIF($G64:$M64,1)</f>
        <v>0</v>
      </c>
      <c r="O64" s="3">
        <f>COUNTIF($G64:$M64,2)</f>
        <v>3</v>
      </c>
      <c r="P64" s="3">
        <f>COUNTIF($G64:$M64,3)</f>
        <v>2</v>
      </c>
      <c r="Q64" s="3">
        <f>COUNTIF($G64:$M64,4)</f>
        <v>0</v>
      </c>
      <c r="R64" s="3">
        <f>COUNTIF($G64:$M64,5)</f>
        <v>0</v>
      </c>
      <c r="S64">
        <f>SUM(N64:R64)</f>
        <v>5</v>
      </c>
      <c r="T64" cm="1">
        <f t="array" ref="T64">(1/(S64*(S64-1)))*(SUM(N64:R64^2)-S64)</f>
        <v>0.4</v>
      </c>
      <c r="U64">
        <f>AVERAGE(G64:M64)</f>
        <v>2.4</v>
      </c>
      <c r="V64" s="3">
        <f>MEDIAN(G64:M64)</f>
        <v>2</v>
      </c>
      <c r="W64" s="3">
        <f>MAX(N64:R64)</f>
        <v>3</v>
      </c>
      <c r="X64" s="3">
        <f>COUNTIF(N64:R64,W64)</f>
        <v>1</v>
      </c>
      <c r="Y64" s="3">
        <f>(IF(N64&gt;=W64,1,0)+IF(O64&gt;=W64,2,0)+IF(P64&gt;=W64,3,0)+IF(Q64&gt;=W64,4,0)+IF(R64&gt;=W64,5,0))/X64</f>
        <v>2</v>
      </c>
      <c r="Z64">
        <v>8</v>
      </c>
      <c r="AA64" t="s">
        <v>46</v>
      </c>
      <c r="AB64">
        <v>7</v>
      </c>
      <c r="AC64">
        <v>10</v>
      </c>
      <c r="AD64" t="s">
        <v>46</v>
      </c>
      <c r="AE64" s="4">
        <v>12</v>
      </c>
      <c r="AF64" t="s">
        <v>46</v>
      </c>
      <c r="AG64" s="3">
        <f>COUNTIF(Z64:AF64,"&gt;=0")</f>
        <v>4</v>
      </c>
      <c r="AH64">
        <f>MEDIAN(Z64:AF64)</f>
        <v>9</v>
      </c>
    </row>
    <row r="65" spans="1:34" x14ac:dyDescent="0.2">
      <c r="A65" s="2">
        <v>104</v>
      </c>
      <c r="B65" t="s">
        <v>273</v>
      </c>
      <c r="C65">
        <v>209</v>
      </c>
      <c r="D65" t="s">
        <v>222</v>
      </c>
      <c r="E65">
        <v>32</v>
      </c>
      <c r="F65">
        <v>2</v>
      </c>
      <c r="G65">
        <v>3</v>
      </c>
      <c r="H65" t="s">
        <v>46</v>
      </c>
      <c r="I65">
        <v>2</v>
      </c>
      <c r="J65">
        <v>3</v>
      </c>
      <c r="K65">
        <v>2</v>
      </c>
      <c r="L65" s="4">
        <v>2</v>
      </c>
      <c r="M65" t="s">
        <v>46</v>
      </c>
      <c r="N65" s="3">
        <f>COUNTIF($G65:$M65,1)</f>
        <v>0</v>
      </c>
      <c r="O65" s="3">
        <f>COUNTIF($G65:$M65,2)</f>
        <v>3</v>
      </c>
      <c r="P65" s="3">
        <f>COUNTIF($G65:$M65,3)</f>
        <v>2</v>
      </c>
      <c r="Q65" s="3">
        <f>COUNTIF($G65:$M65,4)</f>
        <v>0</v>
      </c>
      <c r="R65" s="3">
        <f>COUNTIF($G65:$M65,5)</f>
        <v>0</v>
      </c>
      <c r="S65">
        <f>SUM(N65:R65)</f>
        <v>5</v>
      </c>
      <c r="T65" cm="1">
        <f t="array" ref="T65">(1/(S65*(S65-1)))*(SUM(N65:R65^2)-S65)</f>
        <v>0.4</v>
      </c>
      <c r="U65">
        <f>AVERAGE(G65:M65)</f>
        <v>2.4</v>
      </c>
      <c r="V65" s="3">
        <f>MEDIAN(G65:M65)</f>
        <v>2</v>
      </c>
      <c r="W65" s="3">
        <f>MAX(N65:R65)</f>
        <v>3</v>
      </c>
      <c r="X65" s="3">
        <f>COUNTIF(N65:R65,W65)</f>
        <v>1</v>
      </c>
      <c r="Y65" s="3">
        <f>(IF(N65&gt;=W65,1,0)+IF(O65&gt;=W65,2,0)+IF(P65&gt;=W65,3,0)+IF(Q65&gt;=W65,4,0)+IF(R65&gt;=W65,5,0))/X65</f>
        <v>2</v>
      </c>
      <c r="Z65">
        <v>6</v>
      </c>
      <c r="AA65" t="s">
        <v>46</v>
      </c>
      <c r="AB65">
        <v>6</v>
      </c>
      <c r="AC65">
        <v>7</v>
      </c>
      <c r="AD65" t="s">
        <v>46</v>
      </c>
      <c r="AE65" s="4">
        <v>7</v>
      </c>
      <c r="AF65" t="s">
        <v>46</v>
      </c>
      <c r="AG65" s="3">
        <f>COUNTIF(Z65:AF65,"&gt;=0")</f>
        <v>4</v>
      </c>
      <c r="AH65">
        <f>MEDIAN(Z65:AF65)</f>
        <v>6.5</v>
      </c>
    </row>
    <row r="66" spans="1:34" x14ac:dyDescent="0.2">
      <c r="A66" s="2">
        <v>16</v>
      </c>
      <c r="B66" t="s">
        <v>231</v>
      </c>
      <c r="C66">
        <v>32</v>
      </c>
      <c r="D66" t="s">
        <v>222</v>
      </c>
      <c r="E66">
        <v>43</v>
      </c>
      <c r="F66">
        <v>2</v>
      </c>
      <c r="G66">
        <v>2</v>
      </c>
      <c r="H66" t="s">
        <v>46</v>
      </c>
      <c r="I66">
        <v>2</v>
      </c>
      <c r="J66">
        <v>3</v>
      </c>
      <c r="K66">
        <v>2</v>
      </c>
      <c r="L66" s="4">
        <v>2</v>
      </c>
      <c r="M66" t="s">
        <v>46</v>
      </c>
      <c r="N66" s="3">
        <f>COUNTIF($G66:$M66,1)</f>
        <v>0</v>
      </c>
      <c r="O66" s="3">
        <f>COUNTIF($G66:$M66,2)</f>
        <v>4</v>
      </c>
      <c r="P66" s="3">
        <f>COUNTIF($G66:$M66,3)</f>
        <v>1</v>
      </c>
      <c r="Q66" s="3">
        <f>COUNTIF($G66:$M66,4)</f>
        <v>0</v>
      </c>
      <c r="R66" s="3">
        <f>COUNTIF($G66:$M66,5)</f>
        <v>0</v>
      </c>
      <c r="S66">
        <f>SUM(N66:R66)</f>
        <v>5</v>
      </c>
      <c r="T66" cm="1">
        <f t="array" ref="T66">(1/(S66*(S66-1)))*(SUM(N66:R66^2)-S66)</f>
        <v>0.60000000000000009</v>
      </c>
      <c r="U66">
        <f>AVERAGE(G66:M66)</f>
        <v>2.2000000000000002</v>
      </c>
      <c r="V66" s="3">
        <f>MEDIAN(G66:M66)</f>
        <v>2</v>
      </c>
      <c r="W66" s="3">
        <f>MAX(N66:R66)</f>
        <v>4</v>
      </c>
      <c r="X66" s="3">
        <f>COUNTIF(N66:R66,W66)</f>
        <v>1</v>
      </c>
      <c r="Y66" s="3">
        <f>(IF(N66&gt;=W66,1,0)+IF(O66&gt;=W66,2,0)+IF(P66&gt;=W66,3,0)+IF(Q66&gt;=W66,4,0)+IF(R66&gt;=W66,5,0))/X66</f>
        <v>2</v>
      </c>
      <c r="Z66">
        <v>7</v>
      </c>
      <c r="AA66" t="s">
        <v>46</v>
      </c>
      <c r="AB66">
        <v>5</v>
      </c>
      <c r="AC66">
        <v>8</v>
      </c>
      <c r="AD66" t="s">
        <v>46</v>
      </c>
      <c r="AE66" s="4">
        <v>7</v>
      </c>
      <c r="AF66" t="s">
        <v>46</v>
      </c>
      <c r="AG66" s="3">
        <f>COUNTIF(Z66:AF66,"&gt;=0")</f>
        <v>4</v>
      </c>
      <c r="AH66">
        <f>MEDIAN(Z66:AF66)</f>
        <v>7</v>
      </c>
    </row>
    <row r="67" spans="1:34" x14ac:dyDescent="0.2">
      <c r="A67" s="2">
        <v>5</v>
      </c>
      <c r="B67" t="s">
        <v>224</v>
      </c>
      <c r="C67">
        <v>6</v>
      </c>
      <c r="D67" t="s">
        <v>222</v>
      </c>
      <c r="E67">
        <v>57</v>
      </c>
      <c r="F67">
        <v>2</v>
      </c>
      <c r="G67">
        <v>1</v>
      </c>
      <c r="H67" t="s">
        <v>46</v>
      </c>
      <c r="I67">
        <v>2</v>
      </c>
      <c r="J67">
        <v>3</v>
      </c>
      <c r="K67">
        <v>2</v>
      </c>
      <c r="L67" s="4">
        <v>3</v>
      </c>
      <c r="M67" t="s">
        <v>46</v>
      </c>
      <c r="N67" s="3">
        <f>COUNTIF($G67:$M67,1)</f>
        <v>1</v>
      </c>
      <c r="O67" s="3">
        <f>COUNTIF($G67:$M67,2)</f>
        <v>2</v>
      </c>
      <c r="P67" s="3">
        <f>COUNTIF($G67:$M67,3)</f>
        <v>2</v>
      </c>
      <c r="Q67" s="3">
        <f>COUNTIF($G67:$M67,4)</f>
        <v>0</v>
      </c>
      <c r="R67" s="3">
        <f>COUNTIF($G67:$M67,5)</f>
        <v>0</v>
      </c>
      <c r="S67">
        <f>SUM(N67:R67)</f>
        <v>5</v>
      </c>
      <c r="T67" cm="1">
        <f t="array" ref="T67">(1/(S67*(S67-1)))*(SUM(N67:R67^2)-S67)</f>
        <v>0.2</v>
      </c>
      <c r="U67">
        <f>AVERAGE(G67:M67)</f>
        <v>2.2000000000000002</v>
      </c>
      <c r="V67" s="3">
        <f>MEDIAN(G67:M67)</f>
        <v>2</v>
      </c>
      <c r="W67" s="3">
        <f>MAX(N67:R67)</f>
        <v>2</v>
      </c>
      <c r="X67" s="3">
        <f>COUNTIF(N67:R67,W67)</f>
        <v>2</v>
      </c>
      <c r="Y67" s="3">
        <f>(IF(N67&gt;=W67,1,0)+IF(O67&gt;=W67,2,0)+IF(P67&gt;=W67,3,0)+IF(Q67&gt;=W67,4,0)+IF(R67&gt;=W67,5,0))/X67</f>
        <v>2.5</v>
      </c>
      <c r="Z67">
        <v>0</v>
      </c>
      <c r="AA67" t="s">
        <v>46</v>
      </c>
      <c r="AB67">
        <v>6</v>
      </c>
      <c r="AC67">
        <v>11</v>
      </c>
      <c r="AD67" t="s">
        <v>46</v>
      </c>
      <c r="AE67" s="4">
        <v>13</v>
      </c>
      <c r="AF67" t="s">
        <v>46</v>
      </c>
      <c r="AG67" s="3">
        <f>COUNTIF(Z67:AF67,"&gt;=0")</f>
        <v>4</v>
      </c>
      <c r="AH67">
        <f>MEDIAN(Z67:AF67)</f>
        <v>8.5</v>
      </c>
    </row>
    <row r="68" spans="1:34" x14ac:dyDescent="0.2">
      <c r="A68" s="2">
        <v>30</v>
      </c>
      <c r="B68" t="s">
        <v>237</v>
      </c>
      <c r="C68">
        <v>23</v>
      </c>
      <c r="D68" t="s">
        <v>222</v>
      </c>
      <c r="E68">
        <v>35</v>
      </c>
      <c r="F68">
        <v>2</v>
      </c>
      <c r="G68">
        <v>3</v>
      </c>
      <c r="H68" t="s">
        <v>46</v>
      </c>
      <c r="I68">
        <v>1</v>
      </c>
      <c r="J68">
        <v>3</v>
      </c>
      <c r="K68">
        <v>2</v>
      </c>
      <c r="L68" s="4">
        <v>2</v>
      </c>
      <c r="M68" t="s">
        <v>46</v>
      </c>
      <c r="N68" s="3">
        <f>COUNTIF($G68:$M68,1)</f>
        <v>1</v>
      </c>
      <c r="O68" s="3">
        <f>COUNTIF($G68:$M68,2)</f>
        <v>2</v>
      </c>
      <c r="P68" s="3">
        <f>COUNTIF($G68:$M68,3)</f>
        <v>2</v>
      </c>
      <c r="Q68" s="3">
        <f>COUNTIF($G68:$M68,4)</f>
        <v>0</v>
      </c>
      <c r="R68" s="3">
        <f>COUNTIF($G68:$M68,5)</f>
        <v>0</v>
      </c>
      <c r="S68">
        <f>SUM(N68:R68)</f>
        <v>5</v>
      </c>
      <c r="T68" cm="1">
        <f t="array" ref="T68">(1/(S68*(S68-1)))*(SUM(N68:R68^2)-S68)</f>
        <v>0.2</v>
      </c>
      <c r="U68">
        <f>AVERAGE(G68:M68)</f>
        <v>2.2000000000000002</v>
      </c>
      <c r="V68" s="3">
        <f>MEDIAN(G68:M68)</f>
        <v>2</v>
      </c>
      <c r="W68" s="3">
        <f>MAX(N68:R68)</f>
        <v>2</v>
      </c>
      <c r="X68" s="3">
        <f>COUNTIF(N68:R68,W68)</f>
        <v>2</v>
      </c>
      <c r="Y68" s="3">
        <f>(IF(N68&gt;=W68,1,0)+IF(O68&gt;=W68,2,0)+IF(P68&gt;=W68,3,0)+IF(Q68&gt;=W68,4,0)+IF(R68&gt;=W68,5,0))/X68</f>
        <v>2.5</v>
      </c>
      <c r="Z68">
        <v>6</v>
      </c>
      <c r="AA68" t="s">
        <v>46</v>
      </c>
      <c r="AB68">
        <v>0</v>
      </c>
      <c r="AC68">
        <v>8</v>
      </c>
      <c r="AD68" t="s">
        <v>46</v>
      </c>
      <c r="AE68" s="4">
        <v>8</v>
      </c>
      <c r="AF68" t="s">
        <v>46</v>
      </c>
      <c r="AG68" s="3">
        <f>COUNTIF(Z68:AF68,"&gt;=0")</f>
        <v>4</v>
      </c>
      <c r="AH68">
        <f>MEDIAN(Z68:AF68)</f>
        <v>7</v>
      </c>
    </row>
    <row r="69" spans="1:34" x14ac:dyDescent="0.2">
      <c r="A69" s="2">
        <v>33</v>
      </c>
      <c r="B69" t="s">
        <v>239</v>
      </c>
      <c r="C69" t="s">
        <v>161</v>
      </c>
      <c r="D69" t="s">
        <v>203</v>
      </c>
      <c r="E69">
        <v>100</v>
      </c>
      <c r="F69">
        <v>2</v>
      </c>
      <c r="G69">
        <v>2</v>
      </c>
      <c r="H69" t="s">
        <v>46</v>
      </c>
      <c r="I69">
        <v>1</v>
      </c>
      <c r="J69">
        <v>3</v>
      </c>
      <c r="K69">
        <v>3</v>
      </c>
      <c r="L69" s="4">
        <v>2</v>
      </c>
      <c r="M69" t="s">
        <v>46</v>
      </c>
      <c r="N69" s="3">
        <f>COUNTIF($G69:$M69,1)</f>
        <v>1</v>
      </c>
      <c r="O69" s="3">
        <f>COUNTIF($G69:$M69,2)</f>
        <v>2</v>
      </c>
      <c r="P69" s="3">
        <f>COUNTIF($G69:$M69,3)</f>
        <v>2</v>
      </c>
      <c r="Q69" s="3">
        <f>COUNTIF($G69:$M69,4)</f>
        <v>0</v>
      </c>
      <c r="R69" s="3">
        <f>COUNTIF($G69:$M69,5)</f>
        <v>0</v>
      </c>
      <c r="S69">
        <f>SUM(N69:R69)</f>
        <v>5</v>
      </c>
      <c r="T69" cm="1">
        <f t="array" ref="T69">(1/(S69*(S69-1)))*(SUM(N69:R69^2)-S69)</f>
        <v>0.2</v>
      </c>
      <c r="U69">
        <f>AVERAGE(G69:M69)</f>
        <v>2.2000000000000002</v>
      </c>
      <c r="V69" s="3">
        <f>MEDIAN(G69:M69)</f>
        <v>2</v>
      </c>
      <c r="W69" s="3">
        <f>MAX(N69:R69)</f>
        <v>2</v>
      </c>
      <c r="X69" s="3">
        <f>COUNTIF(N69:R69,W69)</f>
        <v>2</v>
      </c>
      <c r="Y69" s="3">
        <f>(IF(N69&gt;=W69,1,0)+IF(O69&gt;=W69,2,0)+IF(P69&gt;=W69,3,0)+IF(Q69&gt;=W69,4,0)+IF(R69&gt;=W69,5,0))/X69</f>
        <v>2.5</v>
      </c>
      <c r="Z69">
        <v>8</v>
      </c>
      <c r="AA69" t="s">
        <v>46</v>
      </c>
      <c r="AB69">
        <v>0</v>
      </c>
      <c r="AC69">
        <v>10</v>
      </c>
      <c r="AD69" t="s">
        <v>46</v>
      </c>
      <c r="AE69" s="4">
        <v>10</v>
      </c>
      <c r="AF69" t="s">
        <v>46</v>
      </c>
      <c r="AG69" s="3">
        <f>COUNTIF(Z69:AF69,"&gt;=0")</f>
        <v>4</v>
      </c>
      <c r="AH69">
        <f>MEDIAN(Z69:AF69)</f>
        <v>9</v>
      </c>
    </row>
    <row r="70" spans="1:34" x14ac:dyDescent="0.2">
      <c r="A70" s="2">
        <v>38</v>
      </c>
      <c r="B70" t="s">
        <v>240</v>
      </c>
      <c r="C70">
        <v>117</v>
      </c>
      <c r="D70" t="s">
        <v>222</v>
      </c>
      <c r="E70">
        <v>7</v>
      </c>
      <c r="F70">
        <v>2</v>
      </c>
      <c r="G70">
        <v>2</v>
      </c>
      <c r="H70" t="s">
        <v>46</v>
      </c>
      <c r="I70">
        <v>4</v>
      </c>
      <c r="J70">
        <v>2</v>
      </c>
      <c r="K70">
        <v>2</v>
      </c>
      <c r="L70" s="4">
        <v>1</v>
      </c>
      <c r="M70" t="s">
        <v>46</v>
      </c>
      <c r="N70" s="3">
        <f>COUNTIF($G70:$M70,1)</f>
        <v>1</v>
      </c>
      <c r="O70" s="3">
        <f>COUNTIF($G70:$M70,2)</f>
        <v>3</v>
      </c>
      <c r="P70" s="3">
        <f>COUNTIF($G70:$M70,3)</f>
        <v>0</v>
      </c>
      <c r="Q70" s="3">
        <f>COUNTIF($G70:$M70,4)</f>
        <v>1</v>
      </c>
      <c r="R70" s="3">
        <f>COUNTIF($G70:$M70,5)</f>
        <v>0</v>
      </c>
      <c r="S70">
        <f>SUM(N70:R70)</f>
        <v>5</v>
      </c>
      <c r="T70" cm="1">
        <f t="array" ref="T70">(1/(S70*(S70-1)))*(SUM(N70:R70^2)-S70)</f>
        <v>0.30000000000000004</v>
      </c>
      <c r="U70">
        <f>AVERAGE(G70:M70)</f>
        <v>2.2000000000000002</v>
      </c>
      <c r="V70" s="3">
        <f>MEDIAN(G70:M70)</f>
        <v>2</v>
      </c>
      <c r="W70" s="3">
        <f>MAX(N70:R70)</f>
        <v>3</v>
      </c>
      <c r="X70" s="3">
        <f>COUNTIF(N70:R70,W70)</f>
        <v>1</v>
      </c>
      <c r="Y70" s="3">
        <f>(IF(N70&gt;=W70,1,0)+IF(O70&gt;=W70,2,0)+IF(P70&gt;=W70,3,0)+IF(Q70&gt;=W70,4,0)+IF(R70&gt;=W70,5,0))/X70</f>
        <v>2</v>
      </c>
      <c r="Z70">
        <v>12</v>
      </c>
      <c r="AA70" t="s">
        <v>46</v>
      </c>
      <c r="AB70">
        <v>12</v>
      </c>
      <c r="AC70">
        <v>6</v>
      </c>
      <c r="AD70" t="s">
        <v>46</v>
      </c>
      <c r="AE70" s="4">
        <v>7</v>
      </c>
      <c r="AF70" t="s">
        <v>46</v>
      </c>
      <c r="AG70" s="3">
        <f>COUNTIF(Z70:AF70,"&gt;=0")</f>
        <v>4</v>
      </c>
      <c r="AH70">
        <f>MEDIAN(Z70:AF70)</f>
        <v>9.5</v>
      </c>
    </row>
    <row r="71" spans="1:34" x14ac:dyDescent="0.2">
      <c r="A71" s="2">
        <v>65</v>
      </c>
      <c r="B71" t="s">
        <v>253</v>
      </c>
      <c r="C71">
        <v>11</v>
      </c>
      <c r="D71" t="s">
        <v>222</v>
      </c>
      <c r="E71">
        <v>6</v>
      </c>
      <c r="F71">
        <v>2</v>
      </c>
      <c r="G71">
        <v>1</v>
      </c>
      <c r="H71" t="s">
        <v>46</v>
      </c>
      <c r="I71">
        <v>1</v>
      </c>
      <c r="J71">
        <v>4</v>
      </c>
      <c r="K71">
        <v>2</v>
      </c>
      <c r="L71" s="4">
        <v>3</v>
      </c>
      <c r="M71" t="s">
        <v>46</v>
      </c>
      <c r="N71" s="3">
        <f>COUNTIF($G71:$M71,1)</f>
        <v>2</v>
      </c>
      <c r="O71" s="3">
        <f>COUNTIF($G71:$M71,2)</f>
        <v>1</v>
      </c>
      <c r="P71" s="3">
        <f>COUNTIF($G71:$M71,3)</f>
        <v>1</v>
      </c>
      <c r="Q71" s="3">
        <f>COUNTIF($G71:$M71,4)</f>
        <v>1</v>
      </c>
      <c r="R71" s="3">
        <f>COUNTIF($G71:$M71,5)</f>
        <v>0</v>
      </c>
      <c r="S71">
        <f>SUM(N71:R71)</f>
        <v>5</v>
      </c>
      <c r="T71" cm="1">
        <f t="array" ref="T71">(1/(S71*(S71-1)))*(SUM(N71:R71^2)-S71)</f>
        <v>0.1</v>
      </c>
      <c r="U71">
        <f>AVERAGE(G71:M71)</f>
        <v>2.2000000000000002</v>
      </c>
      <c r="V71" s="3">
        <f>MEDIAN(G71:M71)</f>
        <v>2</v>
      </c>
      <c r="W71" s="3">
        <f>MAX(N71:R71)</f>
        <v>2</v>
      </c>
      <c r="X71" s="3">
        <f>COUNTIF(N71:R71,W71)</f>
        <v>1</v>
      </c>
      <c r="Y71" s="3">
        <f>(IF(N71&gt;=W71,1,0)+IF(O71&gt;=W71,2,0)+IF(P71&gt;=W71,3,0)+IF(Q71&gt;=W71,4,0)+IF(R71&gt;=W71,5,0))/X71</f>
        <v>1</v>
      </c>
      <c r="Z71">
        <v>0</v>
      </c>
      <c r="AA71" t="s">
        <v>46</v>
      </c>
      <c r="AB71">
        <v>0</v>
      </c>
      <c r="AC71">
        <v>13</v>
      </c>
      <c r="AD71" t="s">
        <v>46</v>
      </c>
      <c r="AE71" s="4">
        <v>15</v>
      </c>
      <c r="AF71" t="s">
        <v>46</v>
      </c>
      <c r="AG71" s="3">
        <f>COUNTIF(Z71:AF71,"&gt;=0")</f>
        <v>4</v>
      </c>
      <c r="AH71">
        <f>MEDIAN(Z71:AF71)</f>
        <v>6.5</v>
      </c>
    </row>
    <row r="72" spans="1:34" x14ac:dyDescent="0.2">
      <c r="A72" s="2">
        <v>86</v>
      </c>
      <c r="B72" t="s">
        <v>264</v>
      </c>
      <c r="C72" t="s">
        <v>165</v>
      </c>
      <c r="D72" t="s">
        <v>203</v>
      </c>
      <c r="E72">
        <v>89</v>
      </c>
      <c r="F72">
        <v>2</v>
      </c>
      <c r="G72">
        <v>2</v>
      </c>
      <c r="H72" t="s">
        <v>46</v>
      </c>
      <c r="I72">
        <v>2</v>
      </c>
      <c r="J72">
        <v>3</v>
      </c>
      <c r="K72">
        <v>3</v>
      </c>
      <c r="L72" s="4">
        <v>1</v>
      </c>
      <c r="M72" t="s">
        <v>46</v>
      </c>
      <c r="N72" s="3">
        <f>COUNTIF($G72:$M72,1)</f>
        <v>1</v>
      </c>
      <c r="O72" s="3">
        <f>COUNTIF($G72:$M72,2)</f>
        <v>2</v>
      </c>
      <c r="P72" s="3">
        <f>COUNTIF($G72:$M72,3)</f>
        <v>2</v>
      </c>
      <c r="Q72" s="3">
        <f>COUNTIF($G72:$M72,4)</f>
        <v>0</v>
      </c>
      <c r="R72" s="3">
        <f>COUNTIF($G72:$M72,5)</f>
        <v>0</v>
      </c>
      <c r="S72">
        <f>SUM(N72:R72)</f>
        <v>5</v>
      </c>
      <c r="T72" cm="1">
        <f t="array" ref="T72">(1/(S72*(S72-1)))*(SUM(N72:R72^2)-S72)</f>
        <v>0.2</v>
      </c>
      <c r="U72">
        <f>AVERAGE(G72:M72)</f>
        <v>2.2000000000000002</v>
      </c>
      <c r="V72" s="3">
        <f>MEDIAN(G72:M72)</f>
        <v>2</v>
      </c>
      <c r="W72" s="3">
        <f>MAX(N72:R72)</f>
        <v>2</v>
      </c>
      <c r="X72" s="3">
        <f>COUNTIF(N72:R72,W72)</f>
        <v>2</v>
      </c>
      <c r="Y72" s="3">
        <f>(IF(N72&gt;=W72,1,0)+IF(O72&gt;=W72,2,0)+IF(P72&gt;=W72,3,0)+IF(Q72&gt;=W72,4,0)+IF(R72&gt;=W72,5,0))/X72</f>
        <v>2.5</v>
      </c>
      <c r="Z72">
        <v>8</v>
      </c>
      <c r="AA72" t="s">
        <v>46</v>
      </c>
      <c r="AB72">
        <v>5</v>
      </c>
      <c r="AC72">
        <v>7</v>
      </c>
      <c r="AD72" t="s">
        <v>46</v>
      </c>
      <c r="AE72" s="4">
        <v>7</v>
      </c>
      <c r="AF72" t="s">
        <v>46</v>
      </c>
      <c r="AG72" s="3">
        <f>COUNTIF(Z72:AF72,"&gt;=0")</f>
        <v>4</v>
      </c>
      <c r="AH72">
        <f>MEDIAN(Z72:AF72)</f>
        <v>7</v>
      </c>
    </row>
    <row r="73" spans="1:34" x14ac:dyDescent="0.2">
      <c r="A73" s="2">
        <v>106</v>
      </c>
      <c r="B73" t="s">
        <v>275</v>
      </c>
      <c r="C73" t="s">
        <v>163</v>
      </c>
      <c r="D73" t="s">
        <v>203</v>
      </c>
      <c r="E73">
        <v>102</v>
      </c>
      <c r="F73">
        <v>2</v>
      </c>
      <c r="G73">
        <v>3</v>
      </c>
      <c r="H73" t="s">
        <v>46</v>
      </c>
      <c r="I73">
        <v>3</v>
      </c>
      <c r="J73">
        <v>1</v>
      </c>
      <c r="K73">
        <v>3</v>
      </c>
      <c r="L73" s="4">
        <v>1</v>
      </c>
      <c r="M73" t="s">
        <v>46</v>
      </c>
      <c r="N73" s="3">
        <f>COUNTIF($G73:$M73,1)</f>
        <v>2</v>
      </c>
      <c r="O73" s="3">
        <f>COUNTIF($G73:$M73,2)</f>
        <v>0</v>
      </c>
      <c r="P73" s="3">
        <f>COUNTIF($G73:$M73,3)</f>
        <v>3</v>
      </c>
      <c r="Q73" s="3">
        <f>COUNTIF($G73:$M73,4)</f>
        <v>0</v>
      </c>
      <c r="R73" s="3">
        <f>COUNTIF($G73:$M73,5)</f>
        <v>0</v>
      </c>
      <c r="S73">
        <f>SUM(N73:R73)</f>
        <v>5</v>
      </c>
      <c r="T73" cm="1">
        <f t="array" ref="T73">(1/(S73*(S73-1)))*(SUM(N73:R73^2)-S73)</f>
        <v>0.4</v>
      </c>
      <c r="U73">
        <f>AVERAGE(G73:M73)</f>
        <v>2.2000000000000002</v>
      </c>
      <c r="V73" s="3">
        <f>MEDIAN(G73:M73)</f>
        <v>3</v>
      </c>
      <c r="W73" s="3">
        <f>MAX(N73:R73)</f>
        <v>3</v>
      </c>
      <c r="X73" s="3">
        <f>COUNTIF(N73:R73,W73)</f>
        <v>1</v>
      </c>
      <c r="Y73" s="3">
        <f>(IF(N73&gt;=W73,1,0)+IF(O73&gt;=W73,2,0)+IF(P73&gt;=W73,3,0)+IF(Q73&gt;=W73,4,0)+IF(R73&gt;=W73,5,0))/X73</f>
        <v>3</v>
      </c>
      <c r="Z73">
        <v>8</v>
      </c>
      <c r="AA73" t="s">
        <v>46</v>
      </c>
      <c r="AB73">
        <v>7</v>
      </c>
      <c r="AC73">
        <v>6</v>
      </c>
      <c r="AD73" t="s">
        <v>46</v>
      </c>
      <c r="AE73" s="4">
        <v>5</v>
      </c>
      <c r="AF73" t="s">
        <v>46</v>
      </c>
      <c r="AG73" s="3">
        <f>COUNTIF(Z73:AF73,"&gt;=0")</f>
        <v>4</v>
      </c>
      <c r="AH73">
        <f>MEDIAN(Z73:AF73)</f>
        <v>6.5</v>
      </c>
    </row>
    <row r="74" spans="1:34" x14ac:dyDescent="0.2">
      <c r="A74" s="2">
        <v>108</v>
      </c>
      <c r="B74" t="s">
        <v>276</v>
      </c>
      <c r="C74">
        <v>136</v>
      </c>
      <c r="D74" t="s">
        <v>222</v>
      </c>
      <c r="E74">
        <v>15</v>
      </c>
      <c r="F74">
        <v>2</v>
      </c>
      <c r="G74">
        <v>2</v>
      </c>
      <c r="H74" t="s">
        <v>46</v>
      </c>
      <c r="I74">
        <v>3</v>
      </c>
      <c r="J74">
        <v>2</v>
      </c>
      <c r="K74">
        <v>3</v>
      </c>
      <c r="L74" s="4">
        <v>1</v>
      </c>
      <c r="M74" t="s">
        <v>46</v>
      </c>
      <c r="N74" s="3">
        <f>COUNTIF($G74:$M74,1)</f>
        <v>1</v>
      </c>
      <c r="O74" s="3">
        <f>COUNTIF($G74:$M74,2)</f>
        <v>2</v>
      </c>
      <c r="P74" s="3">
        <f>COUNTIF($G74:$M74,3)</f>
        <v>2</v>
      </c>
      <c r="Q74" s="3">
        <f>COUNTIF($G74:$M74,4)</f>
        <v>0</v>
      </c>
      <c r="R74" s="3">
        <f>COUNTIF($G74:$M74,5)</f>
        <v>0</v>
      </c>
      <c r="S74">
        <f>SUM(N74:R74)</f>
        <v>5</v>
      </c>
      <c r="T74" cm="1">
        <f t="array" ref="T74">(1/(S74*(S74-1)))*(SUM(N74:R74^2)-S74)</f>
        <v>0.2</v>
      </c>
      <c r="U74">
        <f>AVERAGE(G74:M74)</f>
        <v>2.2000000000000002</v>
      </c>
      <c r="V74" s="3">
        <f>MEDIAN(G74:M74)</f>
        <v>2</v>
      </c>
      <c r="W74" s="3">
        <f>MAX(N74:R74)</f>
        <v>2</v>
      </c>
      <c r="X74" s="3">
        <f>COUNTIF(N74:R74,W74)</f>
        <v>2</v>
      </c>
      <c r="Y74" s="3">
        <f>(IF(N74&gt;=W74,1,0)+IF(O74&gt;=W74,2,0)+IF(P74&gt;=W74,3,0)+IF(Q74&gt;=W74,4,0)+IF(R74&gt;=W74,5,0))/X74</f>
        <v>2.5</v>
      </c>
      <c r="Z74">
        <v>7</v>
      </c>
      <c r="AA74" t="s">
        <v>46</v>
      </c>
      <c r="AB74">
        <v>7</v>
      </c>
      <c r="AC74">
        <v>8</v>
      </c>
      <c r="AD74" t="s">
        <v>46</v>
      </c>
      <c r="AE74" s="4">
        <v>8</v>
      </c>
      <c r="AF74" t="s">
        <v>46</v>
      </c>
      <c r="AG74" s="3">
        <f>COUNTIF(Z74:AF74,"&gt;=0")</f>
        <v>4</v>
      </c>
      <c r="AH74">
        <f>MEDIAN(Z74:AF74)</f>
        <v>7.5</v>
      </c>
    </row>
    <row r="75" spans="1:34" x14ac:dyDescent="0.2">
      <c r="A75" s="2">
        <v>62</v>
      </c>
      <c r="B75" t="s">
        <v>250</v>
      </c>
      <c r="C75">
        <v>214</v>
      </c>
      <c r="D75" t="s">
        <v>222</v>
      </c>
      <c r="E75">
        <v>33</v>
      </c>
      <c r="F75">
        <v>2</v>
      </c>
      <c r="G75">
        <v>2</v>
      </c>
      <c r="H75" t="s">
        <v>46</v>
      </c>
      <c r="I75">
        <v>2</v>
      </c>
      <c r="J75">
        <v>2</v>
      </c>
      <c r="K75">
        <v>3</v>
      </c>
      <c r="L75" s="4">
        <v>2</v>
      </c>
      <c r="M75" t="s">
        <v>46</v>
      </c>
      <c r="N75" s="3">
        <f>COUNTIF($G75:$M75,1)</f>
        <v>0</v>
      </c>
      <c r="O75" s="3">
        <f>COUNTIF($G75:$M75,2)</f>
        <v>4</v>
      </c>
      <c r="P75" s="3">
        <f>COUNTIF($G75:$M75,3)</f>
        <v>1</v>
      </c>
      <c r="Q75" s="3">
        <f>COUNTIF($G75:$M75,4)</f>
        <v>0</v>
      </c>
      <c r="R75" s="3">
        <f>COUNTIF($G75:$M75,5)</f>
        <v>0</v>
      </c>
      <c r="S75">
        <f>SUM(N75:R75)</f>
        <v>5</v>
      </c>
      <c r="T75" cm="1">
        <f t="array" ref="T75">(1/(S75*(S75-1)))*(SUM(N75:R75^2)-S75)</f>
        <v>0.60000000000000009</v>
      </c>
      <c r="U75">
        <f>AVERAGE(G75:M75)</f>
        <v>2.2000000000000002</v>
      </c>
      <c r="V75" s="3">
        <f>MEDIAN(G75:M75)</f>
        <v>2</v>
      </c>
      <c r="W75" s="3">
        <f>MAX(N75:R75)</f>
        <v>4</v>
      </c>
      <c r="X75" s="3">
        <f>COUNTIF(N75:R75,W75)</f>
        <v>1</v>
      </c>
      <c r="Y75" s="3">
        <f>(IF(N75&gt;=W75,1,0)+IF(O75&gt;=W75,2,0)+IF(P75&gt;=W75,3,0)+IF(Q75&gt;=W75,4,0)+IF(R75&gt;=W75,5,0))/X75</f>
        <v>2</v>
      </c>
      <c r="Z75">
        <v>7</v>
      </c>
      <c r="AA75" t="s">
        <v>46</v>
      </c>
      <c r="AB75">
        <v>6</v>
      </c>
      <c r="AC75">
        <v>8</v>
      </c>
      <c r="AD75" t="s">
        <v>46</v>
      </c>
      <c r="AE75" s="4">
        <v>9</v>
      </c>
      <c r="AF75" t="s">
        <v>46</v>
      </c>
      <c r="AG75" s="3">
        <f>COUNTIF(Z75:AF75,"&gt;=0")</f>
        <v>4</v>
      </c>
      <c r="AH75">
        <f>MEDIAN(Z75:AF75)</f>
        <v>7.5</v>
      </c>
    </row>
    <row r="76" spans="1:34" x14ac:dyDescent="0.2">
      <c r="A76" s="2">
        <v>105</v>
      </c>
      <c r="B76" t="s">
        <v>274</v>
      </c>
      <c r="C76">
        <v>6</v>
      </c>
      <c r="D76" t="s">
        <v>222</v>
      </c>
      <c r="E76">
        <v>57</v>
      </c>
      <c r="F76">
        <v>2</v>
      </c>
      <c r="G76">
        <v>3</v>
      </c>
      <c r="H76" t="s">
        <v>46</v>
      </c>
      <c r="I76">
        <v>2</v>
      </c>
      <c r="J76">
        <v>2</v>
      </c>
      <c r="K76">
        <v>2</v>
      </c>
      <c r="L76" s="4">
        <v>2</v>
      </c>
      <c r="M76" t="s">
        <v>46</v>
      </c>
      <c r="N76" s="3">
        <f>COUNTIF($G76:$M76,1)</f>
        <v>0</v>
      </c>
      <c r="O76" s="3">
        <f>COUNTIF($G76:$M76,2)</f>
        <v>4</v>
      </c>
      <c r="P76" s="3">
        <f>COUNTIF($G76:$M76,3)</f>
        <v>1</v>
      </c>
      <c r="Q76" s="3">
        <f>COUNTIF($G76:$M76,4)</f>
        <v>0</v>
      </c>
      <c r="R76" s="3">
        <f>COUNTIF($G76:$M76,5)</f>
        <v>0</v>
      </c>
      <c r="S76">
        <f>SUM(N76:R76)</f>
        <v>5</v>
      </c>
      <c r="T76" cm="1">
        <f t="array" ref="T76">(1/(S76*(S76-1)))*(SUM(N76:R76^2)-S76)</f>
        <v>0.60000000000000009</v>
      </c>
      <c r="U76">
        <f>AVERAGE(G76:M76)</f>
        <v>2.2000000000000002</v>
      </c>
      <c r="V76" s="3">
        <f>MEDIAN(G76:M76)</f>
        <v>2</v>
      </c>
      <c r="W76" s="3">
        <f>MAX(N76:R76)</f>
        <v>4</v>
      </c>
      <c r="X76" s="3">
        <f>COUNTIF(N76:R76,W76)</f>
        <v>1</v>
      </c>
      <c r="Y76" s="3">
        <f>(IF(N76&gt;=W76,1,0)+IF(O76&gt;=W76,2,0)+IF(P76&gt;=W76,3,0)+IF(Q76&gt;=W76,4,0)+IF(R76&gt;=W76,5,0))/X76</f>
        <v>2</v>
      </c>
      <c r="Z76">
        <v>9</v>
      </c>
      <c r="AA76" t="s">
        <v>46</v>
      </c>
      <c r="AB76">
        <v>5</v>
      </c>
      <c r="AC76">
        <v>8</v>
      </c>
      <c r="AD76" t="s">
        <v>46</v>
      </c>
      <c r="AE76" s="4">
        <v>8</v>
      </c>
      <c r="AF76" t="s">
        <v>46</v>
      </c>
      <c r="AG76" s="3">
        <f>COUNTIF(Z76:AF76,"&gt;=0")</f>
        <v>4</v>
      </c>
      <c r="AH76">
        <f>MEDIAN(Z76:AF76)</f>
        <v>8</v>
      </c>
    </row>
    <row r="77" spans="1:34" x14ac:dyDescent="0.2">
      <c r="A77" s="2">
        <v>14</v>
      </c>
      <c r="B77" t="s">
        <v>229</v>
      </c>
      <c r="C77">
        <v>237</v>
      </c>
      <c r="D77" t="s">
        <v>222</v>
      </c>
      <c r="E77">
        <v>38</v>
      </c>
      <c r="F77">
        <v>2</v>
      </c>
      <c r="G77">
        <v>2</v>
      </c>
      <c r="H77" t="s">
        <v>46</v>
      </c>
      <c r="I77">
        <v>2</v>
      </c>
      <c r="J77">
        <v>2</v>
      </c>
      <c r="K77">
        <v>2</v>
      </c>
      <c r="L77" s="4">
        <v>2</v>
      </c>
      <c r="M77" t="s">
        <v>46</v>
      </c>
      <c r="N77" s="3">
        <f>COUNTIF($G77:$M77,1)</f>
        <v>0</v>
      </c>
      <c r="O77" s="3">
        <f>COUNTIF($G77:$M77,2)</f>
        <v>5</v>
      </c>
      <c r="P77" s="3">
        <f>COUNTIF($G77:$M77,3)</f>
        <v>0</v>
      </c>
      <c r="Q77" s="3">
        <f>COUNTIF($G77:$M77,4)</f>
        <v>0</v>
      </c>
      <c r="R77" s="3">
        <f>COUNTIF($G77:$M77,5)</f>
        <v>0</v>
      </c>
      <c r="S77">
        <f>SUM(N77:R77)</f>
        <v>5</v>
      </c>
      <c r="T77" cm="1">
        <f t="array" ref="T77">(1/(S77*(S77-1)))*(SUM(N77:R77^2)-S77)</f>
        <v>1</v>
      </c>
      <c r="U77">
        <f>AVERAGE(G77:M77)</f>
        <v>2</v>
      </c>
      <c r="V77" s="3">
        <f>MEDIAN(G77:M77)</f>
        <v>2</v>
      </c>
      <c r="W77" s="3">
        <f>MAX(N77:R77)</f>
        <v>5</v>
      </c>
      <c r="X77" s="3">
        <f>COUNTIF(N77:R77,W77)</f>
        <v>1</v>
      </c>
      <c r="Y77" s="3">
        <f>(IF(N77&gt;=W77,1,0)+IF(O77&gt;=W77,2,0)+IF(P77&gt;=W77,3,0)+IF(Q77&gt;=W77,4,0)+IF(R77&gt;=W77,5,0))/X77</f>
        <v>2</v>
      </c>
      <c r="Z77">
        <v>14</v>
      </c>
      <c r="AA77" t="s">
        <v>46</v>
      </c>
      <c r="AB77">
        <v>5</v>
      </c>
      <c r="AC77">
        <v>7</v>
      </c>
      <c r="AD77" t="s">
        <v>46</v>
      </c>
      <c r="AE77" s="4">
        <v>7</v>
      </c>
      <c r="AF77" t="s">
        <v>46</v>
      </c>
      <c r="AG77" s="3">
        <f>COUNTIF(Z77:AF77,"&gt;=0")</f>
        <v>4</v>
      </c>
      <c r="AH77">
        <f>MEDIAN(Z77:AF77)</f>
        <v>7</v>
      </c>
    </row>
    <row r="78" spans="1:34" x14ac:dyDescent="0.2">
      <c r="A78" s="2">
        <v>13</v>
      </c>
      <c r="B78" t="s">
        <v>228</v>
      </c>
      <c r="C78">
        <v>200</v>
      </c>
      <c r="D78" t="s">
        <v>222</v>
      </c>
      <c r="E78">
        <v>30</v>
      </c>
      <c r="F78">
        <v>2</v>
      </c>
      <c r="G78">
        <v>3</v>
      </c>
      <c r="H78" t="s">
        <v>46</v>
      </c>
      <c r="I78">
        <v>2</v>
      </c>
      <c r="J78">
        <v>2</v>
      </c>
      <c r="K78">
        <v>2</v>
      </c>
      <c r="L78" s="4">
        <v>1</v>
      </c>
      <c r="M78" t="s">
        <v>46</v>
      </c>
      <c r="N78" s="3">
        <f>COUNTIF($G78:$M78,1)</f>
        <v>1</v>
      </c>
      <c r="O78" s="3">
        <f>COUNTIF($G78:$M78,2)</f>
        <v>3</v>
      </c>
      <c r="P78" s="3">
        <f>COUNTIF($G78:$M78,3)</f>
        <v>1</v>
      </c>
      <c r="Q78" s="3">
        <f>COUNTIF($G78:$M78,4)</f>
        <v>0</v>
      </c>
      <c r="R78" s="3">
        <f>COUNTIF($G78:$M78,5)</f>
        <v>0</v>
      </c>
      <c r="S78">
        <f>SUM(N78:R78)</f>
        <v>5</v>
      </c>
      <c r="T78" cm="1">
        <f t="array" ref="T78">(1/(S78*(S78-1)))*(SUM(N78:R78^2)-S78)</f>
        <v>0.30000000000000004</v>
      </c>
      <c r="U78">
        <f>AVERAGE(G78:M78)</f>
        <v>2</v>
      </c>
      <c r="V78" s="3">
        <f>MEDIAN(G78:M78)</f>
        <v>2</v>
      </c>
      <c r="W78" s="3">
        <f>MAX(N78:R78)</f>
        <v>3</v>
      </c>
      <c r="X78" s="3">
        <f>COUNTIF(N78:R78,W78)</f>
        <v>1</v>
      </c>
      <c r="Y78" s="3">
        <f>(IF(N78&gt;=W78,1,0)+IF(O78&gt;=W78,2,0)+IF(P78&gt;=W78,3,0)+IF(Q78&gt;=W78,4,0)+IF(R78&gt;=W78,5,0))/X78</f>
        <v>2</v>
      </c>
      <c r="Z78">
        <v>8</v>
      </c>
      <c r="AA78" t="s">
        <v>46</v>
      </c>
      <c r="AB78">
        <v>8</v>
      </c>
      <c r="AC78">
        <v>6</v>
      </c>
      <c r="AD78" t="s">
        <v>46</v>
      </c>
      <c r="AE78" s="4">
        <v>5</v>
      </c>
      <c r="AF78" t="s">
        <v>46</v>
      </c>
      <c r="AG78" s="3">
        <f>COUNTIF(Z78:AF78,"&gt;=0")</f>
        <v>4</v>
      </c>
      <c r="AH78">
        <f>MEDIAN(Z78:AF78)</f>
        <v>7</v>
      </c>
    </row>
    <row r="79" spans="1:34" x14ac:dyDescent="0.2">
      <c r="A79" s="2">
        <v>29</v>
      </c>
      <c r="B79" t="s">
        <v>236</v>
      </c>
      <c r="C79">
        <v>49</v>
      </c>
      <c r="D79" t="s">
        <v>222</v>
      </c>
      <c r="E79">
        <v>48</v>
      </c>
      <c r="F79">
        <v>2</v>
      </c>
      <c r="G79">
        <v>2</v>
      </c>
      <c r="H79" t="s">
        <v>46</v>
      </c>
      <c r="I79">
        <v>2</v>
      </c>
      <c r="J79">
        <v>3</v>
      </c>
      <c r="K79">
        <v>1</v>
      </c>
      <c r="L79" s="4">
        <v>2</v>
      </c>
      <c r="M79" t="s">
        <v>46</v>
      </c>
      <c r="N79" s="3">
        <f>COUNTIF($G79:$M79,1)</f>
        <v>1</v>
      </c>
      <c r="O79" s="3">
        <f>COUNTIF($G79:$M79,2)</f>
        <v>3</v>
      </c>
      <c r="P79" s="3">
        <f>COUNTIF($G79:$M79,3)</f>
        <v>1</v>
      </c>
      <c r="Q79" s="3">
        <f>COUNTIF($G79:$M79,4)</f>
        <v>0</v>
      </c>
      <c r="R79" s="3">
        <f>COUNTIF($G79:$M79,5)</f>
        <v>0</v>
      </c>
      <c r="S79">
        <f>SUM(N79:R79)</f>
        <v>5</v>
      </c>
      <c r="T79" cm="1">
        <f t="array" ref="T79">(1/(S79*(S79-1)))*(SUM(N79:R79^2)-S79)</f>
        <v>0.30000000000000004</v>
      </c>
      <c r="U79">
        <f>AVERAGE(G79:M79)</f>
        <v>2</v>
      </c>
      <c r="V79" s="3">
        <f>MEDIAN(G79:M79)</f>
        <v>2</v>
      </c>
      <c r="W79" s="3">
        <f>MAX(N79:R79)</f>
        <v>3</v>
      </c>
      <c r="X79" s="3">
        <f>COUNTIF(N79:R79,W79)</f>
        <v>1</v>
      </c>
      <c r="Y79" s="3">
        <f>(IF(N79&gt;=W79,1,0)+IF(O79&gt;=W79,2,0)+IF(P79&gt;=W79,3,0)+IF(Q79&gt;=W79,4,0)+IF(R79&gt;=W79,5,0))/X79</f>
        <v>2</v>
      </c>
      <c r="Z79">
        <v>10</v>
      </c>
      <c r="AA79" t="s">
        <v>46</v>
      </c>
      <c r="AB79">
        <v>6</v>
      </c>
      <c r="AC79">
        <v>10</v>
      </c>
      <c r="AD79" t="s">
        <v>46</v>
      </c>
      <c r="AE79" s="4">
        <v>10</v>
      </c>
      <c r="AF79" t="s">
        <v>46</v>
      </c>
      <c r="AG79" s="3">
        <f>COUNTIF(Z79:AF79,"&gt;=0")</f>
        <v>4</v>
      </c>
      <c r="AH79">
        <f>MEDIAN(Z79:AF79)</f>
        <v>10</v>
      </c>
    </row>
    <row r="80" spans="1:34" x14ac:dyDescent="0.2">
      <c r="A80" s="2">
        <v>40</v>
      </c>
      <c r="B80" t="s">
        <v>241</v>
      </c>
      <c r="C80">
        <v>203</v>
      </c>
      <c r="D80" t="s">
        <v>222</v>
      </c>
      <c r="E80">
        <v>31</v>
      </c>
      <c r="F80">
        <v>2</v>
      </c>
      <c r="G80">
        <v>2</v>
      </c>
      <c r="H80" t="s">
        <v>46</v>
      </c>
      <c r="I80">
        <v>2</v>
      </c>
      <c r="J80">
        <v>1</v>
      </c>
      <c r="K80">
        <v>4</v>
      </c>
      <c r="L80" s="4">
        <v>1</v>
      </c>
      <c r="M80" t="s">
        <v>46</v>
      </c>
      <c r="N80" s="3">
        <f>COUNTIF($G80:$M80,1)</f>
        <v>2</v>
      </c>
      <c r="O80" s="3">
        <f>COUNTIF($G80:$M80,2)</f>
        <v>2</v>
      </c>
      <c r="P80" s="3">
        <f>COUNTIF($G80:$M80,3)</f>
        <v>0</v>
      </c>
      <c r="Q80" s="3">
        <f>COUNTIF($G80:$M80,4)</f>
        <v>1</v>
      </c>
      <c r="R80" s="3">
        <f>COUNTIF($G80:$M80,5)</f>
        <v>0</v>
      </c>
      <c r="S80">
        <f>SUM(N80:R80)</f>
        <v>5</v>
      </c>
      <c r="T80" cm="1">
        <f t="array" ref="T80">(1/(S80*(S80-1)))*(SUM(N80:R80^2)-S80)</f>
        <v>0.2</v>
      </c>
      <c r="U80">
        <f>AVERAGE(G80:M80)</f>
        <v>2</v>
      </c>
      <c r="V80" s="3">
        <f>MEDIAN(G80:M80)</f>
        <v>2</v>
      </c>
      <c r="W80" s="3">
        <f>MAX(N80:R80)</f>
        <v>2</v>
      </c>
      <c r="X80" s="3">
        <f>COUNTIF(N80:R80,W80)</f>
        <v>2</v>
      </c>
      <c r="Y80" s="3">
        <f>(IF(N80&gt;=W80,1,0)+IF(O80&gt;=W80,2,0)+IF(P80&gt;=W80,3,0)+IF(Q80&gt;=W80,4,0)+IF(R80&gt;=W80,5,0))/X80</f>
        <v>1.5</v>
      </c>
      <c r="Z80">
        <v>10</v>
      </c>
      <c r="AA80" t="s">
        <v>46</v>
      </c>
      <c r="AB80">
        <v>6</v>
      </c>
      <c r="AC80">
        <v>6</v>
      </c>
      <c r="AD80" t="s">
        <v>46</v>
      </c>
      <c r="AE80" s="4">
        <v>9</v>
      </c>
      <c r="AF80" t="s">
        <v>46</v>
      </c>
      <c r="AG80" s="3">
        <f>COUNTIF(Z80:AF80,"&gt;=0")</f>
        <v>4</v>
      </c>
      <c r="AH80">
        <f>MEDIAN(Z80:AF80)</f>
        <v>7.5</v>
      </c>
    </row>
    <row r="81" spans="1:34" x14ac:dyDescent="0.2">
      <c r="A81" s="2">
        <v>64</v>
      </c>
      <c r="B81" t="s">
        <v>252</v>
      </c>
      <c r="C81">
        <v>11</v>
      </c>
      <c r="D81" t="s">
        <v>222</v>
      </c>
      <c r="E81">
        <v>6</v>
      </c>
      <c r="F81">
        <v>2</v>
      </c>
      <c r="G81">
        <v>1</v>
      </c>
      <c r="H81" t="s">
        <v>46</v>
      </c>
      <c r="I81">
        <v>1</v>
      </c>
      <c r="J81">
        <v>3</v>
      </c>
      <c r="K81">
        <v>2</v>
      </c>
      <c r="L81" s="4">
        <v>3</v>
      </c>
      <c r="M81" t="s">
        <v>46</v>
      </c>
      <c r="N81" s="3">
        <f>COUNTIF($G81:$M81,1)</f>
        <v>2</v>
      </c>
      <c r="O81" s="3">
        <f>COUNTIF($G81:$M81,2)</f>
        <v>1</v>
      </c>
      <c r="P81" s="3">
        <f>COUNTIF($G81:$M81,3)</f>
        <v>2</v>
      </c>
      <c r="Q81" s="3">
        <f>COUNTIF($G81:$M81,4)</f>
        <v>0</v>
      </c>
      <c r="R81" s="3">
        <f>COUNTIF($G81:$M81,5)</f>
        <v>0</v>
      </c>
      <c r="S81">
        <f>SUM(N81:R81)</f>
        <v>5</v>
      </c>
      <c r="T81" cm="1">
        <f t="array" ref="T81">(1/(S81*(S81-1)))*(SUM(N81:R81^2)-S81)</f>
        <v>0.2</v>
      </c>
      <c r="U81">
        <f>AVERAGE(G81:M81)</f>
        <v>2</v>
      </c>
      <c r="V81" s="3">
        <f>MEDIAN(G81:M81)</f>
        <v>2</v>
      </c>
      <c r="W81" s="3">
        <f>MAX(N81:R81)</f>
        <v>2</v>
      </c>
      <c r="X81" s="3">
        <f>COUNTIF(N81:R81,W81)</f>
        <v>2</v>
      </c>
      <c r="Y81" s="3">
        <f>(IF(N81&gt;=W81,1,0)+IF(O81&gt;=W81,2,0)+IF(P81&gt;=W81,3,0)+IF(Q81&gt;=W81,4,0)+IF(R81&gt;=W81,5,0))/X81</f>
        <v>2</v>
      </c>
      <c r="Z81">
        <v>0</v>
      </c>
      <c r="AA81" t="s">
        <v>46</v>
      </c>
      <c r="AB81">
        <v>0</v>
      </c>
      <c r="AC81">
        <v>10</v>
      </c>
      <c r="AD81" t="s">
        <v>46</v>
      </c>
      <c r="AE81" s="4">
        <v>11</v>
      </c>
      <c r="AF81" t="s">
        <v>46</v>
      </c>
      <c r="AG81" s="3">
        <f>COUNTIF(Z81:AF81,"&gt;=0")</f>
        <v>4</v>
      </c>
      <c r="AH81">
        <f>MEDIAN(Z81:AF81)</f>
        <v>5</v>
      </c>
    </row>
    <row r="82" spans="1:34" x14ac:dyDescent="0.2">
      <c r="A82" s="2">
        <v>79</v>
      </c>
      <c r="B82" t="s">
        <v>260</v>
      </c>
      <c r="C82">
        <v>50</v>
      </c>
      <c r="D82" t="s">
        <v>222</v>
      </c>
      <c r="E82">
        <v>49</v>
      </c>
      <c r="F82">
        <v>2</v>
      </c>
      <c r="G82">
        <v>2</v>
      </c>
      <c r="H82" t="s">
        <v>46</v>
      </c>
      <c r="I82">
        <v>1</v>
      </c>
      <c r="J82">
        <v>3</v>
      </c>
      <c r="K82">
        <v>2</v>
      </c>
      <c r="L82" s="4">
        <v>2</v>
      </c>
      <c r="M82" t="s">
        <v>46</v>
      </c>
      <c r="N82" s="3">
        <f>COUNTIF($G82:$M82,1)</f>
        <v>1</v>
      </c>
      <c r="O82" s="3">
        <f>COUNTIF($G82:$M82,2)</f>
        <v>3</v>
      </c>
      <c r="P82" s="3">
        <f>COUNTIF($G82:$M82,3)</f>
        <v>1</v>
      </c>
      <c r="Q82" s="3">
        <f>COUNTIF($G82:$M82,4)</f>
        <v>0</v>
      </c>
      <c r="R82" s="3">
        <f>COUNTIF($G82:$M82,5)</f>
        <v>0</v>
      </c>
      <c r="S82">
        <f>SUM(N82:R82)</f>
        <v>5</v>
      </c>
      <c r="T82" cm="1">
        <f t="array" ref="T82">(1/(S82*(S82-1)))*(SUM(N82:R82^2)-S82)</f>
        <v>0.30000000000000004</v>
      </c>
      <c r="U82">
        <f>AVERAGE(G82:M82)</f>
        <v>2</v>
      </c>
      <c r="V82" s="3">
        <f>MEDIAN(G82:M82)</f>
        <v>2</v>
      </c>
      <c r="W82" s="3">
        <f>MAX(N82:R82)</f>
        <v>3</v>
      </c>
      <c r="X82" s="3">
        <f>COUNTIF(N82:R82,W82)</f>
        <v>1</v>
      </c>
      <c r="Y82" s="3">
        <f>(IF(N82&gt;=W82,1,0)+IF(O82&gt;=W82,2,0)+IF(P82&gt;=W82,3,0)+IF(Q82&gt;=W82,4,0)+IF(R82&gt;=W82,5,0))/X82</f>
        <v>2</v>
      </c>
      <c r="Z82">
        <v>8</v>
      </c>
      <c r="AA82" t="s">
        <v>46</v>
      </c>
      <c r="AB82">
        <v>0</v>
      </c>
      <c r="AC82">
        <v>8</v>
      </c>
      <c r="AD82" t="s">
        <v>46</v>
      </c>
      <c r="AE82" s="4">
        <v>8</v>
      </c>
      <c r="AF82" t="s">
        <v>46</v>
      </c>
      <c r="AG82" s="3">
        <f>COUNTIF(Z82:AF82,"&gt;=0")</f>
        <v>4</v>
      </c>
      <c r="AH82">
        <f>MEDIAN(Z82:AF82)</f>
        <v>8</v>
      </c>
    </row>
    <row r="83" spans="1:34" x14ac:dyDescent="0.2">
      <c r="A83" s="2">
        <v>99</v>
      </c>
      <c r="B83" t="s">
        <v>271</v>
      </c>
      <c r="C83">
        <v>231</v>
      </c>
      <c r="D83" t="s">
        <v>222</v>
      </c>
      <c r="E83">
        <v>36</v>
      </c>
      <c r="F83">
        <v>2</v>
      </c>
      <c r="G83">
        <v>2</v>
      </c>
      <c r="H83" t="s">
        <v>46</v>
      </c>
      <c r="I83">
        <v>2</v>
      </c>
      <c r="J83">
        <v>2</v>
      </c>
      <c r="K83">
        <v>2</v>
      </c>
      <c r="L83" s="4">
        <v>2</v>
      </c>
      <c r="M83" t="s">
        <v>46</v>
      </c>
      <c r="N83" s="3">
        <f>COUNTIF($G83:$M83,1)</f>
        <v>0</v>
      </c>
      <c r="O83" s="3">
        <f>COUNTIF($G83:$M83,2)</f>
        <v>5</v>
      </c>
      <c r="P83" s="3">
        <f>COUNTIF($G83:$M83,3)</f>
        <v>0</v>
      </c>
      <c r="Q83" s="3">
        <f>COUNTIF($G83:$M83,4)</f>
        <v>0</v>
      </c>
      <c r="R83" s="3">
        <f>COUNTIF($G83:$M83,5)</f>
        <v>0</v>
      </c>
      <c r="S83">
        <f>SUM(N83:R83)</f>
        <v>5</v>
      </c>
      <c r="T83" cm="1">
        <f t="array" ref="T83">(1/(S83*(S83-1)))*(SUM(N83:R83^2)-S83)</f>
        <v>1</v>
      </c>
      <c r="U83">
        <f>AVERAGE(G83:M83)</f>
        <v>2</v>
      </c>
      <c r="V83" s="3">
        <f>MEDIAN(G83:M83)</f>
        <v>2</v>
      </c>
      <c r="W83" s="3">
        <f>MAX(N83:R83)</f>
        <v>5</v>
      </c>
      <c r="X83" s="3">
        <f>COUNTIF(N83:R83,W83)</f>
        <v>1</v>
      </c>
      <c r="Y83" s="3">
        <f>(IF(N83&gt;=W83,1,0)+IF(O83&gt;=W83,2,0)+IF(P83&gt;=W83,3,0)+IF(Q83&gt;=W83,4,0)+IF(R83&gt;=W83,5,0))/X83</f>
        <v>2</v>
      </c>
      <c r="Z83">
        <v>6</v>
      </c>
      <c r="AA83" t="s">
        <v>46</v>
      </c>
      <c r="AB83">
        <v>4</v>
      </c>
      <c r="AC83">
        <v>11</v>
      </c>
      <c r="AD83" t="s">
        <v>46</v>
      </c>
      <c r="AE83" s="4">
        <v>13</v>
      </c>
      <c r="AF83" t="s">
        <v>46</v>
      </c>
      <c r="AG83" s="3">
        <f>COUNTIF(Z83:AF83,"&gt;=0")</f>
        <v>4</v>
      </c>
      <c r="AH83">
        <f>MEDIAN(Z83:AF83)</f>
        <v>8.5</v>
      </c>
    </row>
    <row r="84" spans="1:34" x14ac:dyDescent="0.2">
      <c r="A84" s="2">
        <v>8</v>
      </c>
      <c r="B84" t="s">
        <v>225</v>
      </c>
      <c r="C84">
        <v>238</v>
      </c>
      <c r="D84" t="s">
        <v>222</v>
      </c>
      <c r="E84">
        <v>39</v>
      </c>
      <c r="F84">
        <v>2</v>
      </c>
      <c r="G84">
        <v>2</v>
      </c>
      <c r="H84" t="s">
        <v>46</v>
      </c>
      <c r="I84">
        <v>1</v>
      </c>
      <c r="J84">
        <v>3</v>
      </c>
      <c r="K84">
        <v>1</v>
      </c>
      <c r="L84" s="4">
        <v>2</v>
      </c>
      <c r="M84" t="s">
        <v>46</v>
      </c>
      <c r="N84" s="3">
        <f>COUNTIF($G84:$M84,1)</f>
        <v>2</v>
      </c>
      <c r="O84" s="3">
        <f>COUNTIF($G84:$M84,2)</f>
        <v>2</v>
      </c>
      <c r="P84" s="3">
        <f>COUNTIF($G84:$M84,3)</f>
        <v>1</v>
      </c>
      <c r="Q84" s="3">
        <f>COUNTIF($G84:$M84,4)</f>
        <v>0</v>
      </c>
      <c r="R84" s="3">
        <f>COUNTIF($G84:$M84,5)</f>
        <v>0</v>
      </c>
      <c r="S84">
        <f>SUM(N84:R84)</f>
        <v>5</v>
      </c>
      <c r="T84" cm="1">
        <f t="array" ref="T84">(1/(S84*(S84-1)))*(SUM(N84:R84^2)-S84)</f>
        <v>0.2</v>
      </c>
      <c r="U84">
        <f>AVERAGE(G84:M84)</f>
        <v>1.8</v>
      </c>
      <c r="V84" s="3">
        <f>MEDIAN(G84:M84)</f>
        <v>2</v>
      </c>
      <c r="W84" s="3">
        <f>MAX(N84:R84)</f>
        <v>2</v>
      </c>
      <c r="X84" s="3">
        <f>COUNTIF(N84:R84,W84)</f>
        <v>2</v>
      </c>
      <c r="Y84" s="3">
        <f>(IF(N84&gt;=W84,1,0)+IF(O84&gt;=W84,2,0)+IF(P84&gt;=W84,3,0)+IF(Q84&gt;=W84,4,0)+IF(R84&gt;=W84,5,0))/X84</f>
        <v>1.5</v>
      </c>
      <c r="Z84">
        <v>4</v>
      </c>
      <c r="AA84" t="s">
        <v>46</v>
      </c>
      <c r="AB84">
        <v>0</v>
      </c>
      <c r="AC84">
        <v>9</v>
      </c>
      <c r="AD84" t="s">
        <v>46</v>
      </c>
      <c r="AE84" s="4">
        <v>10</v>
      </c>
      <c r="AF84" t="s">
        <v>46</v>
      </c>
      <c r="AG84" s="3">
        <f>COUNTIF(Z84:AF84,"&gt;=0")</f>
        <v>4</v>
      </c>
      <c r="AH84">
        <f>MEDIAN(Z84:AF84)</f>
        <v>6.5</v>
      </c>
    </row>
    <row r="85" spans="1:34" x14ac:dyDescent="0.2">
      <c r="A85" s="2">
        <v>54</v>
      </c>
      <c r="B85" t="s">
        <v>245</v>
      </c>
      <c r="C85">
        <v>146</v>
      </c>
      <c r="D85" t="s">
        <v>222</v>
      </c>
      <c r="E85">
        <v>19</v>
      </c>
      <c r="F85">
        <v>2</v>
      </c>
      <c r="G85">
        <v>1</v>
      </c>
      <c r="H85" t="s">
        <v>46</v>
      </c>
      <c r="I85">
        <v>1</v>
      </c>
      <c r="J85">
        <v>4</v>
      </c>
      <c r="K85">
        <v>1</v>
      </c>
      <c r="L85" s="4">
        <v>2</v>
      </c>
      <c r="M85" t="s">
        <v>46</v>
      </c>
      <c r="N85" s="3">
        <f>COUNTIF($G85:$M85,1)</f>
        <v>3</v>
      </c>
      <c r="O85" s="3">
        <f>COUNTIF($G85:$M85,2)</f>
        <v>1</v>
      </c>
      <c r="P85" s="3">
        <f>COUNTIF($G85:$M85,3)</f>
        <v>0</v>
      </c>
      <c r="Q85" s="3">
        <f>COUNTIF($G85:$M85,4)</f>
        <v>1</v>
      </c>
      <c r="R85" s="3">
        <f>COUNTIF($G85:$M85,5)</f>
        <v>0</v>
      </c>
      <c r="S85">
        <f>SUM(N85:R85)</f>
        <v>5</v>
      </c>
      <c r="T85" cm="1">
        <f t="array" ref="T85">(1/(S85*(S85-1)))*(SUM(N85:R85^2)-S85)</f>
        <v>0.30000000000000004</v>
      </c>
      <c r="U85">
        <f>AVERAGE(G85:M85)</f>
        <v>1.8</v>
      </c>
      <c r="V85" s="3">
        <f>MEDIAN(G85:M85)</f>
        <v>1</v>
      </c>
      <c r="W85" s="3">
        <f>MAX(N85:R85)</f>
        <v>3</v>
      </c>
      <c r="X85" s="3">
        <f>COUNTIF(N85:R85,W85)</f>
        <v>1</v>
      </c>
      <c r="Y85" s="3">
        <f>(IF(N85&gt;=W85,1,0)+IF(O85&gt;=W85,2,0)+IF(P85&gt;=W85,3,0)+IF(Q85&gt;=W85,4,0)+IF(R85&gt;=W85,5,0))/X85</f>
        <v>1</v>
      </c>
      <c r="Z85">
        <v>0</v>
      </c>
      <c r="AA85" t="s">
        <v>46</v>
      </c>
      <c r="AB85">
        <v>0</v>
      </c>
      <c r="AC85">
        <v>8</v>
      </c>
      <c r="AD85" t="s">
        <v>46</v>
      </c>
      <c r="AE85" s="4">
        <v>8</v>
      </c>
      <c r="AF85" t="s">
        <v>46</v>
      </c>
      <c r="AG85" s="3">
        <f>COUNTIF(Z85:AF85,"&gt;=0")</f>
        <v>4</v>
      </c>
      <c r="AH85">
        <f>MEDIAN(Z85:AF85)</f>
        <v>4</v>
      </c>
    </row>
    <row r="86" spans="1:34" x14ac:dyDescent="0.2">
      <c r="A86" s="2">
        <v>56</v>
      </c>
      <c r="B86" t="s">
        <v>246</v>
      </c>
      <c r="C86" t="s">
        <v>160</v>
      </c>
      <c r="D86" t="s">
        <v>203</v>
      </c>
      <c r="E86">
        <v>77</v>
      </c>
      <c r="F86">
        <v>2</v>
      </c>
      <c r="G86">
        <v>1</v>
      </c>
      <c r="H86" t="s">
        <v>46</v>
      </c>
      <c r="I86">
        <v>1</v>
      </c>
      <c r="J86">
        <v>3</v>
      </c>
      <c r="K86">
        <v>2</v>
      </c>
      <c r="L86" s="4">
        <v>2</v>
      </c>
      <c r="M86" t="s">
        <v>46</v>
      </c>
      <c r="N86" s="3">
        <f>COUNTIF($G86:$M86,1)</f>
        <v>2</v>
      </c>
      <c r="O86" s="3">
        <f>COUNTIF($G86:$M86,2)</f>
        <v>2</v>
      </c>
      <c r="P86" s="3">
        <f>COUNTIF($G86:$M86,3)</f>
        <v>1</v>
      </c>
      <c r="Q86" s="3">
        <f>COUNTIF($G86:$M86,4)</f>
        <v>0</v>
      </c>
      <c r="R86" s="3">
        <f>COUNTIF($G86:$M86,5)</f>
        <v>0</v>
      </c>
      <c r="S86">
        <f>SUM(N86:R86)</f>
        <v>5</v>
      </c>
      <c r="T86" cm="1">
        <f t="array" ref="T86">(1/(S86*(S86-1)))*(SUM(N86:R86^2)-S86)</f>
        <v>0.2</v>
      </c>
      <c r="U86">
        <f>AVERAGE(G86:M86)</f>
        <v>1.8</v>
      </c>
      <c r="V86" s="3">
        <f>MEDIAN(G86:M86)</f>
        <v>2</v>
      </c>
      <c r="W86" s="3">
        <f>MAX(N86:R86)</f>
        <v>2</v>
      </c>
      <c r="X86" s="3">
        <f>COUNTIF(N86:R86,W86)</f>
        <v>2</v>
      </c>
      <c r="Y86" s="3">
        <f>(IF(N86&gt;=W86,1,0)+IF(O86&gt;=W86,2,0)+IF(P86&gt;=W86,3,0)+IF(Q86&gt;=W86,4,0)+IF(R86&gt;=W86,5,0))/X86</f>
        <v>1.5</v>
      </c>
      <c r="Z86">
        <v>0</v>
      </c>
      <c r="AA86" t="s">
        <v>46</v>
      </c>
      <c r="AB86">
        <v>0</v>
      </c>
      <c r="AC86">
        <v>11</v>
      </c>
      <c r="AD86" t="s">
        <v>46</v>
      </c>
      <c r="AE86" s="4">
        <v>11</v>
      </c>
      <c r="AF86" t="s">
        <v>46</v>
      </c>
      <c r="AG86" s="3">
        <f>COUNTIF(Z86:AF86,"&gt;=0")</f>
        <v>4</v>
      </c>
      <c r="AH86">
        <f>MEDIAN(Z86:AF86)</f>
        <v>5.5</v>
      </c>
    </row>
    <row r="87" spans="1:34" x14ac:dyDescent="0.2">
      <c r="A87" s="2">
        <v>69</v>
      </c>
      <c r="B87" t="s">
        <v>255</v>
      </c>
      <c r="C87">
        <v>67</v>
      </c>
      <c r="D87" t="s">
        <v>222</v>
      </c>
      <c r="E87">
        <v>60</v>
      </c>
      <c r="F87">
        <v>2</v>
      </c>
      <c r="G87">
        <v>1</v>
      </c>
      <c r="H87" t="s">
        <v>46</v>
      </c>
      <c r="I87">
        <v>2</v>
      </c>
      <c r="J87">
        <v>1</v>
      </c>
      <c r="K87">
        <v>3</v>
      </c>
      <c r="L87" s="4">
        <v>2</v>
      </c>
      <c r="M87" t="s">
        <v>46</v>
      </c>
      <c r="N87" s="3">
        <f>COUNTIF($G87:$M87,1)</f>
        <v>2</v>
      </c>
      <c r="O87" s="3">
        <f>COUNTIF($G87:$M87,2)</f>
        <v>2</v>
      </c>
      <c r="P87" s="3">
        <f>COUNTIF($G87:$M87,3)</f>
        <v>1</v>
      </c>
      <c r="Q87" s="3">
        <f>COUNTIF($G87:$M87,4)</f>
        <v>0</v>
      </c>
      <c r="R87" s="3">
        <f>COUNTIF($G87:$M87,5)</f>
        <v>0</v>
      </c>
      <c r="S87">
        <f>SUM(N87:R87)</f>
        <v>5</v>
      </c>
      <c r="T87" cm="1">
        <f t="array" ref="T87">(1/(S87*(S87-1)))*(SUM(N87:R87^2)-S87)</f>
        <v>0.2</v>
      </c>
      <c r="U87">
        <f>AVERAGE(G87:M87)</f>
        <v>1.8</v>
      </c>
      <c r="V87" s="3">
        <f>MEDIAN(G87:M87)</f>
        <v>2</v>
      </c>
      <c r="W87" s="3">
        <f>MAX(N87:R87)</f>
        <v>2</v>
      </c>
      <c r="X87" s="3">
        <f>COUNTIF(N87:R87,W87)</f>
        <v>2</v>
      </c>
      <c r="Y87" s="3">
        <f>(IF(N87&gt;=W87,1,0)+IF(O87&gt;=W87,2,0)+IF(P87&gt;=W87,3,0)+IF(Q87&gt;=W87,4,0)+IF(R87&gt;=W87,5,0))/X87</f>
        <v>1.5</v>
      </c>
      <c r="Z87">
        <v>0</v>
      </c>
      <c r="AA87" t="s">
        <v>46</v>
      </c>
      <c r="AB87">
        <v>6</v>
      </c>
      <c r="AC87">
        <v>6</v>
      </c>
      <c r="AD87" t="s">
        <v>46</v>
      </c>
      <c r="AE87" s="4">
        <v>7</v>
      </c>
      <c r="AF87" t="s">
        <v>46</v>
      </c>
      <c r="AG87" s="3">
        <f>COUNTIF(Z87:AF87,"&gt;=0")</f>
        <v>4</v>
      </c>
      <c r="AH87">
        <f>MEDIAN(Z87:AF87)</f>
        <v>6</v>
      </c>
    </row>
    <row r="88" spans="1:34" x14ac:dyDescent="0.2">
      <c r="A88" s="2">
        <v>59</v>
      </c>
      <c r="B88" t="s">
        <v>248</v>
      </c>
      <c r="C88">
        <v>19</v>
      </c>
      <c r="D88" t="s">
        <v>222</v>
      </c>
      <c r="E88">
        <v>26</v>
      </c>
      <c r="F88">
        <v>2</v>
      </c>
      <c r="G88">
        <v>1</v>
      </c>
      <c r="H88" t="s">
        <v>46</v>
      </c>
      <c r="I88">
        <v>1</v>
      </c>
      <c r="J88">
        <v>1</v>
      </c>
      <c r="K88">
        <v>2</v>
      </c>
      <c r="L88" s="4">
        <v>2</v>
      </c>
      <c r="M88" t="s">
        <v>46</v>
      </c>
      <c r="N88" s="3">
        <f>COUNTIF($G88:$M88,1)</f>
        <v>3</v>
      </c>
      <c r="O88" s="3">
        <f>COUNTIF($G88:$M88,2)</f>
        <v>2</v>
      </c>
      <c r="P88" s="3">
        <f>COUNTIF($G88:$M88,3)</f>
        <v>0</v>
      </c>
      <c r="Q88" s="3">
        <f>COUNTIF($G88:$M88,4)</f>
        <v>0</v>
      </c>
      <c r="R88" s="3">
        <f>COUNTIF($G88:$M88,5)</f>
        <v>0</v>
      </c>
      <c r="S88">
        <f>SUM(N88:R88)</f>
        <v>5</v>
      </c>
      <c r="T88" cm="1">
        <f t="array" ref="T88">(1/(S88*(S88-1)))*(SUM(N88:R88^2)-S88)</f>
        <v>0.4</v>
      </c>
      <c r="U88">
        <f>AVERAGE(G88:M88)</f>
        <v>1.4</v>
      </c>
      <c r="V88" s="3">
        <f>MEDIAN(G88:M88)</f>
        <v>1</v>
      </c>
      <c r="W88" s="3">
        <f>MAX(N88:R88)</f>
        <v>3</v>
      </c>
      <c r="X88" s="3">
        <f>COUNTIF(N88:R88,W88)</f>
        <v>1</v>
      </c>
      <c r="Y88" s="3">
        <f>(IF(N88&gt;=W88,1,0)+IF(O88&gt;=W88,2,0)+IF(P88&gt;=W88,3,0)+IF(Q88&gt;=W88,4,0)+IF(R88&gt;=W88,5,0))/X88</f>
        <v>1</v>
      </c>
      <c r="Z88">
        <v>0</v>
      </c>
      <c r="AA88" t="s">
        <v>46</v>
      </c>
      <c r="AB88">
        <v>0</v>
      </c>
      <c r="AC88">
        <v>7</v>
      </c>
      <c r="AD88" t="s">
        <v>46</v>
      </c>
      <c r="AE88" s="4">
        <v>10</v>
      </c>
      <c r="AF88" t="s">
        <v>46</v>
      </c>
      <c r="AG88" s="3">
        <f>COUNTIF(Z88:AF88,"&gt;=0")</f>
        <v>4</v>
      </c>
      <c r="AH88">
        <f>MEDIAN(Z88:AF88)</f>
        <v>3.5</v>
      </c>
    </row>
    <row r="89" spans="1:34" x14ac:dyDescent="0.2">
      <c r="A89" s="2">
        <v>71</v>
      </c>
      <c r="B89" t="s">
        <v>257</v>
      </c>
      <c r="C89" t="s">
        <v>164</v>
      </c>
      <c r="D89" t="s">
        <v>203</v>
      </c>
      <c r="E89">
        <v>86</v>
      </c>
      <c r="F89">
        <v>2</v>
      </c>
      <c r="G89">
        <v>1</v>
      </c>
      <c r="H89" t="s">
        <v>46</v>
      </c>
      <c r="I89">
        <v>1</v>
      </c>
      <c r="J89">
        <v>1</v>
      </c>
      <c r="K89">
        <v>3</v>
      </c>
      <c r="L89" s="4">
        <v>1</v>
      </c>
      <c r="M89" t="s">
        <v>46</v>
      </c>
      <c r="N89" s="3">
        <f>COUNTIF($G89:$M89,1)</f>
        <v>4</v>
      </c>
      <c r="O89" s="3">
        <f>COUNTIF($G89:$M89,2)</f>
        <v>0</v>
      </c>
      <c r="P89" s="3">
        <f>COUNTIF($G89:$M89,3)</f>
        <v>1</v>
      </c>
      <c r="Q89" s="3">
        <f>COUNTIF($G89:$M89,4)</f>
        <v>0</v>
      </c>
      <c r="R89" s="3">
        <f>COUNTIF($G89:$M89,5)</f>
        <v>0</v>
      </c>
      <c r="S89">
        <f>SUM(N89:R89)</f>
        <v>5</v>
      </c>
      <c r="T89" cm="1">
        <f t="array" ref="T89">(1/(S89*(S89-1)))*(SUM(N89:R89^2)-S89)</f>
        <v>0.60000000000000009</v>
      </c>
      <c r="U89">
        <f>AVERAGE(G89:M89)</f>
        <v>1.4</v>
      </c>
      <c r="V89" s="3">
        <f>MEDIAN(G89:M89)</f>
        <v>1</v>
      </c>
      <c r="W89" s="3">
        <f>MAX(N89:R89)</f>
        <v>4</v>
      </c>
      <c r="X89" s="3">
        <f>COUNTIF(N89:R89,W89)</f>
        <v>1</v>
      </c>
      <c r="Y89" s="3">
        <f>(IF(N89&gt;=W89,1,0)+IF(O89&gt;=W89,2,0)+IF(P89&gt;=W89,3,0)+IF(Q89&gt;=W89,4,0)+IF(R89&gt;=W89,5,0))/X89</f>
        <v>1</v>
      </c>
      <c r="Z89">
        <v>0</v>
      </c>
      <c r="AA89" t="s">
        <v>46</v>
      </c>
      <c r="AB89">
        <v>0</v>
      </c>
      <c r="AC89">
        <v>6</v>
      </c>
      <c r="AD89" t="s">
        <v>46</v>
      </c>
      <c r="AE89" s="4">
        <v>6</v>
      </c>
      <c r="AF89" t="s">
        <v>46</v>
      </c>
      <c r="AG89" s="3">
        <f>COUNTIF(Z89:AF89,"&gt;=0")</f>
        <v>4</v>
      </c>
      <c r="AH89">
        <f>MEDIAN(Z89:AF89)</f>
        <v>3</v>
      </c>
    </row>
    <row r="90" spans="1:34" x14ac:dyDescent="0.2">
      <c r="N90" s="3"/>
      <c r="O90" s="3"/>
      <c r="P90" s="3"/>
      <c r="Q90" s="3"/>
      <c r="R90" s="3"/>
      <c r="S90" s="3"/>
    </row>
    <row r="91" spans="1:34" x14ac:dyDescent="0.2">
      <c r="R91" s="3"/>
    </row>
  </sheetData>
  <autoFilter ref="A1:AH89" xr:uid="{8548356B-DEDD-EF49-8D7E-365E4F0F60D7}">
    <sortState xmlns:xlrd2="http://schemas.microsoft.com/office/spreadsheetml/2017/richdata2" ref="A2:AH89">
      <sortCondition ref="F1:F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1A91-01F2-8B41-8E06-BBC1C3059A45}">
  <dimension ref="A1:AH89"/>
  <sheetViews>
    <sheetView workbookViewId="0">
      <pane ySplit="1" topLeftCell="A2" activePane="bottomLeft" state="frozen"/>
      <selection pane="bottomLeft" activeCell="E20" sqref="E20"/>
    </sheetView>
  </sheetViews>
  <sheetFormatPr baseColWidth="10" defaultRowHeight="16" x14ac:dyDescent="0.2"/>
  <cols>
    <col min="1" max="1" width="5.33203125" bestFit="1" customWidth="1"/>
    <col min="2" max="2" width="26.33203125" bestFit="1" customWidth="1"/>
    <col min="3" max="5" width="26.33203125" customWidth="1"/>
    <col min="6" max="6" width="13.33203125" bestFit="1" customWidth="1"/>
    <col min="7" max="7" width="11.6640625" bestFit="1" customWidth="1"/>
    <col min="8" max="8" width="14.83203125" bestFit="1" customWidth="1"/>
    <col min="9" max="10" width="13.5" bestFit="1" customWidth="1"/>
    <col min="11" max="11" width="11.83203125" bestFit="1" customWidth="1"/>
    <col min="12" max="12" width="12.5" bestFit="1" customWidth="1"/>
    <col min="13" max="13" width="12.5" customWidth="1"/>
    <col min="14" max="18" width="12.1640625" bestFit="1" customWidth="1"/>
    <col min="21" max="21" width="12.1640625" bestFit="1" customWidth="1"/>
    <col min="22" max="22" width="12.6640625" bestFit="1" customWidth="1"/>
    <col min="23" max="23" width="9.83203125" bestFit="1" customWidth="1"/>
    <col min="24" max="24" width="4" bestFit="1" customWidth="1"/>
    <col min="25" max="25" width="20.33203125" bestFit="1" customWidth="1"/>
    <col min="27" max="27" width="13.6640625" bestFit="1" customWidth="1"/>
    <col min="28" max="28" width="12.6640625" bestFit="1" customWidth="1"/>
    <col min="29" max="29" width="12.33203125" bestFit="1" customWidth="1"/>
    <col min="30" max="30" width="9.6640625" bestFit="1" customWidth="1"/>
    <col min="31" max="31" width="11.33203125" bestFit="1" customWidth="1"/>
    <col min="32" max="32" width="11.33203125" customWidth="1"/>
    <col min="33" max="33" width="19.83203125" bestFit="1" customWidth="1"/>
  </cols>
  <sheetData>
    <row r="1" spans="1:34" x14ac:dyDescent="0.2">
      <c r="A1" s="1" t="s">
        <v>0</v>
      </c>
      <c r="B1" s="1" t="s">
        <v>1</v>
      </c>
      <c r="C1" s="1" t="s">
        <v>199</v>
      </c>
      <c r="D1" s="1" t="s">
        <v>200</v>
      </c>
      <c r="E1" s="1" t="s">
        <v>201</v>
      </c>
      <c r="F1" t="s">
        <v>182</v>
      </c>
      <c r="G1" s="1" t="s">
        <v>44</v>
      </c>
      <c r="H1" t="s">
        <v>40</v>
      </c>
      <c r="I1" s="1" t="s">
        <v>42</v>
      </c>
      <c r="J1" t="s">
        <v>36</v>
      </c>
      <c r="K1" t="s">
        <v>39</v>
      </c>
      <c r="L1" t="s">
        <v>47</v>
      </c>
      <c r="M1" t="s">
        <v>197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t="s">
        <v>193</v>
      </c>
      <c r="T1" s="1" t="s">
        <v>196</v>
      </c>
      <c r="U1" t="s">
        <v>183</v>
      </c>
      <c r="V1" s="1" t="s">
        <v>184</v>
      </c>
      <c r="W1" t="s">
        <v>185</v>
      </c>
      <c r="X1" s="1" t="s">
        <v>186</v>
      </c>
      <c r="Y1" t="s">
        <v>187</v>
      </c>
      <c r="Z1" s="1" t="s">
        <v>45</v>
      </c>
      <c r="AA1" t="s">
        <v>41</v>
      </c>
      <c r="AB1" s="1" t="s">
        <v>43</v>
      </c>
      <c r="AC1" t="s">
        <v>37</v>
      </c>
      <c r="AD1" s="1" t="s">
        <v>49</v>
      </c>
      <c r="AE1" t="s">
        <v>48</v>
      </c>
      <c r="AF1" s="1" t="s">
        <v>198</v>
      </c>
      <c r="AG1" s="1" t="s">
        <v>194</v>
      </c>
      <c r="AH1" t="s">
        <v>195</v>
      </c>
    </row>
    <row r="2" spans="1:34" x14ac:dyDescent="0.2">
      <c r="A2" s="1">
        <v>1037</v>
      </c>
      <c r="B2" t="s">
        <v>10</v>
      </c>
      <c r="C2" t="s">
        <v>134</v>
      </c>
      <c r="D2" t="s">
        <v>203</v>
      </c>
      <c r="E2">
        <v>85</v>
      </c>
      <c r="F2">
        <v>1</v>
      </c>
      <c r="G2" s="1">
        <v>3</v>
      </c>
      <c r="H2">
        <v>3</v>
      </c>
      <c r="I2" s="1">
        <v>4</v>
      </c>
      <c r="J2">
        <v>3</v>
      </c>
      <c r="K2">
        <v>3</v>
      </c>
      <c r="L2" t="s">
        <v>46</v>
      </c>
      <c r="M2" s="1" t="s">
        <v>46</v>
      </c>
      <c r="N2" s="3">
        <f>COUNTIF($G2:$M2,1)</f>
        <v>0</v>
      </c>
      <c r="O2" s="3">
        <f>COUNTIF($G2:$M2,2)</f>
        <v>0</v>
      </c>
      <c r="P2" s="3">
        <f>COUNTIF($G2:$M2,3)</f>
        <v>4</v>
      </c>
      <c r="Q2" s="3">
        <f>COUNTIF($G2:$M2,4)</f>
        <v>1</v>
      </c>
      <c r="R2" s="3">
        <f>COUNTIF($G2:$M2,5)</f>
        <v>0</v>
      </c>
      <c r="S2">
        <f>SUM(N2:R2)</f>
        <v>5</v>
      </c>
      <c r="T2" cm="1">
        <f t="array" ref="T2">(1/(S2*(S2-1)))*(SUM(N2:R2^2)-S2)</f>
        <v>0.60000000000000009</v>
      </c>
      <c r="U2">
        <f>AVERAGE(G2:M2)</f>
        <v>3.2</v>
      </c>
      <c r="V2" s="3">
        <f>MEDIAN(G2:M2)</f>
        <v>3</v>
      </c>
      <c r="W2" s="3">
        <f>MAX(N2:R2)</f>
        <v>4</v>
      </c>
      <c r="X2" s="3">
        <f>COUNTIF(N2:R2,W2)</f>
        <v>1</v>
      </c>
      <c r="Y2" s="3">
        <f>(IF(N2&gt;=W2,1,0)+IF(O2&gt;=W2,2,0)+IF(P2&gt;=W2,3,0)+IF(Q2&gt;=W2,4,0)+IF(R2&gt;=W2,5,0))/X2</f>
        <v>3</v>
      </c>
      <c r="Z2" s="1">
        <v>21</v>
      </c>
      <c r="AA2">
        <v>22</v>
      </c>
      <c r="AB2" s="1">
        <v>22</v>
      </c>
      <c r="AC2">
        <v>22</v>
      </c>
      <c r="AD2" t="s">
        <v>46</v>
      </c>
      <c r="AE2" t="s">
        <v>46</v>
      </c>
      <c r="AF2" t="s">
        <v>46</v>
      </c>
      <c r="AG2" s="3">
        <f>COUNTIF(Z2:AF2,"&gt;=0")</f>
        <v>4</v>
      </c>
      <c r="AH2">
        <f>MEDIAN(Z2:AF2)</f>
        <v>22</v>
      </c>
    </row>
    <row r="3" spans="1:34" x14ac:dyDescent="0.2">
      <c r="A3" s="1">
        <v>1061</v>
      </c>
      <c r="B3" t="s">
        <v>22</v>
      </c>
      <c r="C3" t="s">
        <v>135</v>
      </c>
      <c r="D3" t="s">
        <v>203</v>
      </c>
      <c r="E3">
        <v>86</v>
      </c>
      <c r="F3">
        <v>1</v>
      </c>
      <c r="G3" s="1">
        <v>3</v>
      </c>
      <c r="H3">
        <v>3</v>
      </c>
      <c r="I3" s="1">
        <v>4</v>
      </c>
      <c r="J3">
        <v>2</v>
      </c>
      <c r="K3">
        <v>3</v>
      </c>
      <c r="L3" t="s">
        <v>46</v>
      </c>
      <c r="M3" s="1" t="s">
        <v>46</v>
      </c>
      <c r="N3" s="3">
        <f>COUNTIF($G3:$M3,1)</f>
        <v>0</v>
      </c>
      <c r="O3" s="3">
        <f>COUNTIF($G3:$M3,2)</f>
        <v>1</v>
      </c>
      <c r="P3" s="3">
        <f>COUNTIF($G3:$M3,3)</f>
        <v>3</v>
      </c>
      <c r="Q3" s="3">
        <f>COUNTIF($G3:$M3,4)</f>
        <v>1</v>
      </c>
      <c r="R3" s="3">
        <f>COUNTIF($G3:$M3,5)</f>
        <v>0</v>
      </c>
      <c r="S3">
        <f>SUM(N3:R3)</f>
        <v>5</v>
      </c>
      <c r="T3" cm="1">
        <f t="array" ref="T3">(1/(S3*(S3-1)))*(SUM(N3:R3^2)-S3)</f>
        <v>0.30000000000000004</v>
      </c>
      <c r="U3">
        <f>AVERAGE(G3:M3)</f>
        <v>3</v>
      </c>
      <c r="V3" s="3">
        <f>MEDIAN(G3:M3)</f>
        <v>3</v>
      </c>
      <c r="W3" s="3">
        <f>MAX(N3:R3)</f>
        <v>3</v>
      </c>
      <c r="X3" s="3">
        <f>COUNTIF(N3:R3,W3)</f>
        <v>1</v>
      </c>
      <c r="Y3" s="3">
        <f>(IF(N3&gt;=W3,1,0)+IF(O3&gt;=W3,2,0)+IF(P3&gt;=W3,3,0)+IF(Q3&gt;=W3,4,0)+IF(R3&gt;=W3,5,0))/X3</f>
        <v>3</v>
      </c>
      <c r="Z3" s="1">
        <v>21</v>
      </c>
      <c r="AA3">
        <v>22</v>
      </c>
      <c r="AB3" s="1">
        <v>21</v>
      </c>
      <c r="AC3">
        <v>20</v>
      </c>
      <c r="AD3" t="s">
        <v>46</v>
      </c>
      <c r="AE3" t="s">
        <v>46</v>
      </c>
      <c r="AF3" t="s">
        <v>46</v>
      </c>
      <c r="AG3" s="3">
        <f>COUNTIF(Z3:AF3,"&gt;=0")</f>
        <v>4</v>
      </c>
      <c r="AH3">
        <f>MEDIAN(Z3:AF3)</f>
        <v>21</v>
      </c>
    </row>
    <row r="4" spans="1:34" x14ac:dyDescent="0.2">
      <c r="A4" s="1">
        <v>1064</v>
      </c>
      <c r="B4" t="s">
        <v>23</v>
      </c>
      <c r="C4" t="s">
        <v>156</v>
      </c>
      <c r="D4" t="s">
        <v>203</v>
      </c>
      <c r="E4">
        <v>103</v>
      </c>
      <c r="F4">
        <v>1</v>
      </c>
      <c r="G4" s="1">
        <v>4</v>
      </c>
      <c r="H4">
        <v>3</v>
      </c>
      <c r="I4" s="1">
        <v>3</v>
      </c>
      <c r="J4">
        <v>3</v>
      </c>
      <c r="K4">
        <v>2</v>
      </c>
      <c r="L4" t="s">
        <v>46</v>
      </c>
      <c r="M4" s="1" t="s">
        <v>46</v>
      </c>
      <c r="N4" s="3">
        <f>COUNTIF($G4:$M4,1)</f>
        <v>0</v>
      </c>
      <c r="O4" s="3">
        <f>COUNTIF($G4:$M4,2)</f>
        <v>1</v>
      </c>
      <c r="P4" s="3">
        <f>COUNTIF($G4:$M4,3)</f>
        <v>3</v>
      </c>
      <c r="Q4" s="3">
        <f>COUNTIF($G4:$M4,4)</f>
        <v>1</v>
      </c>
      <c r="R4" s="3">
        <f>COUNTIF($G4:$M4,5)</f>
        <v>0</v>
      </c>
      <c r="S4">
        <f>SUM(N4:R4)</f>
        <v>5</v>
      </c>
      <c r="T4" cm="1">
        <f t="array" ref="T4">(1/(S4*(S4-1)))*(SUM(N4:R4^2)-S4)</f>
        <v>0.30000000000000004</v>
      </c>
      <c r="U4">
        <f>AVERAGE(G4:M4)</f>
        <v>3</v>
      </c>
      <c r="V4" s="3">
        <f>MEDIAN(G4:M4)</f>
        <v>3</v>
      </c>
      <c r="W4" s="3">
        <f>MAX(N4:R4)</f>
        <v>3</v>
      </c>
      <c r="X4" s="3">
        <f>COUNTIF(N4:R4,W4)</f>
        <v>1</v>
      </c>
      <c r="Y4" s="3">
        <f>(IF(N4&gt;=W4,1,0)+IF(O4&gt;=W4,2,0)+IF(P4&gt;=W4,3,0)+IF(Q4&gt;=W4,4,0)+IF(R4&gt;=W4,5,0))/X4</f>
        <v>3</v>
      </c>
      <c r="Z4" s="1">
        <v>19</v>
      </c>
      <c r="AA4">
        <v>17</v>
      </c>
      <c r="AB4" s="1">
        <v>19</v>
      </c>
      <c r="AC4">
        <v>18</v>
      </c>
      <c r="AD4" t="s">
        <v>46</v>
      </c>
      <c r="AE4" t="s">
        <v>46</v>
      </c>
      <c r="AF4" t="s">
        <v>46</v>
      </c>
      <c r="AG4" s="3">
        <f>COUNTIF(Z4:AF4,"&gt;=0")</f>
        <v>4</v>
      </c>
      <c r="AH4">
        <f>MEDIAN(Z4:AF4)</f>
        <v>18.5</v>
      </c>
    </row>
    <row r="5" spans="1:34" x14ac:dyDescent="0.2">
      <c r="A5" s="1">
        <v>1031</v>
      </c>
      <c r="B5" t="s">
        <v>7</v>
      </c>
      <c r="C5" t="s">
        <v>120</v>
      </c>
      <c r="D5" t="s">
        <v>203</v>
      </c>
      <c r="E5">
        <v>70</v>
      </c>
      <c r="F5">
        <v>1</v>
      </c>
      <c r="G5" s="1">
        <v>3</v>
      </c>
      <c r="H5">
        <v>3</v>
      </c>
      <c r="I5" s="1">
        <v>3</v>
      </c>
      <c r="J5">
        <v>3</v>
      </c>
      <c r="K5">
        <v>2</v>
      </c>
      <c r="L5" t="s">
        <v>46</v>
      </c>
      <c r="M5" s="1" t="s">
        <v>46</v>
      </c>
      <c r="N5" s="3">
        <f>COUNTIF($G5:$M5,1)</f>
        <v>0</v>
      </c>
      <c r="O5" s="3">
        <f>COUNTIF($G5:$M5,2)</f>
        <v>1</v>
      </c>
      <c r="P5" s="3">
        <f>COUNTIF($G5:$M5,3)</f>
        <v>4</v>
      </c>
      <c r="Q5" s="3">
        <f>COUNTIF($G5:$M5,4)</f>
        <v>0</v>
      </c>
      <c r="R5" s="3">
        <f>COUNTIF($G5:$M5,5)</f>
        <v>0</v>
      </c>
      <c r="S5">
        <f>SUM(N5:R5)</f>
        <v>5</v>
      </c>
      <c r="T5" cm="1">
        <f t="array" ref="T5">(1/(S5*(S5-1)))*(SUM(N5:R5^2)-S5)</f>
        <v>0.60000000000000009</v>
      </c>
      <c r="U5">
        <f>AVERAGE(G5:M5)</f>
        <v>2.8</v>
      </c>
      <c r="V5" s="3">
        <f>MEDIAN(G5:M5)</f>
        <v>3</v>
      </c>
      <c r="W5" s="3">
        <f>MAX(N5:R5)</f>
        <v>4</v>
      </c>
      <c r="X5" s="3">
        <f>COUNTIF(N5:R5,W5)</f>
        <v>1</v>
      </c>
      <c r="Y5" s="3">
        <f>(IF(N5&gt;=W5,1,0)+IF(O5&gt;=W5,2,0)+IF(P5&gt;=W5,3,0)+IF(Q5&gt;=W5,4,0)+IF(R5&gt;=W5,5,0))/X5</f>
        <v>3</v>
      </c>
      <c r="Z5" s="1">
        <v>21</v>
      </c>
      <c r="AA5">
        <v>25</v>
      </c>
      <c r="AB5" s="1">
        <v>22</v>
      </c>
      <c r="AC5">
        <v>24</v>
      </c>
      <c r="AD5" t="s">
        <v>46</v>
      </c>
      <c r="AE5" t="s">
        <v>46</v>
      </c>
      <c r="AF5" t="s">
        <v>46</v>
      </c>
      <c r="AG5" s="3">
        <f>COUNTIF(Z5:AF5,"&gt;=0")</f>
        <v>4</v>
      </c>
      <c r="AH5">
        <f>MEDIAN(Z5:AF5)</f>
        <v>23</v>
      </c>
    </row>
    <row r="6" spans="1:34" x14ac:dyDescent="0.2">
      <c r="A6" s="1">
        <v>1047</v>
      </c>
      <c r="B6" t="s">
        <v>14</v>
      </c>
      <c r="C6" t="s">
        <v>151</v>
      </c>
      <c r="D6" t="s">
        <v>203</v>
      </c>
      <c r="E6">
        <v>94</v>
      </c>
      <c r="F6">
        <v>1</v>
      </c>
      <c r="G6" s="1">
        <v>4</v>
      </c>
      <c r="H6">
        <v>1</v>
      </c>
      <c r="I6" s="1">
        <v>3</v>
      </c>
      <c r="J6">
        <v>3</v>
      </c>
      <c r="K6">
        <v>3</v>
      </c>
      <c r="L6" t="s">
        <v>46</v>
      </c>
      <c r="M6" s="1" t="s">
        <v>46</v>
      </c>
      <c r="N6" s="3">
        <f>COUNTIF($G6:$M6,1)</f>
        <v>1</v>
      </c>
      <c r="O6" s="3">
        <f>COUNTIF($G6:$M6,2)</f>
        <v>0</v>
      </c>
      <c r="P6" s="3">
        <f>COUNTIF($G6:$M6,3)</f>
        <v>3</v>
      </c>
      <c r="Q6" s="3">
        <f>COUNTIF($G6:$M6,4)</f>
        <v>1</v>
      </c>
      <c r="R6" s="3">
        <f>COUNTIF($G6:$M6,5)</f>
        <v>0</v>
      </c>
      <c r="S6">
        <f>SUM(N6:R6)</f>
        <v>5</v>
      </c>
      <c r="T6" cm="1">
        <f t="array" ref="T6">(1/(S6*(S6-1)))*(SUM(N6:R6^2)-S6)</f>
        <v>0.30000000000000004</v>
      </c>
      <c r="U6">
        <f>AVERAGE(G6:M6)</f>
        <v>2.8</v>
      </c>
      <c r="V6" s="3">
        <f>MEDIAN(G6:M6)</f>
        <v>3</v>
      </c>
      <c r="W6" s="3">
        <f>MAX(N6:R6)</f>
        <v>3</v>
      </c>
      <c r="X6" s="3">
        <f>COUNTIF(N6:R6,W6)</f>
        <v>1</v>
      </c>
      <c r="Y6" s="3">
        <f>(IF(N6&gt;=W6,1,0)+IF(O6&gt;=W6,2,0)+IF(P6&gt;=W6,3,0)+IF(Q6&gt;=W6,4,0)+IF(R6&gt;=W6,5,0))/X6</f>
        <v>3</v>
      </c>
      <c r="Z6" s="1">
        <v>18</v>
      </c>
      <c r="AA6">
        <v>0</v>
      </c>
      <c r="AB6" s="1">
        <v>17</v>
      </c>
      <c r="AC6">
        <v>17</v>
      </c>
      <c r="AD6" t="s">
        <v>46</v>
      </c>
      <c r="AE6" t="s">
        <v>46</v>
      </c>
      <c r="AF6" t="s">
        <v>46</v>
      </c>
      <c r="AG6" s="3">
        <f>COUNTIF(Z6:AF6,"&gt;=0")</f>
        <v>4</v>
      </c>
      <c r="AH6">
        <f>MEDIAN(Z6:AF6)</f>
        <v>17</v>
      </c>
    </row>
    <row r="7" spans="1:34" x14ac:dyDescent="0.2">
      <c r="A7" s="1">
        <v>1050</v>
      </c>
      <c r="B7" t="s">
        <v>15</v>
      </c>
      <c r="C7" t="s">
        <v>209</v>
      </c>
      <c r="D7" t="s">
        <v>203</v>
      </c>
      <c r="E7">
        <v>108</v>
      </c>
      <c r="F7">
        <v>1</v>
      </c>
      <c r="G7" s="1">
        <v>3</v>
      </c>
      <c r="H7">
        <v>2</v>
      </c>
      <c r="I7" s="1">
        <v>3</v>
      </c>
      <c r="J7">
        <v>3</v>
      </c>
      <c r="K7">
        <v>3</v>
      </c>
      <c r="L7" t="s">
        <v>46</v>
      </c>
      <c r="M7" s="1" t="s">
        <v>46</v>
      </c>
      <c r="N7" s="3">
        <f>COUNTIF($G7:$M7,1)</f>
        <v>0</v>
      </c>
      <c r="O7" s="3">
        <f>COUNTIF($G7:$M7,2)</f>
        <v>1</v>
      </c>
      <c r="P7" s="3">
        <f>COUNTIF($G7:$M7,3)</f>
        <v>4</v>
      </c>
      <c r="Q7" s="3">
        <f>COUNTIF($G7:$M7,4)</f>
        <v>0</v>
      </c>
      <c r="R7" s="3">
        <f>COUNTIF($G7:$M7,5)</f>
        <v>0</v>
      </c>
      <c r="S7">
        <f>SUM(N7:R7)</f>
        <v>5</v>
      </c>
      <c r="T7" cm="1">
        <f t="array" ref="T7">(1/(S7*(S7-1)))*(SUM(N7:R7^2)-S7)</f>
        <v>0.60000000000000009</v>
      </c>
      <c r="U7">
        <f>AVERAGE(G7:M7)</f>
        <v>2.8</v>
      </c>
      <c r="V7" s="3">
        <f>MEDIAN(G7:M7)</f>
        <v>3</v>
      </c>
      <c r="W7" s="3">
        <f>MAX(N7:R7)</f>
        <v>4</v>
      </c>
      <c r="X7" s="3">
        <f>COUNTIF(N7:R7,W7)</f>
        <v>1</v>
      </c>
      <c r="Y7" s="3">
        <f>(IF(N7&gt;=W7,1,0)+IF(O7&gt;=W7,2,0)+IF(P7&gt;=W7,3,0)+IF(Q7&gt;=W7,4,0)+IF(R7&gt;=W7,5,0))/X7</f>
        <v>3</v>
      </c>
      <c r="Z7" s="1">
        <v>21</v>
      </c>
      <c r="AA7">
        <v>13</v>
      </c>
      <c r="AB7" s="1">
        <v>20</v>
      </c>
      <c r="AC7">
        <v>21</v>
      </c>
      <c r="AD7" t="s">
        <v>46</v>
      </c>
      <c r="AE7" t="s">
        <v>46</v>
      </c>
      <c r="AF7" t="s">
        <v>46</v>
      </c>
      <c r="AG7" s="3">
        <f>COUNTIF(Z7:AF7,"&gt;=0")</f>
        <v>4</v>
      </c>
      <c r="AH7">
        <f>MEDIAN(Z7:AF7)</f>
        <v>20.5</v>
      </c>
    </row>
    <row r="8" spans="1:34" x14ac:dyDescent="0.2">
      <c r="A8" s="1">
        <v>1090</v>
      </c>
      <c r="B8" t="s">
        <v>28</v>
      </c>
      <c r="C8" t="s">
        <v>218</v>
      </c>
      <c r="D8" t="s">
        <v>203</v>
      </c>
      <c r="E8">
        <v>90</v>
      </c>
      <c r="F8">
        <v>1</v>
      </c>
      <c r="G8" s="1">
        <v>3</v>
      </c>
      <c r="H8">
        <v>1</v>
      </c>
      <c r="I8" s="1">
        <v>4</v>
      </c>
      <c r="J8">
        <v>3</v>
      </c>
      <c r="K8">
        <v>2</v>
      </c>
      <c r="L8" t="s">
        <v>46</v>
      </c>
      <c r="M8" s="1" t="s">
        <v>46</v>
      </c>
      <c r="N8" s="3">
        <f>COUNTIF($G8:$M8,1)</f>
        <v>1</v>
      </c>
      <c r="O8" s="3">
        <f>COUNTIF($G8:$M8,2)</f>
        <v>1</v>
      </c>
      <c r="P8" s="3">
        <f>COUNTIF($G8:$M8,3)</f>
        <v>2</v>
      </c>
      <c r="Q8" s="3">
        <f>COUNTIF($G8:$M8,4)</f>
        <v>1</v>
      </c>
      <c r="R8" s="3">
        <f>COUNTIF($G8:$M8,5)</f>
        <v>0</v>
      </c>
      <c r="S8">
        <f>SUM(N8:R8)</f>
        <v>5</v>
      </c>
      <c r="T8" cm="1">
        <f t="array" ref="T8">(1/(S8*(S8-1)))*(SUM(N8:R8^2)-S8)</f>
        <v>0.1</v>
      </c>
      <c r="U8">
        <f>AVERAGE(G8:M8)</f>
        <v>2.6</v>
      </c>
      <c r="V8" s="3">
        <f>MEDIAN(G8:M8)</f>
        <v>3</v>
      </c>
      <c r="W8" s="3">
        <f>MAX(N8:R8)</f>
        <v>2</v>
      </c>
      <c r="X8" s="3">
        <f>COUNTIF(N8:R8,W8)</f>
        <v>1</v>
      </c>
      <c r="Y8" s="3">
        <f>(IF(N8&gt;=W8,1,0)+IF(O8&gt;=W8,2,0)+IF(P8&gt;=W8,3,0)+IF(Q8&gt;=W8,4,0)+IF(R8&gt;=W8,5,0))/X8</f>
        <v>3</v>
      </c>
      <c r="Z8" s="1">
        <v>18</v>
      </c>
      <c r="AA8">
        <v>0</v>
      </c>
      <c r="AB8" s="1">
        <v>17</v>
      </c>
      <c r="AC8">
        <v>17</v>
      </c>
      <c r="AD8" t="s">
        <v>46</v>
      </c>
      <c r="AE8" t="s">
        <v>46</v>
      </c>
      <c r="AF8" t="s">
        <v>46</v>
      </c>
      <c r="AG8" s="3">
        <f>COUNTIF(Z8:AF8,"&gt;=0")</f>
        <v>4</v>
      </c>
      <c r="AH8">
        <f>MEDIAN(Z8:AF8)</f>
        <v>17</v>
      </c>
    </row>
    <row r="9" spans="1:34" x14ac:dyDescent="0.2">
      <c r="A9" s="1">
        <v>1098</v>
      </c>
      <c r="B9" t="s">
        <v>31</v>
      </c>
      <c r="C9" t="s">
        <v>154</v>
      </c>
      <c r="D9" t="s">
        <v>203</v>
      </c>
      <c r="E9">
        <v>99</v>
      </c>
      <c r="F9">
        <v>1</v>
      </c>
      <c r="G9" s="1">
        <v>3</v>
      </c>
      <c r="H9">
        <v>1</v>
      </c>
      <c r="I9" s="1">
        <v>3</v>
      </c>
      <c r="J9">
        <v>2</v>
      </c>
      <c r="K9">
        <v>3</v>
      </c>
      <c r="L9" t="s">
        <v>46</v>
      </c>
      <c r="M9" s="1" t="s">
        <v>46</v>
      </c>
      <c r="N9" s="3">
        <f>COUNTIF($G9:$M9,1)</f>
        <v>1</v>
      </c>
      <c r="O9" s="3">
        <f>COUNTIF($G9:$M9,2)</f>
        <v>1</v>
      </c>
      <c r="P9" s="3">
        <f>COUNTIF($G9:$M9,3)</f>
        <v>3</v>
      </c>
      <c r="Q9" s="3">
        <f>COUNTIF($G9:$M9,4)</f>
        <v>0</v>
      </c>
      <c r="R9" s="3">
        <f>COUNTIF($G9:$M9,5)</f>
        <v>0</v>
      </c>
      <c r="S9">
        <f>SUM(N9:R9)</f>
        <v>5</v>
      </c>
      <c r="T9" cm="1">
        <f t="array" ref="T9">(1/(S9*(S9-1)))*(SUM(N9:R9^2)-S9)</f>
        <v>0.30000000000000004</v>
      </c>
      <c r="U9">
        <f>AVERAGE(G9:M9)</f>
        <v>2.4</v>
      </c>
      <c r="V9" s="3">
        <f>MEDIAN(G9:M9)</f>
        <v>3</v>
      </c>
      <c r="W9" s="3">
        <f>MAX(N9:R9)</f>
        <v>3</v>
      </c>
      <c r="X9" s="3">
        <f>COUNTIF(N9:R9,W9)</f>
        <v>1</v>
      </c>
      <c r="Y9" s="3">
        <f>(IF(N9&gt;=W9,1,0)+IF(O9&gt;=W9,2,0)+IF(P9&gt;=W9,3,0)+IF(Q9&gt;=W9,4,0)+IF(R9&gt;=W9,5,0))/X9</f>
        <v>3</v>
      </c>
      <c r="Z9" s="1">
        <v>20</v>
      </c>
      <c r="AA9">
        <v>0</v>
      </c>
      <c r="AB9" s="1">
        <v>18</v>
      </c>
      <c r="AC9">
        <v>22</v>
      </c>
      <c r="AD9" t="s">
        <v>46</v>
      </c>
      <c r="AE9" t="s">
        <v>46</v>
      </c>
      <c r="AF9" t="s">
        <v>46</v>
      </c>
      <c r="AG9" s="3">
        <f>COUNTIF(Z9:AF9,"&gt;=0")</f>
        <v>4</v>
      </c>
      <c r="AH9">
        <f>MEDIAN(Z9:AF9)</f>
        <v>19</v>
      </c>
    </row>
    <row r="10" spans="1:34" x14ac:dyDescent="0.2">
      <c r="A10" s="1">
        <v>1055</v>
      </c>
      <c r="B10" t="s">
        <v>18</v>
      </c>
      <c r="C10" t="s">
        <v>212</v>
      </c>
      <c r="D10" t="s">
        <v>203</v>
      </c>
      <c r="E10">
        <v>102</v>
      </c>
      <c r="F10">
        <v>1</v>
      </c>
      <c r="G10" s="1">
        <v>3</v>
      </c>
      <c r="H10">
        <v>1</v>
      </c>
      <c r="I10" s="1">
        <v>3</v>
      </c>
      <c r="J10">
        <v>2</v>
      </c>
      <c r="K10">
        <v>2</v>
      </c>
      <c r="L10" t="s">
        <v>46</v>
      </c>
      <c r="M10" s="1" t="s">
        <v>46</v>
      </c>
      <c r="N10" s="3">
        <f>COUNTIF($G10:$M10,1)</f>
        <v>1</v>
      </c>
      <c r="O10" s="3">
        <f>COUNTIF($G10:$M10,2)</f>
        <v>2</v>
      </c>
      <c r="P10" s="3">
        <f>COUNTIF($G10:$M10,3)</f>
        <v>2</v>
      </c>
      <c r="Q10" s="3">
        <f>COUNTIF($G10:$M10,4)</f>
        <v>0</v>
      </c>
      <c r="R10" s="3">
        <f>COUNTIF($G10:$M10,5)</f>
        <v>0</v>
      </c>
      <c r="S10">
        <f>SUM(N10:R10)</f>
        <v>5</v>
      </c>
      <c r="T10" cm="1">
        <f t="array" ref="T10">(1/(S10*(S10-1)))*(SUM(N10:R10^2)-S10)</f>
        <v>0.2</v>
      </c>
      <c r="U10">
        <f>AVERAGE(G10:M10)</f>
        <v>2.2000000000000002</v>
      </c>
      <c r="V10" s="3">
        <f>MEDIAN(G10:M10)</f>
        <v>2</v>
      </c>
      <c r="W10" s="3">
        <f>MAX(N10:R10)</f>
        <v>2</v>
      </c>
      <c r="X10" s="3">
        <f>COUNTIF(N10:R10,W10)</f>
        <v>2</v>
      </c>
      <c r="Y10" s="3">
        <f>(IF(N10&gt;=W10,1,0)+IF(O10&gt;=W10,2,0)+IF(P10&gt;=W10,3,0)+IF(Q10&gt;=W10,4,0)+IF(R10&gt;=W10,5,0))/X10</f>
        <v>2.5</v>
      </c>
      <c r="Z10" s="1">
        <v>18</v>
      </c>
      <c r="AA10">
        <v>0</v>
      </c>
      <c r="AB10" s="1">
        <v>18</v>
      </c>
      <c r="AC10">
        <v>22</v>
      </c>
      <c r="AD10" t="s">
        <v>46</v>
      </c>
      <c r="AE10" t="s">
        <v>46</v>
      </c>
      <c r="AF10" t="s">
        <v>46</v>
      </c>
      <c r="AG10" s="3">
        <f>COUNTIF(Z10:AF10,"&gt;=0")</f>
        <v>4</v>
      </c>
      <c r="AH10">
        <f>MEDIAN(Z10:AF10)</f>
        <v>18</v>
      </c>
    </row>
    <row r="11" spans="1:34" x14ac:dyDescent="0.2">
      <c r="A11" s="1">
        <v>1083</v>
      </c>
      <c r="B11" t="s">
        <v>27</v>
      </c>
      <c r="C11" t="s">
        <v>210</v>
      </c>
      <c r="D11" t="s">
        <v>203</v>
      </c>
      <c r="E11">
        <v>110</v>
      </c>
      <c r="F11">
        <v>1</v>
      </c>
      <c r="G11" s="1">
        <v>2</v>
      </c>
      <c r="H11">
        <v>1</v>
      </c>
      <c r="I11" s="1">
        <v>3</v>
      </c>
      <c r="J11">
        <v>3</v>
      </c>
      <c r="K11">
        <v>2</v>
      </c>
      <c r="L11" t="s">
        <v>46</v>
      </c>
      <c r="M11" s="1" t="s">
        <v>46</v>
      </c>
      <c r="N11" s="3">
        <f>COUNTIF($G11:$M11,1)</f>
        <v>1</v>
      </c>
      <c r="O11" s="3">
        <f>COUNTIF($G11:$M11,2)</f>
        <v>2</v>
      </c>
      <c r="P11" s="3">
        <f>COUNTIF($G11:$M11,3)</f>
        <v>2</v>
      </c>
      <c r="Q11" s="3">
        <f>COUNTIF($G11:$M11,4)</f>
        <v>0</v>
      </c>
      <c r="R11" s="3">
        <f>COUNTIF($G11:$M11,5)</f>
        <v>0</v>
      </c>
      <c r="S11">
        <f>SUM(N11:R11)</f>
        <v>5</v>
      </c>
      <c r="T11" cm="1">
        <f t="array" ref="T11">(1/(S11*(S11-1)))*(SUM(N11:R11^2)-S11)</f>
        <v>0.2</v>
      </c>
      <c r="U11">
        <f>AVERAGE(G11:M11)</f>
        <v>2.2000000000000002</v>
      </c>
      <c r="V11" s="3">
        <f>MEDIAN(G11:M11)</f>
        <v>2</v>
      </c>
      <c r="W11" s="3">
        <f>MAX(N11:R11)</f>
        <v>2</v>
      </c>
      <c r="X11" s="3">
        <f>COUNTIF(N11:R11,W11)</f>
        <v>2</v>
      </c>
      <c r="Y11" s="3">
        <f>(IF(N11&gt;=W11,1,0)+IF(O11&gt;=W11,2,0)+IF(P11&gt;=W11,3,0)+IF(Q11&gt;=W11,4,0)+IF(R11&gt;=W11,5,0))/X11</f>
        <v>2.5</v>
      </c>
      <c r="Z11" s="1">
        <v>20</v>
      </c>
      <c r="AA11">
        <v>0</v>
      </c>
      <c r="AB11" s="1">
        <v>17</v>
      </c>
      <c r="AC11">
        <v>21</v>
      </c>
      <c r="AD11" t="s">
        <v>46</v>
      </c>
      <c r="AE11" t="s">
        <v>46</v>
      </c>
      <c r="AF11" t="s">
        <v>46</v>
      </c>
      <c r="AG11" s="3">
        <f>COUNTIF(Z11:AF11,"&gt;=0")</f>
        <v>4</v>
      </c>
      <c r="AH11">
        <f>MEDIAN(Z11:AF11)</f>
        <v>18.5</v>
      </c>
    </row>
    <row r="12" spans="1:34" x14ac:dyDescent="0.2">
      <c r="A12" s="1">
        <v>1094</v>
      </c>
      <c r="B12" t="s">
        <v>29</v>
      </c>
      <c r="C12" t="s">
        <v>152</v>
      </c>
      <c r="D12" t="s">
        <v>203</v>
      </c>
      <c r="E12">
        <v>98</v>
      </c>
      <c r="F12">
        <v>1</v>
      </c>
      <c r="G12" s="1">
        <v>3</v>
      </c>
      <c r="H12">
        <v>1</v>
      </c>
      <c r="I12" s="1">
        <v>3</v>
      </c>
      <c r="J12">
        <v>2</v>
      </c>
      <c r="K12">
        <v>2</v>
      </c>
      <c r="L12" t="s">
        <v>46</v>
      </c>
      <c r="M12" s="1" t="s">
        <v>46</v>
      </c>
      <c r="N12" s="3">
        <f>COUNTIF($G12:$M12,1)</f>
        <v>1</v>
      </c>
      <c r="O12" s="3">
        <f>COUNTIF($G12:$M12,2)</f>
        <v>2</v>
      </c>
      <c r="P12" s="3">
        <f>COUNTIF($G12:$M12,3)</f>
        <v>2</v>
      </c>
      <c r="Q12" s="3">
        <f>COUNTIF($G12:$M12,4)</f>
        <v>0</v>
      </c>
      <c r="R12" s="3">
        <f>COUNTIF($G12:$M12,5)</f>
        <v>0</v>
      </c>
      <c r="S12">
        <f>SUM(N12:R12)</f>
        <v>5</v>
      </c>
      <c r="T12" cm="1">
        <f t="array" ref="T12">(1/(S12*(S12-1)))*(SUM(N12:R12^2)-S12)</f>
        <v>0.2</v>
      </c>
      <c r="U12">
        <f>AVERAGE(G12:M12)</f>
        <v>2.2000000000000002</v>
      </c>
      <c r="V12" s="3">
        <f>MEDIAN(G12:M12)</f>
        <v>2</v>
      </c>
      <c r="W12" s="3">
        <f>MAX(N12:R12)</f>
        <v>2</v>
      </c>
      <c r="X12" s="3">
        <f>COUNTIF(N12:R12,W12)</f>
        <v>2</v>
      </c>
      <c r="Y12" s="3">
        <f>(IF(N12&gt;=W12,1,0)+IF(O12&gt;=W12,2,0)+IF(P12&gt;=W12,3,0)+IF(Q12&gt;=W12,4,0)+IF(R12&gt;=W12,5,0))/X12</f>
        <v>2.5</v>
      </c>
      <c r="Z12" s="1">
        <v>23</v>
      </c>
      <c r="AA12">
        <v>0</v>
      </c>
      <c r="AB12" s="1">
        <v>18</v>
      </c>
      <c r="AC12">
        <v>22</v>
      </c>
      <c r="AD12" t="s">
        <v>46</v>
      </c>
      <c r="AE12" t="s">
        <v>46</v>
      </c>
      <c r="AF12" t="s">
        <v>46</v>
      </c>
      <c r="AG12" s="3">
        <f>COUNTIF(Z12:AF12,"&gt;=0")</f>
        <v>4</v>
      </c>
      <c r="AH12">
        <f>MEDIAN(Z12:AF12)</f>
        <v>20</v>
      </c>
    </row>
    <row r="13" spans="1:34" x14ac:dyDescent="0.2">
      <c r="A13" s="1">
        <v>1114</v>
      </c>
      <c r="B13" t="s">
        <v>33</v>
      </c>
      <c r="C13" t="s">
        <v>207</v>
      </c>
      <c r="D13" t="s">
        <v>203</v>
      </c>
      <c r="E13">
        <v>73</v>
      </c>
      <c r="F13">
        <v>1</v>
      </c>
      <c r="G13" s="1">
        <v>2</v>
      </c>
      <c r="H13">
        <v>2</v>
      </c>
      <c r="I13" s="1">
        <v>3</v>
      </c>
      <c r="J13">
        <v>2</v>
      </c>
      <c r="K13">
        <v>2</v>
      </c>
      <c r="L13" t="s">
        <v>46</v>
      </c>
      <c r="M13" s="1" t="s">
        <v>46</v>
      </c>
      <c r="N13" s="3">
        <f>COUNTIF($G13:$M13,1)</f>
        <v>0</v>
      </c>
      <c r="O13" s="3">
        <f>COUNTIF($G13:$M13,2)</f>
        <v>4</v>
      </c>
      <c r="P13" s="3">
        <f>COUNTIF($G13:$M13,3)</f>
        <v>1</v>
      </c>
      <c r="Q13" s="3">
        <f>COUNTIF($G13:$M13,4)</f>
        <v>0</v>
      </c>
      <c r="R13" s="3">
        <f>COUNTIF($G13:$M13,5)</f>
        <v>0</v>
      </c>
      <c r="S13">
        <f>SUM(N13:R13)</f>
        <v>5</v>
      </c>
      <c r="T13" cm="1">
        <f t="array" ref="T13">(1/(S13*(S13-1)))*(SUM(N13:R13^2)-S13)</f>
        <v>0.60000000000000009</v>
      </c>
      <c r="U13">
        <f>AVERAGE(G13:M13)</f>
        <v>2.2000000000000002</v>
      </c>
      <c r="V13" s="3">
        <f>MEDIAN(G13:M13)</f>
        <v>2</v>
      </c>
      <c r="W13" s="3">
        <f>MAX(N13:R13)</f>
        <v>4</v>
      </c>
      <c r="X13" s="3">
        <f>COUNTIF(N13:R13,W13)</f>
        <v>1</v>
      </c>
      <c r="Y13" s="3">
        <f>(IF(N13&gt;=W13,1,0)+IF(O13&gt;=W13,2,0)+IF(P13&gt;=W13,3,0)+IF(Q13&gt;=W13,4,0)+IF(R13&gt;=W13,5,0))/X13</f>
        <v>2</v>
      </c>
      <c r="Z13" s="1">
        <v>21</v>
      </c>
      <c r="AA13">
        <v>16</v>
      </c>
      <c r="AB13" s="1">
        <v>20</v>
      </c>
      <c r="AC13">
        <v>22</v>
      </c>
      <c r="AD13" t="s">
        <v>46</v>
      </c>
      <c r="AE13" t="s">
        <v>46</v>
      </c>
      <c r="AF13" t="s">
        <v>46</v>
      </c>
      <c r="AG13" s="3">
        <f>COUNTIF(Z13:AF13,"&gt;=0")</f>
        <v>4</v>
      </c>
      <c r="AH13">
        <f>MEDIAN(Z13:AF13)</f>
        <v>20.5</v>
      </c>
    </row>
    <row r="14" spans="1:34" x14ac:dyDescent="0.2">
      <c r="A14" s="1">
        <v>1026</v>
      </c>
      <c r="B14" t="s">
        <v>5</v>
      </c>
      <c r="C14" t="s">
        <v>213</v>
      </c>
      <c r="D14" t="s">
        <v>203</v>
      </c>
      <c r="E14">
        <v>104</v>
      </c>
      <c r="F14">
        <v>1</v>
      </c>
      <c r="G14" s="1">
        <v>2</v>
      </c>
      <c r="H14">
        <v>3</v>
      </c>
      <c r="I14" s="1">
        <v>2</v>
      </c>
      <c r="J14">
        <v>2</v>
      </c>
      <c r="K14">
        <v>1</v>
      </c>
      <c r="L14" t="s">
        <v>46</v>
      </c>
      <c r="M14" s="1" t="s">
        <v>46</v>
      </c>
      <c r="N14" s="3">
        <f>COUNTIF($G14:$M14,1)</f>
        <v>1</v>
      </c>
      <c r="O14" s="3">
        <f>COUNTIF($G14:$M14,2)</f>
        <v>3</v>
      </c>
      <c r="P14" s="3">
        <f>COUNTIF($G14:$M14,3)</f>
        <v>1</v>
      </c>
      <c r="Q14" s="3">
        <f>COUNTIF($G14:$M14,4)</f>
        <v>0</v>
      </c>
      <c r="R14" s="3">
        <f>COUNTIF($G14:$M14,5)</f>
        <v>0</v>
      </c>
      <c r="S14">
        <f>SUM(N14:R14)</f>
        <v>5</v>
      </c>
      <c r="T14" cm="1">
        <f t="array" ref="T14">(1/(S14*(S14-1)))*(SUM(N14:R14^2)-S14)</f>
        <v>0.30000000000000004</v>
      </c>
      <c r="U14">
        <f>AVERAGE(G14:M14)</f>
        <v>2</v>
      </c>
      <c r="V14" s="3">
        <f>MEDIAN(G14:M14)</f>
        <v>2</v>
      </c>
      <c r="W14" s="3">
        <f>MAX(N14:R14)</f>
        <v>3</v>
      </c>
      <c r="X14" s="3">
        <f>COUNTIF(N14:R14,W14)</f>
        <v>1</v>
      </c>
      <c r="Y14" s="3">
        <f>(IF(N14&gt;=W14,1,0)+IF(O14&gt;=W14,2,0)+IF(P14&gt;=W14,3,0)+IF(Q14&gt;=W14,4,0)+IF(R14&gt;=W14,5,0))/X14</f>
        <v>2</v>
      </c>
      <c r="Z14" s="1">
        <v>18</v>
      </c>
      <c r="AA14">
        <v>18</v>
      </c>
      <c r="AB14" s="1">
        <v>18</v>
      </c>
      <c r="AC14">
        <v>18</v>
      </c>
      <c r="AD14" t="s">
        <v>46</v>
      </c>
      <c r="AE14" t="s">
        <v>46</v>
      </c>
      <c r="AF14" t="s">
        <v>46</v>
      </c>
      <c r="AG14" s="3">
        <f>COUNTIF(Z14:AF14,"&gt;=0")</f>
        <v>4</v>
      </c>
      <c r="AH14">
        <f>MEDIAN(Z14:AF14)</f>
        <v>18</v>
      </c>
    </row>
    <row r="15" spans="1:34" x14ac:dyDescent="0.2">
      <c r="A15" s="1">
        <v>1042</v>
      </c>
      <c r="B15" t="s">
        <v>11</v>
      </c>
      <c r="C15" t="s">
        <v>206</v>
      </c>
      <c r="D15" t="s">
        <v>203</v>
      </c>
      <c r="E15">
        <v>106</v>
      </c>
      <c r="F15">
        <v>1</v>
      </c>
      <c r="G15" s="1">
        <v>2</v>
      </c>
      <c r="H15">
        <v>2</v>
      </c>
      <c r="I15" s="1">
        <v>2</v>
      </c>
      <c r="J15">
        <v>2</v>
      </c>
      <c r="K15">
        <v>2</v>
      </c>
      <c r="L15" t="s">
        <v>46</v>
      </c>
      <c r="M15" s="1" t="s">
        <v>46</v>
      </c>
      <c r="N15" s="3">
        <f>COUNTIF($G15:$M15,1)</f>
        <v>0</v>
      </c>
      <c r="O15" s="3">
        <f>COUNTIF($G15:$M15,2)</f>
        <v>5</v>
      </c>
      <c r="P15" s="3">
        <f>COUNTIF($G15:$M15,3)</f>
        <v>0</v>
      </c>
      <c r="Q15" s="3">
        <f>COUNTIF($G15:$M15,4)</f>
        <v>0</v>
      </c>
      <c r="R15" s="3">
        <f>COUNTIF($G15:$M15,5)</f>
        <v>0</v>
      </c>
      <c r="S15">
        <f>SUM(N15:R15)</f>
        <v>5</v>
      </c>
      <c r="T15" cm="1">
        <f t="array" ref="T15">(1/(S15*(S15-1)))*(SUM(N15:R15^2)-S15)</f>
        <v>1</v>
      </c>
      <c r="U15">
        <f>AVERAGE(G15:M15)</f>
        <v>2</v>
      </c>
      <c r="V15" s="3">
        <f>MEDIAN(G15:M15)</f>
        <v>2</v>
      </c>
      <c r="W15" s="3">
        <f>MAX(N15:R15)</f>
        <v>5</v>
      </c>
      <c r="X15" s="3">
        <f>COUNTIF(N15:R15,W15)</f>
        <v>1</v>
      </c>
      <c r="Y15" s="3">
        <f>(IF(N15&gt;=W15,1,0)+IF(O15&gt;=W15,2,0)+IF(P15&gt;=W15,3,0)+IF(Q15&gt;=W15,4,0)+IF(R15&gt;=W15,5,0))/X15</f>
        <v>2</v>
      </c>
      <c r="Z15" s="1">
        <v>18</v>
      </c>
      <c r="AA15">
        <v>5</v>
      </c>
      <c r="AB15" s="1">
        <v>16</v>
      </c>
      <c r="AC15">
        <v>18</v>
      </c>
      <c r="AD15" t="s">
        <v>46</v>
      </c>
      <c r="AE15" t="s">
        <v>46</v>
      </c>
      <c r="AF15" t="s">
        <v>46</v>
      </c>
      <c r="AG15" s="3">
        <f>COUNTIF(Z15:AF15,"&gt;=0")</f>
        <v>4</v>
      </c>
      <c r="AH15">
        <f>MEDIAN(Z15:AF15)</f>
        <v>17</v>
      </c>
    </row>
    <row r="16" spans="1:34" x14ac:dyDescent="0.2">
      <c r="A16" s="1">
        <v>1052</v>
      </c>
      <c r="B16" t="s">
        <v>17</v>
      </c>
      <c r="C16" t="s">
        <v>204</v>
      </c>
      <c r="D16" t="s">
        <v>203</v>
      </c>
      <c r="E16">
        <v>93</v>
      </c>
      <c r="F16">
        <v>1</v>
      </c>
      <c r="G16" s="1">
        <v>3</v>
      </c>
      <c r="H16">
        <v>1</v>
      </c>
      <c r="I16" s="1">
        <v>1</v>
      </c>
      <c r="J16">
        <v>2</v>
      </c>
      <c r="K16">
        <v>3</v>
      </c>
      <c r="L16" t="s">
        <v>46</v>
      </c>
      <c r="M16" s="1" t="s">
        <v>46</v>
      </c>
      <c r="N16" s="3">
        <f>COUNTIF($G16:$M16,1)</f>
        <v>2</v>
      </c>
      <c r="O16" s="3">
        <f>COUNTIF($G16:$M16,2)</f>
        <v>1</v>
      </c>
      <c r="P16" s="3">
        <f>COUNTIF($G16:$M16,3)</f>
        <v>2</v>
      </c>
      <c r="Q16" s="3">
        <f>COUNTIF($G16:$M16,4)</f>
        <v>0</v>
      </c>
      <c r="R16" s="3">
        <f>COUNTIF($G16:$M16,5)</f>
        <v>0</v>
      </c>
      <c r="S16">
        <f>SUM(N16:R16)</f>
        <v>5</v>
      </c>
      <c r="T16" cm="1">
        <f t="array" ref="T16">(1/(S16*(S16-1)))*(SUM(N16:R16^2)-S16)</f>
        <v>0.2</v>
      </c>
      <c r="U16">
        <f>AVERAGE(G16:M16)</f>
        <v>2</v>
      </c>
      <c r="V16" s="3">
        <f>MEDIAN(G16:M16)</f>
        <v>2</v>
      </c>
      <c r="W16" s="3">
        <f>MAX(N16:R16)</f>
        <v>2</v>
      </c>
      <c r="X16" s="3">
        <f>COUNTIF(N16:R16,W16)</f>
        <v>2</v>
      </c>
      <c r="Y16" s="3">
        <f>(IF(N16&gt;=W16,1,0)+IF(O16&gt;=W16,2,0)+IF(P16&gt;=W16,3,0)+IF(Q16&gt;=W16,4,0)+IF(R16&gt;=W16,5,0))/X16</f>
        <v>2</v>
      </c>
      <c r="Z16" s="1">
        <v>22</v>
      </c>
      <c r="AA16">
        <v>0</v>
      </c>
      <c r="AB16" s="1">
        <v>0</v>
      </c>
      <c r="AC16">
        <v>18</v>
      </c>
      <c r="AD16" t="s">
        <v>46</v>
      </c>
      <c r="AE16" t="s">
        <v>46</v>
      </c>
      <c r="AF16" t="s">
        <v>46</v>
      </c>
      <c r="AG16" s="3">
        <f>COUNTIF(Z16:AF16,"&gt;=0")</f>
        <v>4</v>
      </c>
      <c r="AH16">
        <f>MEDIAN(Z16:AF16)</f>
        <v>9</v>
      </c>
    </row>
    <row r="17" spans="1:34" x14ac:dyDescent="0.2">
      <c r="A17" s="1">
        <v>1056</v>
      </c>
      <c r="B17" t="s">
        <v>19</v>
      </c>
      <c r="C17" t="s">
        <v>119</v>
      </c>
      <c r="D17" t="s">
        <v>203</v>
      </c>
      <c r="E17">
        <v>69</v>
      </c>
      <c r="F17">
        <v>1</v>
      </c>
      <c r="G17" s="1">
        <v>3</v>
      </c>
      <c r="H17">
        <v>1</v>
      </c>
      <c r="I17" s="1">
        <v>2</v>
      </c>
      <c r="J17">
        <v>2</v>
      </c>
      <c r="K17">
        <v>2</v>
      </c>
      <c r="L17" t="s">
        <v>46</v>
      </c>
      <c r="M17" s="1" t="s">
        <v>46</v>
      </c>
      <c r="N17" s="3">
        <f>COUNTIF($G17:$M17,1)</f>
        <v>1</v>
      </c>
      <c r="O17" s="3">
        <f>COUNTIF($G17:$M17,2)</f>
        <v>3</v>
      </c>
      <c r="P17" s="3">
        <f>COUNTIF($G17:$M17,3)</f>
        <v>1</v>
      </c>
      <c r="Q17" s="3">
        <f>COUNTIF($G17:$M17,4)</f>
        <v>0</v>
      </c>
      <c r="R17" s="3">
        <f>COUNTIF($G17:$M17,5)</f>
        <v>0</v>
      </c>
      <c r="S17">
        <f>SUM(N17:R17)</f>
        <v>5</v>
      </c>
      <c r="T17" cm="1">
        <f t="array" ref="T17">(1/(S17*(S17-1)))*(SUM(N17:R17^2)-S17)</f>
        <v>0.30000000000000004</v>
      </c>
      <c r="U17">
        <f>AVERAGE(G17:M17)</f>
        <v>2</v>
      </c>
      <c r="V17" s="3">
        <f>MEDIAN(G17:M17)</f>
        <v>2</v>
      </c>
      <c r="W17" s="3">
        <f>MAX(N17:R17)</f>
        <v>3</v>
      </c>
      <c r="X17" s="3">
        <f>COUNTIF(N17:R17,W17)</f>
        <v>1</v>
      </c>
      <c r="Y17" s="3">
        <f>(IF(N17&gt;=W17,1,0)+IF(O17&gt;=W17,2,0)+IF(P17&gt;=W17,3,0)+IF(Q17&gt;=W17,4,0)+IF(R17&gt;=W17,5,0))/X17</f>
        <v>2</v>
      </c>
      <c r="Z17" s="1">
        <v>21</v>
      </c>
      <c r="AA17">
        <v>0</v>
      </c>
      <c r="AB17" s="1">
        <v>20</v>
      </c>
      <c r="AC17">
        <v>22</v>
      </c>
      <c r="AD17" t="s">
        <v>46</v>
      </c>
      <c r="AE17" t="s">
        <v>46</v>
      </c>
      <c r="AF17" t="s">
        <v>46</v>
      </c>
      <c r="AG17" s="3">
        <f>COUNTIF(Z17:AF17,"&gt;=0")</f>
        <v>4</v>
      </c>
      <c r="AH17">
        <f>MEDIAN(Z17:AF17)</f>
        <v>20.5</v>
      </c>
    </row>
    <row r="18" spans="1:34" x14ac:dyDescent="0.2">
      <c r="A18" s="1">
        <v>1072</v>
      </c>
      <c r="B18" t="s">
        <v>26</v>
      </c>
      <c r="C18" t="s">
        <v>220</v>
      </c>
      <c r="D18" t="s">
        <v>203</v>
      </c>
      <c r="E18">
        <v>105</v>
      </c>
      <c r="F18">
        <v>1</v>
      </c>
      <c r="G18" s="1">
        <v>2</v>
      </c>
      <c r="H18">
        <v>2</v>
      </c>
      <c r="I18" s="1">
        <v>3</v>
      </c>
      <c r="J18">
        <v>1</v>
      </c>
      <c r="K18">
        <v>2</v>
      </c>
      <c r="L18" t="s">
        <v>46</v>
      </c>
      <c r="M18" s="1" t="s">
        <v>46</v>
      </c>
      <c r="N18" s="3">
        <f>COUNTIF($G18:$M18,1)</f>
        <v>1</v>
      </c>
      <c r="O18" s="3">
        <f>COUNTIF($G18:$M18,2)</f>
        <v>3</v>
      </c>
      <c r="P18" s="3">
        <f>COUNTIF($G18:$M18,3)</f>
        <v>1</v>
      </c>
      <c r="Q18" s="3">
        <f>COUNTIF($G18:$M18,4)</f>
        <v>0</v>
      </c>
      <c r="R18" s="3">
        <f>COUNTIF($G18:$M18,5)</f>
        <v>0</v>
      </c>
      <c r="S18">
        <f>SUM(N18:R18)</f>
        <v>5</v>
      </c>
      <c r="T18" cm="1">
        <f t="array" ref="T18">(1/(S18*(S18-1)))*(SUM(N18:R18^2)-S18)</f>
        <v>0.30000000000000004</v>
      </c>
      <c r="U18">
        <f>AVERAGE(G18:M18)</f>
        <v>2</v>
      </c>
      <c r="V18" s="3">
        <f>MEDIAN(G18:M18)</f>
        <v>2</v>
      </c>
      <c r="W18" s="3">
        <f>MAX(N18:R18)</f>
        <v>3</v>
      </c>
      <c r="X18" s="3">
        <f>COUNTIF(N18:R18,W18)</f>
        <v>1</v>
      </c>
      <c r="Y18" s="3">
        <f>(IF(N18&gt;=W18,1,0)+IF(O18&gt;=W18,2,0)+IF(P18&gt;=W18,3,0)+IF(Q18&gt;=W18,4,0)+IF(R18&gt;=W18,5,0))/X18</f>
        <v>2</v>
      </c>
      <c r="Z18" s="1">
        <v>20</v>
      </c>
      <c r="AA18">
        <v>9</v>
      </c>
      <c r="AB18" s="1">
        <v>16</v>
      </c>
      <c r="AC18">
        <v>21</v>
      </c>
      <c r="AD18" t="s">
        <v>46</v>
      </c>
      <c r="AE18" t="s">
        <v>46</v>
      </c>
      <c r="AF18" t="s">
        <v>46</v>
      </c>
      <c r="AG18" s="3">
        <f>COUNTIF(Z18:AF18,"&gt;=0")</f>
        <v>4</v>
      </c>
      <c r="AH18">
        <f>MEDIAN(Z18:AF18)</f>
        <v>18</v>
      </c>
    </row>
    <row r="19" spans="1:34" x14ac:dyDescent="0.2">
      <c r="A19" s="1">
        <v>1008</v>
      </c>
      <c r="B19" t="s">
        <v>2</v>
      </c>
      <c r="C19" t="s">
        <v>205</v>
      </c>
      <c r="D19" t="s">
        <v>203</v>
      </c>
      <c r="E19">
        <v>101</v>
      </c>
      <c r="F19">
        <v>1</v>
      </c>
      <c r="G19" s="1">
        <v>2</v>
      </c>
      <c r="H19">
        <v>2</v>
      </c>
      <c r="I19" s="1">
        <v>3</v>
      </c>
      <c r="J19">
        <v>1</v>
      </c>
      <c r="K19">
        <v>1</v>
      </c>
      <c r="L19" t="s">
        <v>46</v>
      </c>
      <c r="M19" s="1" t="s">
        <v>46</v>
      </c>
      <c r="N19" s="3">
        <f>COUNTIF($G19:$M19,1)</f>
        <v>2</v>
      </c>
      <c r="O19" s="3">
        <f>COUNTIF($G19:$M19,2)</f>
        <v>2</v>
      </c>
      <c r="P19" s="3">
        <f>COUNTIF($G19:$M19,3)</f>
        <v>1</v>
      </c>
      <c r="Q19" s="3">
        <f>COUNTIF($G19:$M19,4)</f>
        <v>0</v>
      </c>
      <c r="R19" s="3">
        <f>COUNTIF($G19:$M19,5)</f>
        <v>0</v>
      </c>
      <c r="S19">
        <f>SUM(N19:R19)</f>
        <v>5</v>
      </c>
      <c r="T19" cm="1">
        <f t="array" ref="T19">(1/(S19*(S19-1)))*(SUM(N19:R19^2)-S19)</f>
        <v>0.2</v>
      </c>
      <c r="U19">
        <f>AVERAGE(G19:M19)</f>
        <v>1.8</v>
      </c>
      <c r="V19" s="3">
        <f>MEDIAN(G19:M19)</f>
        <v>2</v>
      </c>
      <c r="W19" s="3">
        <f>MAX(N19:R19)</f>
        <v>2</v>
      </c>
      <c r="X19" s="3">
        <f>COUNTIF(N19:R19,W19)</f>
        <v>2</v>
      </c>
      <c r="Y19" s="3">
        <f>(IF(N19&gt;=W19,1,0)+IF(O19&gt;=W19,2,0)+IF(P19&gt;=W19,3,0)+IF(Q19&gt;=W19,4,0)+IF(R19&gt;=W19,5,0))/X19</f>
        <v>1.5</v>
      </c>
      <c r="Z19" s="1">
        <v>19</v>
      </c>
      <c r="AA19">
        <v>12</v>
      </c>
      <c r="AB19" s="1">
        <v>20</v>
      </c>
      <c r="AC19">
        <v>20</v>
      </c>
      <c r="AD19" t="s">
        <v>46</v>
      </c>
      <c r="AE19" t="s">
        <v>46</v>
      </c>
      <c r="AF19" t="s">
        <v>46</v>
      </c>
      <c r="AG19" s="3">
        <f>COUNTIF(Z19:AF19,"&gt;=0")</f>
        <v>4</v>
      </c>
      <c r="AH19">
        <f>MEDIAN(Z19:AF19)</f>
        <v>19.5</v>
      </c>
    </row>
    <row r="20" spans="1:34" x14ac:dyDescent="0.2">
      <c r="A20" s="1">
        <v>1033</v>
      </c>
      <c r="B20" t="s">
        <v>9</v>
      </c>
      <c r="C20" t="s">
        <v>215</v>
      </c>
      <c r="D20" t="s">
        <v>203</v>
      </c>
      <c r="E20">
        <v>112</v>
      </c>
      <c r="F20">
        <v>1</v>
      </c>
      <c r="G20" s="1">
        <v>2</v>
      </c>
      <c r="H20">
        <v>1</v>
      </c>
      <c r="I20" s="1">
        <v>2</v>
      </c>
      <c r="J20">
        <v>2</v>
      </c>
      <c r="K20">
        <v>2</v>
      </c>
      <c r="L20" t="s">
        <v>46</v>
      </c>
      <c r="M20" s="1" t="s">
        <v>46</v>
      </c>
      <c r="N20" s="3">
        <f>COUNTIF($G20:$M20,1)</f>
        <v>1</v>
      </c>
      <c r="O20" s="3">
        <f>COUNTIF($G20:$M20,2)</f>
        <v>4</v>
      </c>
      <c r="P20" s="3">
        <f>COUNTIF($G20:$M20,3)</f>
        <v>0</v>
      </c>
      <c r="Q20" s="3">
        <f>COUNTIF($G20:$M20,4)</f>
        <v>0</v>
      </c>
      <c r="R20" s="3">
        <f>COUNTIF($G20:$M20,5)</f>
        <v>0</v>
      </c>
      <c r="S20">
        <f>SUM(N20:R20)</f>
        <v>5</v>
      </c>
      <c r="T20" cm="1">
        <f t="array" ref="T20">(1/(S20*(S20-1)))*(SUM(N20:R20^2)-S20)</f>
        <v>0.60000000000000009</v>
      </c>
      <c r="U20">
        <f>AVERAGE(G20:M20)</f>
        <v>1.8</v>
      </c>
      <c r="V20" s="3">
        <f>MEDIAN(G20:M20)</f>
        <v>2</v>
      </c>
      <c r="W20" s="3">
        <f>MAX(N20:R20)</f>
        <v>4</v>
      </c>
      <c r="X20" s="3">
        <f>COUNTIF(N20:R20,W20)</f>
        <v>1</v>
      </c>
      <c r="Y20" s="3">
        <f>(IF(N20&gt;=W20,1,0)+IF(O20&gt;=W20,2,0)+IF(P20&gt;=W20,3,0)+IF(Q20&gt;=W20,4,0)+IF(R20&gt;=W20,5,0))/X20</f>
        <v>2</v>
      </c>
      <c r="Z20" s="1">
        <v>18</v>
      </c>
      <c r="AA20">
        <v>0</v>
      </c>
      <c r="AB20" s="1">
        <v>14</v>
      </c>
      <c r="AC20">
        <v>19</v>
      </c>
      <c r="AD20" t="s">
        <v>46</v>
      </c>
      <c r="AE20" t="s">
        <v>46</v>
      </c>
      <c r="AF20" t="s">
        <v>46</v>
      </c>
      <c r="AG20" s="3">
        <f>COUNTIF(Z20:AF20,"&gt;=0")</f>
        <v>4</v>
      </c>
      <c r="AH20">
        <f>MEDIAN(Z20:AF20)</f>
        <v>16</v>
      </c>
    </row>
    <row r="21" spans="1:34" x14ac:dyDescent="0.2">
      <c r="A21" s="1">
        <v>1013</v>
      </c>
      <c r="B21" t="s">
        <v>3</v>
      </c>
      <c r="C21" t="s">
        <v>140</v>
      </c>
      <c r="D21" t="s">
        <v>203</v>
      </c>
      <c r="E21">
        <v>88</v>
      </c>
      <c r="F21">
        <v>1</v>
      </c>
      <c r="G21" s="1">
        <v>2</v>
      </c>
      <c r="H21">
        <v>1</v>
      </c>
      <c r="I21" s="1">
        <v>2</v>
      </c>
      <c r="J21">
        <v>1</v>
      </c>
      <c r="K21">
        <v>2</v>
      </c>
      <c r="L21" t="s">
        <v>46</v>
      </c>
      <c r="M21" s="1" t="s">
        <v>46</v>
      </c>
      <c r="N21" s="3">
        <f>COUNTIF($G21:$M21,1)</f>
        <v>2</v>
      </c>
      <c r="O21" s="3">
        <f>COUNTIF($G21:$M21,2)</f>
        <v>3</v>
      </c>
      <c r="P21" s="3">
        <f>COUNTIF($G21:$M21,3)</f>
        <v>0</v>
      </c>
      <c r="Q21" s="3">
        <f>COUNTIF($G21:$M21,4)</f>
        <v>0</v>
      </c>
      <c r="R21" s="3">
        <f>COUNTIF($G21:$M21,5)</f>
        <v>0</v>
      </c>
      <c r="S21">
        <f>SUM(N21:R21)</f>
        <v>5</v>
      </c>
      <c r="T21" cm="1">
        <f t="array" ref="T21">(1/(S21*(S21-1)))*(SUM(N21:R21^2)-S21)</f>
        <v>0.4</v>
      </c>
      <c r="U21">
        <f>AVERAGE(G21:M21)</f>
        <v>1.6</v>
      </c>
      <c r="V21" s="3">
        <f>MEDIAN(G21:M21)</f>
        <v>2</v>
      </c>
      <c r="W21" s="3">
        <f>MAX(N21:R21)</f>
        <v>3</v>
      </c>
      <c r="X21" s="3">
        <f>COUNTIF(N21:R21,W21)</f>
        <v>1</v>
      </c>
      <c r="Y21" s="3">
        <f>(IF(N21&gt;=W21,1,0)+IF(O21&gt;=W21,2,0)+IF(P21&gt;=W21,3,0)+IF(Q21&gt;=W21,4,0)+IF(R21&gt;=W21,5,0))/X21</f>
        <v>2</v>
      </c>
      <c r="Z21" s="1">
        <v>14</v>
      </c>
      <c r="AA21">
        <v>0</v>
      </c>
      <c r="AB21" s="1">
        <v>16</v>
      </c>
      <c r="AC21">
        <v>17</v>
      </c>
      <c r="AD21" t="s">
        <v>46</v>
      </c>
      <c r="AE21" t="s">
        <v>46</v>
      </c>
      <c r="AF21" t="s">
        <v>46</v>
      </c>
      <c r="AG21" s="3">
        <f>COUNTIF(Z21:AF21,"&gt;=0")</f>
        <v>4</v>
      </c>
      <c r="AH21">
        <f>MEDIAN(Z21:AF21)</f>
        <v>15</v>
      </c>
    </row>
    <row r="22" spans="1:34" x14ac:dyDescent="0.2">
      <c r="A22" s="1">
        <v>1051</v>
      </c>
      <c r="B22" t="s">
        <v>16</v>
      </c>
      <c r="C22" t="s">
        <v>118</v>
      </c>
      <c r="D22" t="s">
        <v>203</v>
      </c>
      <c r="E22">
        <v>68</v>
      </c>
      <c r="F22">
        <v>1</v>
      </c>
      <c r="G22" s="1">
        <v>2</v>
      </c>
      <c r="H22">
        <v>1</v>
      </c>
      <c r="I22" s="1">
        <v>2</v>
      </c>
      <c r="J22">
        <v>1</v>
      </c>
      <c r="K22">
        <v>2</v>
      </c>
      <c r="L22" t="s">
        <v>46</v>
      </c>
      <c r="M22" s="1" t="s">
        <v>46</v>
      </c>
      <c r="N22" s="3">
        <f>COUNTIF($G22:$M22,1)</f>
        <v>2</v>
      </c>
      <c r="O22" s="3">
        <f>COUNTIF($G22:$M22,2)</f>
        <v>3</v>
      </c>
      <c r="P22" s="3">
        <f>COUNTIF($G22:$M22,3)</f>
        <v>0</v>
      </c>
      <c r="Q22" s="3">
        <f>COUNTIF($G22:$M22,4)</f>
        <v>0</v>
      </c>
      <c r="R22" s="3">
        <f>COUNTIF($G22:$M22,5)</f>
        <v>0</v>
      </c>
      <c r="S22">
        <f>SUM(N22:R22)</f>
        <v>5</v>
      </c>
      <c r="T22" cm="1">
        <f t="array" ref="T22">(1/(S22*(S22-1)))*(SUM(N22:R22^2)-S22)</f>
        <v>0.4</v>
      </c>
      <c r="U22">
        <f>AVERAGE(G22:M22)</f>
        <v>1.6</v>
      </c>
      <c r="V22" s="3">
        <f>MEDIAN(G22:M22)</f>
        <v>2</v>
      </c>
      <c r="W22" s="3">
        <f>MAX(N22:R22)</f>
        <v>3</v>
      </c>
      <c r="X22" s="3">
        <f>COUNTIF(N22:R22,W22)</f>
        <v>1</v>
      </c>
      <c r="Y22" s="3">
        <f>(IF(N22&gt;=W22,1,0)+IF(O22&gt;=W22,2,0)+IF(P22&gt;=W22,3,0)+IF(Q22&gt;=W22,4,0)+IF(R22&gt;=W22,5,0))/X22</f>
        <v>2</v>
      </c>
      <c r="Z22" s="1">
        <v>21</v>
      </c>
      <c r="AA22">
        <v>0</v>
      </c>
      <c r="AB22" s="1">
        <v>14</v>
      </c>
      <c r="AC22">
        <v>16</v>
      </c>
      <c r="AD22" t="s">
        <v>46</v>
      </c>
      <c r="AE22" t="s">
        <v>46</v>
      </c>
      <c r="AF22" t="s">
        <v>46</v>
      </c>
      <c r="AG22" s="3">
        <f>COUNTIF(Z22:AF22,"&gt;=0")</f>
        <v>4</v>
      </c>
      <c r="AH22">
        <f>MEDIAN(Z22:AF22)</f>
        <v>15</v>
      </c>
    </row>
    <row r="23" spans="1:34" x14ac:dyDescent="0.2">
      <c r="A23" s="1">
        <v>1059</v>
      </c>
      <c r="B23" t="s">
        <v>21</v>
      </c>
      <c r="C23" t="s">
        <v>208</v>
      </c>
      <c r="D23" t="s">
        <v>203</v>
      </c>
      <c r="E23">
        <v>109</v>
      </c>
      <c r="F23">
        <v>1</v>
      </c>
      <c r="G23" s="1">
        <v>2</v>
      </c>
      <c r="H23">
        <v>1</v>
      </c>
      <c r="I23" s="1">
        <v>2</v>
      </c>
      <c r="J23">
        <v>1</v>
      </c>
      <c r="K23">
        <v>2</v>
      </c>
      <c r="L23" t="s">
        <v>46</v>
      </c>
      <c r="M23" s="1" t="s">
        <v>46</v>
      </c>
      <c r="N23" s="3">
        <f>COUNTIF($G23:$M23,1)</f>
        <v>2</v>
      </c>
      <c r="O23" s="3">
        <f>COUNTIF($G23:$M23,2)</f>
        <v>3</v>
      </c>
      <c r="P23" s="3">
        <f>COUNTIF($G23:$M23,3)</f>
        <v>0</v>
      </c>
      <c r="Q23" s="3">
        <f>COUNTIF($G23:$M23,4)</f>
        <v>0</v>
      </c>
      <c r="R23" s="3">
        <f>COUNTIF($G23:$M23,5)</f>
        <v>0</v>
      </c>
      <c r="S23">
        <f>SUM(N23:R23)</f>
        <v>5</v>
      </c>
      <c r="T23" cm="1">
        <f t="array" ref="T23">(1/(S23*(S23-1)))*(SUM(N23:R23^2)-S23)</f>
        <v>0.4</v>
      </c>
      <c r="U23">
        <f>AVERAGE(G23:M23)</f>
        <v>1.6</v>
      </c>
      <c r="V23" s="3">
        <f>MEDIAN(G23:M23)</f>
        <v>2</v>
      </c>
      <c r="W23" s="3">
        <f>MAX(N23:R23)</f>
        <v>3</v>
      </c>
      <c r="X23" s="3">
        <f>COUNTIF(N23:R23,W23)</f>
        <v>1</v>
      </c>
      <c r="Y23" s="3">
        <f>(IF(N23&gt;=W23,1,0)+IF(O23&gt;=W23,2,0)+IF(P23&gt;=W23,3,0)+IF(Q23&gt;=W23,4,0)+IF(R23&gt;=W23,5,0))/X23</f>
        <v>2</v>
      </c>
      <c r="Z23" s="1">
        <v>20</v>
      </c>
      <c r="AA23">
        <v>0</v>
      </c>
      <c r="AB23" s="1">
        <v>12</v>
      </c>
      <c r="AC23">
        <v>19</v>
      </c>
      <c r="AD23" t="s">
        <v>46</v>
      </c>
      <c r="AE23" t="s">
        <v>46</v>
      </c>
      <c r="AF23" t="s">
        <v>46</v>
      </c>
      <c r="AG23" s="3">
        <f>COUNTIF(Z23:AF23,"&gt;=0")</f>
        <v>4</v>
      </c>
      <c r="AH23">
        <f>MEDIAN(Z23:AF23)</f>
        <v>15.5</v>
      </c>
    </row>
    <row r="24" spans="1:34" x14ac:dyDescent="0.2">
      <c r="A24" s="1">
        <v>1107</v>
      </c>
      <c r="B24" t="s">
        <v>32</v>
      </c>
      <c r="C24" t="s">
        <v>158</v>
      </c>
      <c r="D24" t="s">
        <v>203</v>
      </c>
      <c r="E24">
        <v>113</v>
      </c>
      <c r="F24">
        <v>1</v>
      </c>
      <c r="G24" s="1">
        <v>2</v>
      </c>
      <c r="H24">
        <v>2</v>
      </c>
      <c r="I24" s="1">
        <v>1</v>
      </c>
      <c r="J24">
        <v>2</v>
      </c>
      <c r="K24">
        <v>1</v>
      </c>
      <c r="L24" t="s">
        <v>46</v>
      </c>
      <c r="M24" s="1" t="s">
        <v>46</v>
      </c>
      <c r="N24" s="3">
        <f>COUNTIF($G24:$M24,1)</f>
        <v>2</v>
      </c>
      <c r="O24" s="3">
        <f>COUNTIF($G24:$M24,2)</f>
        <v>3</v>
      </c>
      <c r="P24" s="3">
        <f>COUNTIF($G24:$M24,3)</f>
        <v>0</v>
      </c>
      <c r="Q24" s="3">
        <f>COUNTIF($G24:$M24,4)</f>
        <v>0</v>
      </c>
      <c r="R24" s="3">
        <f>COUNTIF($G24:$M24,5)</f>
        <v>0</v>
      </c>
      <c r="S24">
        <f>SUM(N24:R24)</f>
        <v>5</v>
      </c>
      <c r="T24" cm="1">
        <f t="array" ref="T24">(1/(S24*(S24-1)))*(SUM(N24:R24^2)-S24)</f>
        <v>0.4</v>
      </c>
      <c r="U24">
        <f>AVERAGE(G24:M24)</f>
        <v>1.6</v>
      </c>
      <c r="V24" s="3">
        <f>MEDIAN(G24:M24)</f>
        <v>2</v>
      </c>
      <c r="W24" s="3">
        <f>MAX(N24:R24)</f>
        <v>3</v>
      </c>
      <c r="X24" s="3">
        <f>COUNTIF(N24:R24,W24)</f>
        <v>1</v>
      </c>
      <c r="Y24" s="3">
        <f>(IF(N24&gt;=W24,1,0)+IF(O24&gt;=W24,2,0)+IF(P24&gt;=W24,3,0)+IF(Q24&gt;=W24,4,0)+IF(R24&gt;=W24,5,0))/X24</f>
        <v>2</v>
      </c>
      <c r="Z24" s="1">
        <v>20</v>
      </c>
      <c r="AA24">
        <v>8</v>
      </c>
      <c r="AB24" s="1">
        <v>0</v>
      </c>
      <c r="AC24">
        <v>21</v>
      </c>
      <c r="AD24" t="s">
        <v>46</v>
      </c>
      <c r="AE24" t="s">
        <v>46</v>
      </c>
      <c r="AF24" t="s">
        <v>46</v>
      </c>
      <c r="AG24" s="3">
        <f>COUNTIF(Z24:AF24,"&gt;=0")</f>
        <v>4</v>
      </c>
      <c r="AH24">
        <f>MEDIAN(Z24:AF24)</f>
        <v>14</v>
      </c>
    </row>
    <row r="25" spans="1:34" x14ac:dyDescent="0.2">
      <c r="A25" s="1">
        <v>1014</v>
      </c>
      <c r="B25" t="s">
        <v>4</v>
      </c>
      <c r="C25" t="s">
        <v>221</v>
      </c>
      <c r="D25" t="s">
        <v>203</v>
      </c>
      <c r="E25">
        <v>74</v>
      </c>
      <c r="F25">
        <v>1</v>
      </c>
      <c r="G25" s="1">
        <v>3</v>
      </c>
      <c r="H25">
        <v>1</v>
      </c>
      <c r="I25" s="1">
        <v>1</v>
      </c>
      <c r="J25">
        <v>2</v>
      </c>
      <c r="K25">
        <v>1</v>
      </c>
      <c r="L25" t="s">
        <v>46</v>
      </c>
      <c r="M25" s="1" t="s">
        <v>46</v>
      </c>
      <c r="N25" s="3">
        <f>COUNTIF($G25:$M25,1)</f>
        <v>3</v>
      </c>
      <c r="O25" s="3">
        <f>COUNTIF($G25:$M25,2)</f>
        <v>1</v>
      </c>
      <c r="P25" s="3">
        <f>COUNTIF($G25:$M25,3)</f>
        <v>1</v>
      </c>
      <c r="Q25" s="3">
        <f>COUNTIF($G25:$M25,4)</f>
        <v>0</v>
      </c>
      <c r="R25" s="3">
        <f>COUNTIF($G25:$M25,5)</f>
        <v>0</v>
      </c>
      <c r="S25">
        <f>SUM(N25:R25)</f>
        <v>5</v>
      </c>
      <c r="T25" cm="1">
        <f t="array" ref="T25">(1/(S25*(S25-1)))*(SUM(N25:R25^2)-S25)</f>
        <v>0.30000000000000004</v>
      </c>
      <c r="U25">
        <f>AVERAGE(G25:M25)</f>
        <v>1.6</v>
      </c>
      <c r="V25" s="3">
        <f>MEDIAN(G25:M25)</f>
        <v>1</v>
      </c>
      <c r="W25" s="3">
        <f>MAX(N25:R25)</f>
        <v>3</v>
      </c>
      <c r="X25" s="3">
        <f>COUNTIF(N25:R25,W25)</f>
        <v>1</v>
      </c>
      <c r="Y25" s="3">
        <f>(IF(N25&gt;=W25,1,0)+IF(O25&gt;=W25,2,0)+IF(P25&gt;=W25,3,0)+IF(Q25&gt;=W25,4,0)+IF(R25&gt;=W25,5,0))/X25</f>
        <v>1</v>
      </c>
      <c r="Z25" s="1">
        <v>18</v>
      </c>
      <c r="AA25">
        <v>0</v>
      </c>
      <c r="AB25" s="1">
        <v>0</v>
      </c>
      <c r="AC25">
        <v>18</v>
      </c>
      <c r="AD25" t="s">
        <v>46</v>
      </c>
      <c r="AE25" t="s">
        <v>46</v>
      </c>
      <c r="AF25" t="s">
        <v>46</v>
      </c>
      <c r="AG25" s="3">
        <f>COUNTIF(Z25:AF25,"&gt;=0")</f>
        <v>4</v>
      </c>
      <c r="AH25">
        <f>MEDIAN(Z25:AF25)</f>
        <v>9</v>
      </c>
    </row>
    <row r="26" spans="1:34" x14ac:dyDescent="0.2">
      <c r="A26" s="1">
        <v>1096</v>
      </c>
      <c r="B26" t="s">
        <v>30</v>
      </c>
      <c r="C26" t="s">
        <v>216</v>
      </c>
      <c r="D26" t="s">
        <v>203</v>
      </c>
      <c r="E26">
        <v>107</v>
      </c>
      <c r="F26">
        <v>1</v>
      </c>
      <c r="G26" s="1">
        <v>2</v>
      </c>
      <c r="H26">
        <v>1</v>
      </c>
      <c r="I26" s="1">
        <v>3</v>
      </c>
      <c r="J26">
        <v>1</v>
      </c>
      <c r="K26">
        <v>1</v>
      </c>
      <c r="L26" t="s">
        <v>46</v>
      </c>
      <c r="M26" s="1" t="s">
        <v>46</v>
      </c>
      <c r="N26" s="3">
        <f>COUNTIF($G26:$M26,1)</f>
        <v>3</v>
      </c>
      <c r="O26" s="3">
        <f>COUNTIF($G26:$M26,2)</f>
        <v>1</v>
      </c>
      <c r="P26" s="3">
        <f>COUNTIF($G26:$M26,3)</f>
        <v>1</v>
      </c>
      <c r="Q26" s="3">
        <f>COUNTIF($G26:$M26,4)</f>
        <v>0</v>
      </c>
      <c r="R26" s="3">
        <f>COUNTIF($G26:$M26,5)</f>
        <v>0</v>
      </c>
      <c r="S26">
        <f>SUM(N26:R26)</f>
        <v>5</v>
      </c>
      <c r="T26" cm="1">
        <f t="array" ref="T26">(1/(S26*(S26-1)))*(SUM(N26:R26^2)-S26)</f>
        <v>0.30000000000000004</v>
      </c>
      <c r="U26">
        <f>AVERAGE(G26:M26)</f>
        <v>1.6</v>
      </c>
      <c r="V26" s="3">
        <f>MEDIAN(G26:M26)</f>
        <v>1</v>
      </c>
      <c r="W26" s="3">
        <f>MAX(N26:R26)</f>
        <v>3</v>
      </c>
      <c r="X26" s="3">
        <f>COUNTIF(N26:R26,W26)</f>
        <v>1</v>
      </c>
      <c r="Y26" s="3">
        <f>(IF(N26&gt;=W26,1,0)+IF(O26&gt;=W26,2,0)+IF(P26&gt;=W26,3,0)+IF(Q26&gt;=W26,4,0)+IF(R26&gt;=W26,5,0))/X26</f>
        <v>1</v>
      </c>
      <c r="Z26" s="1">
        <v>20</v>
      </c>
      <c r="AA26">
        <v>0</v>
      </c>
      <c r="AB26" s="1">
        <v>18</v>
      </c>
      <c r="AC26">
        <v>19</v>
      </c>
      <c r="AD26" t="s">
        <v>46</v>
      </c>
      <c r="AE26" t="s">
        <v>46</v>
      </c>
      <c r="AF26" t="s">
        <v>46</v>
      </c>
      <c r="AG26" s="3">
        <f>COUNTIF(Z26:AF26,"&gt;=0")</f>
        <v>4</v>
      </c>
      <c r="AH26">
        <f>MEDIAN(Z26:AF26)</f>
        <v>18.5</v>
      </c>
    </row>
    <row r="27" spans="1:34" x14ac:dyDescent="0.2">
      <c r="A27" s="1">
        <v>1115</v>
      </c>
      <c r="B27" t="s">
        <v>34</v>
      </c>
      <c r="C27" t="s">
        <v>214</v>
      </c>
      <c r="D27" t="s">
        <v>203</v>
      </c>
      <c r="E27">
        <v>77</v>
      </c>
      <c r="F27">
        <v>1</v>
      </c>
      <c r="G27" s="1">
        <v>2</v>
      </c>
      <c r="H27">
        <v>1</v>
      </c>
      <c r="I27" s="1">
        <v>1</v>
      </c>
      <c r="J27">
        <v>3</v>
      </c>
      <c r="K27">
        <v>1</v>
      </c>
      <c r="L27" t="s">
        <v>46</v>
      </c>
      <c r="M27" s="1" t="s">
        <v>46</v>
      </c>
      <c r="N27" s="3">
        <f>COUNTIF($G27:$M27,1)</f>
        <v>3</v>
      </c>
      <c r="O27" s="3">
        <f>COUNTIF($G27:$M27,2)</f>
        <v>1</v>
      </c>
      <c r="P27" s="3">
        <f>COUNTIF($G27:$M27,3)</f>
        <v>1</v>
      </c>
      <c r="Q27" s="3">
        <f>COUNTIF($G27:$M27,4)</f>
        <v>0</v>
      </c>
      <c r="R27" s="3">
        <f>COUNTIF($G27:$M27,5)</f>
        <v>0</v>
      </c>
      <c r="S27">
        <f>SUM(N27:R27)</f>
        <v>5</v>
      </c>
      <c r="T27" cm="1">
        <f t="array" ref="T27">(1/(S27*(S27-1)))*(SUM(N27:R27^2)-S27)</f>
        <v>0.30000000000000004</v>
      </c>
      <c r="U27">
        <f>AVERAGE(G27:M27)</f>
        <v>1.6</v>
      </c>
      <c r="V27" s="3">
        <f>MEDIAN(G27:M27)</f>
        <v>1</v>
      </c>
      <c r="W27" s="3">
        <f>MAX(N27:R27)</f>
        <v>3</v>
      </c>
      <c r="X27" s="3">
        <f>COUNTIF(N27:R27,W27)</f>
        <v>1</v>
      </c>
      <c r="Y27" s="3">
        <f>(IF(N27&gt;=W27,1,0)+IF(O27&gt;=W27,2,0)+IF(P27&gt;=W27,3,0)+IF(Q27&gt;=W27,4,0)+IF(R27&gt;=W27,5,0))/X27</f>
        <v>1</v>
      </c>
      <c r="Z27" s="1">
        <v>24</v>
      </c>
      <c r="AA27">
        <v>0</v>
      </c>
      <c r="AB27" s="1">
        <v>0</v>
      </c>
      <c r="AC27">
        <v>22</v>
      </c>
      <c r="AD27" t="s">
        <v>46</v>
      </c>
      <c r="AE27" t="s">
        <v>46</v>
      </c>
      <c r="AF27" t="s">
        <v>46</v>
      </c>
      <c r="AG27" s="3">
        <f>COUNTIF(Z27:AF27,"&gt;=0")</f>
        <v>4</v>
      </c>
      <c r="AH27">
        <f>MEDIAN(Z27:AF27)</f>
        <v>11</v>
      </c>
    </row>
    <row r="28" spans="1:34" x14ac:dyDescent="0.2">
      <c r="A28" s="1">
        <v>1029</v>
      </c>
      <c r="B28" t="s">
        <v>6</v>
      </c>
      <c r="C28" t="s">
        <v>144</v>
      </c>
      <c r="D28" t="s">
        <v>203</v>
      </c>
      <c r="E28">
        <v>91</v>
      </c>
      <c r="F28">
        <v>1</v>
      </c>
      <c r="G28" s="1">
        <v>2</v>
      </c>
      <c r="H28">
        <v>1</v>
      </c>
      <c r="I28" s="1">
        <v>1</v>
      </c>
      <c r="J28">
        <v>1</v>
      </c>
      <c r="K28">
        <v>2</v>
      </c>
      <c r="L28" t="s">
        <v>46</v>
      </c>
      <c r="M28" s="1" t="s">
        <v>46</v>
      </c>
      <c r="N28" s="3">
        <f>COUNTIF($G28:$M28,1)</f>
        <v>3</v>
      </c>
      <c r="O28" s="3">
        <f>COUNTIF($G28:$M28,2)</f>
        <v>2</v>
      </c>
      <c r="P28" s="3">
        <f>COUNTIF($G28:$M28,3)</f>
        <v>0</v>
      </c>
      <c r="Q28" s="3">
        <f>COUNTIF($G28:$M28,4)</f>
        <v>0</v>
      </c>
      <c r="R28" s="3">
        <f>COUNTIF($G28:$M28,5)</f>
        <v>0</v>
      </c>
      <c r="S28">
        <f>SUM(N28:R28)</f>
        <v>5</v>
      </c>
      <c r="T28" cm="1">
        <f t="array" ref="T28">(1/(S28*(S28-1)))*(SUM(N28:R28^2)-S28)</f>
        <v>0.4</v>
      </c>
      <c r="U28">
        <f>AVERAGE(G28:M28)</f>
        <v>1.4</v>
      </c>
      <c r="V28" s="3">
        <f>MEDIAN(G28:M28)</f>
        <v>1</v>
      </c>
      <c r="W28" s="3">
        <f>MAX(N28:R28)</f>
        <v>3</v>
      </c>
      <c r="X28" s="3">
        <f>COUNTIF(N28:R28,W28)</f>
        <v>1</v>
      </c>
      <c r="Y28" s="3">
        <f>(IF(N28&gt;=W28,1,0)+IF(O28&gt;=W28,2,0)+IF(P28&gt;=W28,3,0)+IF(Q28&gt;=W28,4,0)+IF(R28&gt;=W28,5,0))/X28</f>
        <v>1</v>
      </c>
      <c r="Z28" s="1">
        <v>16</v>
      </c>
      <c r="AA28">
        <v>0</v>
      </c>
      <c r="AB28" s="1">
        <v>0</v>
      </c>
      <c r="AC28">
        <v>18</v>
      </c>
      <c r="AD28" t="s">
        <v>46</v>
      </c>
      <c r="AE28" t="s">
        <v>46</v>
      </c>
      <c r="AF28" t="s">
        <v>46</v>
      </c>
      <c r="AG28" s="3">
        <f>COUNTIF(Z28:AF28,"&gt;=0")</f>
        <v>4</v>
      </c>
      <c r="AH28">
        <f>MEDIAN(Z28:AF28)</f>
        <v>8</v>
      </c>
    </row>
    <row r="29" spans="1:34" x14ac:dyDescent="0.2">
      <c r="A29" s="1">
        <v>1032</v>
      </c>
      <c r="B29" t="s">
        <v>8</v>
      </c>
      <c r="C29" t="s">
        <v>155</v>
      </c>
      <c r="D29" t="s">
        <v>203</v>
      </c>
      <c r="E29">
        <v>100</v>
      </c>
      <c r="F29">
        <v>1</v>
      </c>
      <c r="G29" s="1">
        <v>2</v>
      </c>
      <c r="H29">
        <v>1</v>
      </c>
      <c r="I29" s="1">
        <v>1</v>
      </c>
      <c r="J29">
        <v>1</v>
      </c>
      <c r="K29">
        <v>2</v>
      </c>
      <c r="L29" t="s">
        <v>46</v>
      </c>
      <c r="M29" s="1" t="s">
        <v>46</v>
      </c>
      <c r="N29" s="3">
        <f>COUNTIF($G29:$M29,1)</f>
        <v>3</v>
      </c>
      <c r="O29" s="3">
        <f>COUNTIF($G29:$M29,2)</f>
        <v>2</v>
      </c>
      <c r="P29" s="3">
        <f>COUNTIF($G29:$M29,3)</f>
        <v>0</v>
      </c>
      <c r="Q29" s="3">
        <f>COUNTIF($G29:$M29,4)</f>
        <v>0</v>
      </c>
      <c r="R29" s="3">
        <f>COUNTIF($G29:$M29,5)</f>
        <v>0</v>
      </c>
      <c r="S29">
        <f>SUM(N29:R29)</f>
        <v>5</v>
      </c>
      <c r="T29" cm="1">
        <f t="array" ref="T29">(1/(S29*(S29-1)))*(SUM(N29:R29^2)-S29)</f>
        <v>0.4</v>
      </c>
      <c r="U29">
        <f>AVERAGE(G29:M29)</f>
        <v>1.4</v>
      </c>
      <c r="V29" s="3">
        <f>MEDIAN(G29:M29)</f>
        <v>1</v>
      </c>
      <c r="W29" s="3">
        <f>MAX(N29:R29)</f>
        <v>3</v>
      </c>
      <c r="X29" s="3">
        <f>COUNTIF(N29:R29,W29)</f>
        <v>1</v>
      </c>
      <c r="Y29" s="3">
        <f>(IF(N29&gt;=W29,1,0)+IF(O29&gt;=W29,2,0)+IF(P29&gt;=W29,3,0)+IF(Q29&gt;=W29,4,0)+IF(R29&gt;=W29,5,0))/X29</f>
        <v>1</v>
      </c>
      <c r="Z29" s="1">
        <v>18</v>
      </c>
      <c r="AA29">
        <v>0</v>
      </c>
      <c r="AB29" s="1">
        <v>0</v>
      </c>
      <c r="AC29">
        <v>20</v>
      </c>
      <c r="AD29" t="s">
        <v>46</v>
      </c>
      <c r="AE29" t="s">
        <v>46</v>
      </c>
      <c r="AF29" t="s">
        <v>46</v>
      </c>
      <c r="AG29" s="3">
        <f>COUNTIF(Z29:AF29,"&gt;=0")</f>
        <v>4</v>
      </c>
      <c r="AH29">
        <f>MEDIAN(Z29:AF29)</f>
        <v>9</v>
      </c>
    </row>
    <row r="30" spans="1:34" x14ac:dyDescent="0.2">
      <c r="A30" s="1">
        <v>1044</v>
      </c>
      <c r="B30" t="s">
        <v>12</v>
      </c>
      <c r="C30" t="s">
        <v>217</v>
      </c>
      <c r="D30" t="s">
        <v>203</v>
      </c>
      <c r="E30">
        <v>78</v>
      </c>
      <c r="F30">
        <v>1</v>
      </c>
      <c r="G30" s="1">
        <v>2</v>
      </c>
      <c r="H30">
        <v>1</v>
      </c>
      <c r="I30" s="1">
        <v>2</v>
      </c>
      <c r="J30">
        <v>1</v>
      </c>
      <c r="K30">
        <v>1</v>
      </c>
      <c r="L30" t="s">
        <v>46</v>
      </c>
      <c r="M30" s="1" t="s">
        <v>46</v>
      </c>
      <c r="N30" s="3">
        <f>COUNTIF($G30:$M30,1)</f>
        <v>3</v>
      </c>
      <c r="O30" s="3">
        <f>COUNTIF($G30:$M30,2)</f>
        <v>2</v>
      </c>
      <c r="P30" s="3">
        <f>COUNTIF($G30:$M30,3)</f>
        <v>0</v>
      </c>
      <c r="Q30" s="3">
        <f>COUNTIF($G30:$M30,4)</f>
        <v>0</v>
      </c>
      <c r="R30" s="3">
        <f>COUNTIF($G30:$M30,5)</f>
        <v>0</v>
      </c>
      <c r="S30">
        <f>SUM(N30:R30)</f>
        <v>5</v>
      </c>
      <c r="T30" cm="1">
        <f t="array" ref="T30">(1/(S30*(S30-1)))*(SUM(N30:R30^2)-S30)</f>
        <v>0.4</v>
      </c>
      <c r="U30">
        <f>AVERAGE(G30:M30)</f>
        <v>1.4</v>
      </c>
      <c r="V30" s="3">
        <f>MEDIAN(G30:M30)</f>
        <v>1</v>
      </c>
      <c r="W30" s="3">
        <f>MAX(N30:R30)</f>
        <v>3</v>
      </c>
      <c r="X30" s="3">
        <f>COUNTIF(N30:R30,W30)</f>
        <v>1</v>
      </c>
      <c r="Y30" s="3">
        <f>(IF(N30&gt;=W30,1,0)+IF(O30&gt;=W30,2,0)+IF(P30&gt;=W30,3,0)+IF(Q30&gt;=W30,4,0)+IF(R30&gt;=W30,5,0))/X30</f>
        <v>1</v>
      </c>
      <c r="Z30" s="1">
        <v>19</v>
      </c>
      <c r="AA30">
        <v>0</v>
      </c>
      <c r="AB30" s="1">
        <v>16</v>
      </c>
      <c r="AC30">
        <v>19</v>
      </c>
      <c r="AD30" t="s">
        <v>46</v>
      </c>
      <c r="AE30" t="s">
        <v>46</v>
      </c>
      <c r="AF30" t="s">
        <v>46</v>
      </c>
      <c r="AG30" s="3">
        <f>COUNTIF(Z30:AF30,"&gt;=0")</f>
        <v>4</v>
      </c>
      <c r="AH30">
        <f>MEDIAN(Z30:AF30)</f>
        <v>17.5</v>
      </c>
    </row>
    <row r="31" spans="1:34" x14ac:dyDescent="0.2">
      <c r="A31" s="1">
        <v>1066</v>
      </c>
      <c r="B31" t="s">
        <v>24</v>
      </c>
      <c r="C31" t="s">
        <v>211</v>
      </c>
      <c r="D31" t="s">
        <v>203</v>
      </c>
      <c r="E31">
        <v>76</v>
      </c>
      <c r="F31">
        <v>1</v>
      </c>
      <c r="G31" s="1">
        <v>1</v>
      </c>
      <c r="H31">
        <v>1</v>
      </c>
      <c r="I31" s="1">
        <v>1</v>
      </c>
      <c r="J31">
        <v>2</v>
      </c>
      <c r="K31">
        <v>2</v>
      </c>
      <c r="L31" t="s">
        <v>46</v>
      </c>
      <c r="M31" s="1" t="s">
        <v>46</v>
      </c>
      <c r="N31" s="3">
        <f>COUNTIF($G31:$M31,1)</f>
        <v>3</v>
      </c>
      <c r="O31" s="3">
        <f>COUNTIF($G31:$M31,2)</f>
        <v>2</v>
      </c>
      <c r="P31" s="3">
        <f>COUNTIF($G31:$M31,3)</f>
        <v>0</v>
      </c>
      <c r="Q31" s="3">
        <f>COUNTIF($G31:$M31,4)</f>
        <v>0</v>
      </c>
      <c r="R31" s="3">
        <f>COUNTIF($G31:$M31,5)</f>
        <v>0</v>
      </c>
      <c r="S31">
        <f>SUM(N31:R31)</f>
        <v>5</v>
      </c>
      <c r="T31" cm="1">
        <f t="array" ref="T31">(1/(S31*(S31-1)))*(SUM(N31:R31^2)-S31)</f>
        <v>0.4</v>
      </c>
      <c r="U31">
        <f>AVERAGE(G31:M31)</f>
        <v>1.4</v>
      </c>
      <c r="V31" s="3">
        <f>MEDIAN(G31:M31)</f>
        <v>1</v>
      </c>
      <c r="W31" s="3">
        <f>MAX(N31:R31)</f>
        <v>3</v>
      </c>
      <c r="X31" s="3">
        <f>COUNTIF(N31:R31,W31)</f>
        <v>1</v>
      </c>
      <c r="Y31" s="3">
        <f>(IF(N31&gt;=W31,1,0)+IF(O31&gt;=W31,2,0)+IF(P31&gt;=W31,3,0)+IF(Q31&gt;=W31,4,0)+IF(R31&gt;=W31,5,0))/X31</f>
        <v>1</v>
      </c>
      <c r="Z31" s="1">
        <v>0</v>
      </c>
      <c r="AA31">
        <v>0</v>
      </c>
      <c r="AB31" s="1">
        <v>0</v>
      </c>
      <c r="AC31">
        <v>18</v>
      </c>
      <c r="AD31" t="s">
        <v>46</v>
      </c>
      <c r="AE31" t="s">
        <v>46</v>
      </c>
      <c r="AF31" t="s">
        <v>46</v>
      </c>
      <c r="AG31" s="3">
        <f>COUNTIF(Z31:AF31,"&gt;=0")</f>
        <v>4</v>
      </c>
      <c r="AH31">
        <f>MEDIAN(Z31:AF31)</f>
        <v>0</v>
      </c>
    </row>
    <row r="32" spans="1:34" x14ac:dyDescent="0.2">
      <c r="A32" s="1">
        <v>1071</v>
      </c>
      <c r="B32" t="s">
        <v>25</v>
      </c>
      <c r="C32" t="s">
        <v>202</v>
      </c>
      <c r="D32" t="s">
        <v>203</v>
      </c>
      <c r="E32">
        <v>80</v>
      </c>
      <c r="F32">
        <v>1</v>
      </c>
      <c r="G32" s="1">
        <v>2</v>
      </c>
      <c r="H32">
        <v>1</v>
      </c>
      <c r="I32" s="1">
        <v>1</v>
      </c>
      <c r="J32">
        <v>2</v>
      </c>
      <c r="K32">
        <v>1</v>
      </c>
      <c r="L32" t="s">
        <v>46</v>
      </c>
      <c r="M32" s="1" t="s">
        <v>46</v>
      </c>
      <c r="N32" s="3">
        <f>COUNTIF($G32:$M32,1)</f>
        <v>3</v>
      </c>
      <c r="O32" s="3">
        <f>COUNTIF($G32:$M32,2)</f>
        <v>2</v>
      </c>
      <c r="P32" s="3">
        <f>COUNTIF($G32:$M32,3)</f>
        <v>0</v>
      </c>
      <c r="Q32" s="3">
        <f>COUNTIF($G32:$M32,4)</f>
        <v>0</v>
      </c>
      <c r="R32" s="3">
        <f>COUNTIF($G32:$M32,5)</f>
        <v>0</v>
      </c>
      <c r="S32">
        <f>SUM(N32:R32)</f>
        <v>5</v>
      </c>
      <c r="T32" cm="1">
        <f t="array" ref="T32">(1/(S32*(S32-1)))*(SUM(N32:R32^2)-S32)</f>
        <v>0.4</v>
      </c>
      <c r="U32">
        <f>AVERAGE(G32:M32)</f>
        <v>1.4</v>
      </c>
      <c r="V32" s="3">
        <f>MEDIAN(G32:M32)</f>
        <v>1</v>
      </c>
      <c r="W32" s="3">
        <f>MAX(N32:R32)</f>
        <v>3</v>
      </c>
      <c r="X32" s="3">
        <f>COUNTIF(N32:R32,W32)</f>
        <v>1</v>
      </c>
      <c r="Y32" s="3">
        <f>(IF(N32&gt;=W32,1,0)+IF(O32&gt;=W32,2,0)+IF(P32&gt;=W32,3,0)+IF(Q32&gt;=W32,4,0)+IF(R32&gt;=W32,5,0))/X32</f>
        <v>1</v>
      </c>
      <c r="Z32" s="1">
        <v>19</v>
      </c>
      <c r="AA32">
        <v>0</v>
      </c>
      <c r="AB32" s="1">
        <v>0</v>
      </c>
      <c r="AC32">
        <v>18</v>
      </c>
      <c r="AD32" t="s">
        <v>46</v>
      </c>
      <c r="AE32" t="s">
        <v>46</v>
      </c>
      <c r="AF32" t="s">
        <v>46</v>
      </c>
      <c r="AG32" s="3">
        <f>COUNTIF(Z32:AF32,"&gt;=0")</f>
        <v>4</v>
      </c>
      <c r="AH32">
        <f>MEDIAN(Z32:AF32)</f>
        <v>9</v>
      </c>
    </row>
    <row r="33" spans="1:34" x14ac:dyDescent="0.2">
      <c r="A33" s="1">
        <v>1122</v>
      </c>
      <c r="B33" t="s">
        <v>35</v>
      </c>
      <c r="C33" t="s">
        <v>157</v>
      </c>
      <c r="D33" t="s">
        <v>203</v>
      </c>
      <c r="E33">
        <v>111</v>
      </c>
      <c r="F33">
        <v>1</v>
      </c>
      <c r="G33" s="1">
        <v>2</v>
      </c>
      <c r="H33">
        <v>1</v>
      </c>
      <c r="I33" s="1">
        <v>2</v>
      </c>
      <c r="J33">
        <v>1</v>
      </c>
      <c r="K33">
        <v>1</v>
      </c>
      <c r="L33" t="s">
        <v>46</v>
      </c>
      <c r="M33" s="1" t="s">
        <v>46</v>
      </c>
      <c r="N33" s="3">
        <f>COUNTIF($G33:$M33,1)</f>
        <v>3</v>
      </c>
      <c r="O33" s="3">
        <f>COUNTIF($G33:$M33,2)</f>
        <v>2</v>
      </c>
      <c r="P33" s="3">
        <f>COUNTIF($G33:$M33,3)</f>
        <v>0</v>
      </c>
      <c r="Q33" s="3">
        <f>COUNTIF($G33:$M33,4)</f>
        <v>0</v>
      </c>
      <c r="R33" s="3">
        <f>COUNTIF($G33:$M33,5)</f>
        <v>0</v>
      </c>
      <c r="S33">
        <f>SUM(N33:R33)</f>
        <v>5</v>
      </c>
      <c r="T33" cm="1">
        <f t="array" ref="T33">(1/(S33*(S33-1)))*(SUM(N33:R33^2)-S33)</f>
        <v>0.4</v>
      </c>
      <c r="U33">
        <f>AVERAGE(G33:M33)</f>
        <v>1.4</v>
      </c>
      <c r="V33" s="3">
        <f>MEDIAN(G33:M33)</f>
        <v>1</v>
      </c>
      <c r="W33" s="3">
        <f>MAX(N33:R33)</f>
        <v>3</v>
      </c>
      <c r="X33" s="3">
        <f>COUNTIF(N33:R33,W33)</f>
        <v>1</v>
      </c>
      <c r="Y33" s="3">
        <f>(IF(N33&gt;=W33,1,0)+IF(O33&gt;=W33,2,0)+IF(P33&gt;=W33,3,0)+IF(Q33&gt;=W33,4,0)+IF(R33&gt;=W33,5,0))/X33</f>
        <v>1</v>
      </c>
      <c r="Z33" s="1">
        <v>17</v>
      </c>
      <c r="AA33">
        <v>0</v>
      </c>
      <c r="AB33" s="1">
        <v>12</v>
      </c>
      <c r="AC33">
        <v>20</v>
      </c>
      <c r="AD33" t="s">
        <v>46</v>
      </c>
      <c r="AE33" t="s">
        <v>46</v>
      </c>
      <c r="AF33" t="s">
        <v>46</v>
      </c>
      <c r="AG33" s="3">
        <f>COUNTIF(Z33:AF33,"&gt;=0")</f>
        <v>4</v>
      </c>
      <c r="AH33">
        <f>MEDIAN(Z33:AF33)</f>
        <v>14.5</v>
      </c>
    </row>
    <row r="34" spans="1:34" x14ac:dyDescent="0.2">
      <c r="A34" s="1">
        <v>1046</v>
      </c>
      <c r="B34" t="s">
        <v>13</v>
      </c>
      <c r="C34" t="s">
        <v>121</v>
      </c>
      <c r="D34" t="s">
        <v>203</v>
      </c>
      <c r="E34">
        <v>75</v>
      </c>
      <c r="F34">
        <v>1</v>
      </c>
      <c r="G34" s="1">
        <v>2</v>
      </c>
      <c r="H34">
        <v>1</v>
      </c>
      <c r="I34" s="1">
        <v>1</v>
      </c>
      <c r="J34">
        <v>1</v>
      </c>
      <c r="K34">
        <v>1</v>
      </c>
      <c r="L34" t="s">
        <v>46</v>
      </c>
      <c r="M34" s="1" t="s">
        <v>46</v>
      </c>
      <c r="N34" s="3">
        <f>COUNTIF($G34:$M34,1)</f>
        <v>4</v>
      </c>
      <c r="O34" s="3">
        <f>COUNTIF($G34:$M34,2)</f>
        <v>1</v>
      </c>
      <c r="P34" s="3">
        <f>COUNTIF($G34:$M34,3)</f>
        <v>0</v>
      </c>
      <c r="Q34" s="3">
        <f>COUNTIF($G34:$M34,4)</f>
        <v>0</v>
      </c>
      <c r="R34" s="3">
        <f>COUNTIF($G34:$M34,5)</f>
        <v>0</v>
      </c>
      <c r="S34">
        <f>SUM(N34:R34)</f>
        <v>5</v>
      </c>
      <c r="T34" cm="1">
        <f t="array" ref="T34">(1/(S34*(S34-1)))*(SUM(N34:R34^2)-S34)</f>
        <v>0.60000000000000009</v>
      </c>
      <c r="U34">
        <f>AVERAGE(G34:M34)</f>
        <v>1.2</v>
      </c>
      <c r="V34" s="3">
        <f>MEDIAN(G34:M34)</f>
        <v>1</v>
      </c>
      <c r="W34" s="3">
        <f>MAX(N34:R34)</f>
        <v>4</v>
      </c>
      <c r="X34" s="3">
        <f>COUNTIF(N34:R34,W34)</f>
        <v>1</v>
      </c>
      <c r="Y34" s="3">
        <f>(IF(N34&gt;=W34,1,0)+IF(O34&gt;=W34,2,0)+IF(P34&gt;=W34,3,0)+IF(Q34&gt;=W34,4,0)+IF(R34&gt;=W34,5,0))/X34</f>
        <v>1</v>
      </c>
      <c r="Z34" s="1">
        <v>18</v>
      </c>
      <c r="AA34">
        <v>0</v>
      </c>
      <c r="AB34" s="1">
        <v>0</v>
      </c>
      <c r="AC34">
        <v>20</v>
      </c>
      <c r="AD34" t="s">
        <v>46</v>
      </c>
      <c r="AE34" t="s">
        <v>46</v>
      </c>
      <c r="AF34" t="s">
        <v>46</v>
      </c>
      <c r="AG34" s="3">
        <f>COUNTIF(Z34:AF34,"&gt;=0")</f>
        <v>4</v>
      </c>
      <c r="AH34">
        <f>MEDIAN(Z34:AF34)</f>
        <v>9</v>
      </c>
    </row>
    <row r="35" spans="1:34" x14ac:dyDescent="0.2">
      <c r="A35" s="1">
        <v>1057</v>
      </c>
      <c r="B35" t="s">
        <v>20</v>
      </c>
      <c r="C35" t="s">
        <v>219</v>
      </c>
      <c r="D35" t="s">
        <v>203</v>
      </c>
      <c r="E35">
        <v>71</v>
      </c>
      <c r="F35">
        <v>1</v>
      </c>
      <c r="G35" s="1">
        <v>2</v>
      </c>
      <c r="H35">
        <v>1</v>
      </c>
      <c r="I35" s="1">
        <v>1</v>
      </c>
      <c r="J35">
        <v>1</v>
      </c>
      <c r="K35">
        <v>1</v>
      </c>
      <c r="L35" t="s">
        <v>46</v>
      </c>
      <c r="M35" s="1" t="s">
        <v>46</v>
      </c>
      <c r="N35" s="3">
        <f>COUNTIF($G35:$M35,1)</f>
        <v>4</v>
      </c>
      <c r="O35" s="3">
        <f>COUNTIF($G35:$M35,2)</f>
        <v>1</v>
      </c>
      <c r="P35" s="3">
        <f>COUNTIF($G35:$M35,3)</f>
        <v>0</v>
      </c>
      <c r="Q35" s="3">
        <f>COUNTIF($G35:$M35,4)</f>
        <v>0</v>
      </c>
      <c r="R35" s="3">
        <f>COUNTIF($G35:$M35,5)</f>
        <v>0</v>
      </c>
      <c r="S35">
        <f>SUM(N35:R35)</f>
        <v>5</v>
      </c>
      <c r="T35" cm="1">
        <f t="array" ref="T35">(1/(S35*(S35-1)))*(SUM(N35:R35^2)-S35)</f>
        <v>0.60000000000000009</v>
      </c>
      <c r="U35">
        <f>AVERAGE(G35:M35)</f>
        <v>1.2</v>
      </c>
      <c r="V35" s="3">
        <f>MEDIAN(G35:M35)</f>
        <v>1</v>
      </c>
      <c r="W35" s="3">
        <f>MAX(N35:R35)</f>
        <v>4</v>
      </c>
      <c r="X35" s="3">
        <f>COUNTIF(N35:R35,W35)</f>
        <v>1</v>
      </c>
      <c r="Y35" s="3">
        <f>(IF(N35&gt;=W35,1,0)+IF(O35&gt;=W35,2,0)+IF(P35&gt;=W35,3,0)+IF(Q35&gt;=W35,4,0)+IF(R35&gt;=W35,5,0))/X35</f>
        <v>1</v>
      </c>
      <c r="Z35" s="1">
        <v>20</v>
      </c>
      <c r="AA35">
        <v>0</v>
      </c>
      <c r="AB35" s="1">
        <v>0</v>
      </c>
      <c r="AC35">
        <v>22</v>
      </c>
      <c r="AD35" t="s">
        <v>46</v>
      </c>
      <c r="AE35" t="s">
        <v>46</v>
      </c>
      <c r="AF35" t="s">
        <v>46</v>
      </c>
      <c r="AG35" s="3">
        <f>COUNTIF(Z35:AF35,"&gt;=0")</f>
        <v>4</v>
      </c>
      <c r="AH35">
        <f>MEDIAN(Z35:AF35)</f>
        <v>10</v>
      </c>
    </row>
    <row r="36" spans="1:34" x14ac:dyDescent="0.2">
      <c r="A36" s="3">
        <v>73</v>
      </c>
      <c r="B36" t="s">
        <v>276</v>
      </c>
      <c r="C36">
        <v>136</v>
      </c>
      <c r="D36" t="s">
        <v>222</v>
      </c>
      <c r="E36">
        <v>15</v>
      </c>
      <c r="F36">
        <v>2</v>
      </c>
      <c r="G36">
        <v>4</v>
      </c>
      <c r="H36" t="s">
        <v>46</v>
      </c>
      <c r="I36">
        <v>4</v>
      </c>
      <c r="J36">
        <v>4</v>
      </c>
      <c r="K36">
        <v>4</v>
      </c>
      <c r="L36" s="3">
        <v>5</v>
      </c>
      <c r="M36" s="1" t="s">
        <v>46</v>
      </c>
      <c r="N36" s="3">
        <f>COUNTIF($G36:$M36,1)</f>
        <v>0</v>
      </c>
      <c r="O36" s="3">
        <f>COUNTIF($G36:$M36,2)</f>
        <v>0</v>
      </c>
      <c r="P36" s="3">
        <f>COUNTIF($G36:$M36,3)</f>
        <v>0</v>
      </c>
      <c r="Q36" s="3">
        <f>COUNTIF($G36:$M36,4)</f>
        <v>4</v>
      </c>
      <c r="R36" s="3">
        <f>COUNTIF($G36:$M36,5)</f>
        <v>1</v>
      </c>
      <c r="S36">
        <f>SUM(N36:R36)</f>
        <v>5</v>
      </c>
      <c r="T36" cm="1">
        <f t="array" ref="T36">(1/(S36*(S36-1)))*(SUM(N36:R36^2)-S36)</f>
        <v>0.60000000000000009</v>
      </c>
      <c r="U36">
        <f>AVERAGE(G36:M36)</f>
        <v>4.2</v>
      </c>
      <c r="V36" s="3">
        <f>MEDIAN(G36:M36)</f>
        <v>4</v>
      </c>
      <c r="W36" s="3">
        <f>MAX(N36:R36)</f>
        <v>4</v>
      </c>
      <c r="X36" s="3">
        <f>COUNTIF(N36:R36,W36)</f>
        <v>1</v>
      </c>
      <c r="Y36" s="3">
        <f>(IF(N36&gt;=W36,1,0)+IF(O36&gt;=W36,2,0)+IF(P36&gt;=W36,3,0)+IF(Q36&gt;=W36,4,0)+IF(R36&gt;=W36,5,0))/X36</f>
        <v>4</v>
      </c>
      <c r="Z36">
        <v>24</v>
      </c>
      <c r="AA36" t="s">
        <v>46</v>
      </c>
      <c r="AB36">
        <v>23</v>
      </c>
      <c r="AC36">
        <v>23</v>
      </c>
      <c r="AD36" t="s">
        <v>46</v>
      </c>
      <c r="AE36" s="3">
        <v>24</v>
      </c>
      <c r="AF36" t="s">
        <v>46</v>
      </c>
      <c r="AG36" s="3">
        <f>COUNTIF(Z36:AF36,"&gt;=0")</f>
        <v>4</v>
      </c>
      <c r="AH36">
        <f>MEDIAN(Z36:AF36)</f>
        <v>23.5</v>
      </c>
    </row>
    <row r="37" spans="1:34" x14ac:dyDescent="0.2">
      <c r="A37" s="3">
        <v>91</v>
      </c>
      <c r="B37" t="s">
        <v>227</v>
      </c>
      <c r="C37">
        <v>155</v>
      </c>
      <c r="D37" t="s">
        <v>222</v>
      </c>
      <c r="E37">
        <v>21</v>
      </c>
      <c r="F37">
        <v>2</v>
      </c>
      <c r="G37">
        <v>3</v>
      </c>
      <c r="H37" t="s">
        <v>46</v>
      </c>
      <c r="I37">
        <v>4</v>
      </c>
      <c r="J37">
        <v>4</v>
      </c>
      <c r="K37">
        <v>3</v>
      </c>
      <c r="L37" s="3">
        <v>4</v>
      </c>
      <c r="M37" s="1" t="s">
        <v>46</v>
      </c>
      <c r="N37" s="3">
        <f>COUNTIF($G37:$M37,1)</f>
        <v>0</v>
      </c>
      <c r="O37" s="3">
        <f>COUNTIF($G37:$M37,2)</f>
        <v>0</v>
      </c>
      <c r="P37" s="3">
        <f>COUNTIF($G37:$M37,3)</f>
        <v>2</v>
      </c>
      <c r="Q37" s="3">
        <f>COUNTIF($G37:$M37,4)</f>
        <v>3</v>
      </c>
      <c r="R37" s="3">
        <f>COUNTIF($G37:$M37,5)</f>
        <v>0</v>
      </c>
      <c r="S37">
        <f>SUM(N37:R37)</f>
        <v>5</v>
      </c>
      <c r="T37" cm="1">
        <f t="array" ref="T37">(1/(S37*(S37-1)))*(SUM(N37:R37^2)-S37)</f>
        <v>0.4</v>
      </c>
      <c r="U37">
        <f>AVERAGE(G37:M37)</f>
        <v>3.6</v>
      </c>
      <c r="V37" s="3">
        <f>MEDIAN(G37:M37)</f>
        <v>4</v>
      </c>
      <c r="W37" s="3">
        <f>MAX(N37:R37)</f>
        <v>3</v>
      </c>
      <c r="X37" s="3">
        <f>COUNTIF(N37:R37,W37)</f>
        <v>1</v>
      </c>
      <c r="Y37" s="3">
        <f>(IF(N37&gt;=W37,1,0)+IF(O37&gt;=W37,2,0)+IF(P37&gt;=W37,3,0)+IF(Q37&gt;=W37,4,0)+IF(R37&gt;=W37,5,0))/X37</f>
        <v>4</v>
      </c>
      <c r="Z37">
        <v>16</v>
      </c>
      <c r="AA37" t="s">
        <v>46</v>
      </c>
      <c r="AB37">
        <v>23</v>
      </c>
      <c r="AC37">
        <v>23</v>
      </c>
      <c r="AD37" t="s">
        <v>46</v>
      </c>
      <c r="AE37" s="3">
        <v>23</v>
      </c>
      <c r="AF37" t="s">
        <v>46</v>
      </c>
      <c r="AG37" s="3">
        <f>COUNTIF(Z37:AF37,"&gt;=0")</f>
        <v>4</v>
      </c>
      <c r="AH37">
        <f>MEDIAN(Z37:AF37)</f>
        <v>23</v>
      </c>
    </row>
    <row r="38" spans="1:34" x14ac:dyDescent="0.2">
      <c r="A38" s="3">
        <v>68</v>
      </c>
      <c r="B38" t="s">
        <v>272</v>
      </c>
      <c r="C38">
        <v>53</v>
      </c>
      <c r="D38" t="s">
        <v>222</v>
      </c>
      <c r="E38">
        <v>52</v>
      </c>
      <c r="F38">
        <v>2</v>
      </c>
      <c r="G38">
        <v>3</v>
      </c>
      <c r="H38" t="s">
        <v>46</v>
      </c>
      <c r="I38">
        <v>4</v>
      </c>
      <c r="J38">
        <v>4</v>
      </c>
      <c r="K38">
        <v>2</v>
      </c>
      <c r="L38" s="3">
        <v>4</v>
      </c>
      <c r="M38" s="1" t="s">
        <v>46</v>
      </c>
      <c r="N38" s="3">
        <f>COUNTIF($G38:$M38,1)</f>
        <v>0</v>
      </c>
      <c r="O38" s="3">
        <f>COUNTIF($G38:$M38,2)</f>
        <v>1</v>
      </c>
      <c r="P38" s="3">
        <f>COUNTIF($G38:$M38,3)</f>
        <v>1</v>
      </c>
      <c r="Q38" s="3">
        <f>COUNTIF($G38:$M38,4)</f>
        <v>3</v>
      </c>
      <c r="R38" s="3">
        <f>COUNTIF($G38:$M38,5)</f>
        <v>0</v>
      </c>
      <c r="S38">
        <f>SUM(N38:R38)</f>
        <v>5</v>
      </c>
      <c r="T38" cm="1">
        <f t="array" ref="T38">(1/(S38*(S38-1)))*(SUM(N38:R38^2)-S38)</f>
        <v>0.30000000000000004</v>
      </c>
      <c r="U38">
        <f>AVERAGE(G38:M38)</f>
        <v>3.4</v>
      </c>
      <c r="V38" s="3">
        <f>MEDIAN(G38:M38)</f>
        <v>4</v>
      </c>
      <c r="W38" s="3">
        <f>MAX(N38:R38)</f>
        <v>3</v>
      </c>
      <c r="X38" s="3">
        <f>COUNTIF(N38:R38,W38)</f>
        <v>1</v>
      </c>
      <c r="Y38" s="3">
        <f>(IF(N38&gt;=W38,1,0)+IF(O38&gt;=W38,2,0)+IF(P38&gt;=W38,3,0)+IF(Q38&gt;=W38,4,0)+IF(R38&gt;=W38,5,0))/X38</f>
        <v>4</v>
      </c>
      <c r="Z38">
        <v>20</v>
      </c>
      <c r="AA38" t="s">
        <v>46</v>
      </c>
      <c r="AB38">
        <v>21</v>
      </c>
      <c r="AC38">
        <v>21</v>
      </c>
      <c r="AD38" t="s">
        <v>46</v>
      </c>
      <c r="AE38" s="3">
        <v>22</v>
      </c>
      <c r="AF38" t="s">
        <v>46</v>
      </c>
      <c r="AG38" s="3">
        <f>COUNTIF(Z38:AF38,"&gt;=0")</f>
        <v>4</v>
      </c>
      <c r="AH38">
        <f>MEDIAN(Z38:AF38)</f>
        <v>21</v>
      </c>
    </row>
    <row r="39" spans="1:34" x14ac:dyDescent="0.2">
      <c r="A39" s="3">
        <v>29</v>
      </c>
      <c r="B39" t="s">
        <v>263</v>
      </c>
      <c r="C39" t="s">
        <v>161</v>
      </c>
      <c r="D39" t="s">
        <v>203</v>
      </c>
      <c r="E39">
        <v>95</v>
      </c>
      <c r="F39">
        <v>2</v>
      </c>
      <c r="G39">
        <v>3</v>
      </c>
      <c r="H39" t="s">
        <v>46</v>
      </c>
      <c r="I39">
        <v>3</v>
      </c>
      <c r="J39">
        <v>4</v>
      </c>
      <c r="K39">
        <v>2</v>
      </c>
      <c r="L39" s="3">
        <v>4</v>
      </c>
      <c r="M39" s="1" t="s">
        <v>46</v>
      </c>
      <c r="N39" s="3">
        <f>COUNTIF($G39:$M39,1)</f>
        <v>0</v>
      </c>
      <c r="O39" s="3">
        <f>COUNTIF($G39:$M39,2)</f>
        <v>1</v>
      </c>
      <c r="P39" s="3">
        <f>COUNTIF($G39:$M39,3)</f>
        <v>2</v>
      </c>
      <c r="Q39" s="3">
        <f>COUNTIF($G39:$M39,4)</f>
        <v>2</v>
      </c>
      <c r="R39" s="3">
        <f>COUNTIF($G39:$M39,5)</f>
        <v>0</v>
      </c>
      <c r="S39">
        <f>SUM(N39:R39)</f>
        <v>5</v>
      </c>
      <c r="T39" cm="1">
        <f t="array" ref="T39">(1/(S39*(S39-1)))*(SUM(N39:R39^2)-S39)</f>
        <v>0.2</v>
      </c>
      <c r="U39">
        <f>AVERAGE(G39:M39)</f>
        <v>3.2</v>
      </c>
      <c r="V39" s="3">
        <f>MEDIAN(G39:M39)</f>
        <v>3</v>
      </c>
      <c r="W39" s="3">
        <f>MAX(N39:R39)</f>
        <v>2</v>
      </c>
      <c r="X39" s="3">
        <f>COUNTIF(N39:R39,W39)</f>
        <v>2</v>
      </c>
      <c r="Y39" s="3">
        <f>(IF(N39&gt;=W39,1,0)+IF(O39&gt;=W39,2,0)+IF(P39&gt;=W39,3,0)+IF(Q39&gt;=W39,4,0)+IF(R39&gt;=W39,5,0))/X39</f>
        <v>3.5</v>
      </c>
      <c r="Z39">
        <v>18</v>
      </c>
      <c r="AA39" t="s">
        <v>46</v>
      </c>
      <c r="AB39">
        <v>23</v>
      </c>
      <c r="AC39">
        <v>23</v>
      </c>
      <c r="AD39" t="s">
        <v>46</v>
      </c>
      <c r="AE39" s="3">
        <v>23</v>
      </c>
      <c r="AF39" t="s">
        <v>46</v>
      </c>
      <c r="AG39" s="3">
        <f>COUNTIF(Z39:AF39,"&gt;=0")</f>
        <v>4</v>
      </c>
      <c r="AH39">
        <f>MEDIAN(Z39:AF39)</f>
        <v>23</v>
      </c>
    </row>
    <row r="40" spans="1:34" x14ac:dyDescent="0.2">
      <c r="A40" s="3">
        <v>45</v>
      </c>
      <c r="B40" t="s">
        <v>250</v>
      </c>
      <c r="C40">
        <v>214</v>
      </c>
      <c r="D40" t="s">
        <v>222</v>
      </c>
      <c r="E40">
        <v>34</v>
      </c>
      <c r="F40">
        <v>2</v>
      </c>
      <c r="G40">
        <v>4</v>
      </c>
      <c r="H40" t="s">
        <v>46</v>
      </c>
      <c r="I40">
        <v>4</v>
      </c>
      <c r="J40">
        <v>3</v>
      </c>
      <c r="K40">
        <v>2</v>
      </c>
      <c r="L40" s="3">
        <v>3</v>
      </c>
      <c r="M40" s="1" t="s">
        <v>46</v>
      </c>
      <c r="N40" s="3">
        <f>COUNTIF($G40:$M40,1)</f>
        <v>0</v>
      </c>
      <c r="O40" s="3">
        <f>COUNTIF($G40:$M40,2)</f>
        <v>1</v>
      </c>
      <c r="P40" s="3">
        <f>COUNTIF($G40:$M40,3)</f>
        <v>2</v>
      </c>
      <c r="Q40" s="3">
        <f>COUNTIF($G40:$M40,4)</f>
        <v>2</v>
      </c>
      <c r="R40" s="3">
        <f>COUNTIF($G40:$M40,5)</f>
        <v>0</v>
      </c>
      <c r="S40">
        <f>SUM(N40:R40)</f>
        <v>5</v>
      </c>
      <c r="T40" cm="1">
        <f t="array" ref="T40">(1/(S40*(S40-1)))*(SUM(N40:R40^2)-S40)</f>
        <v>0.2</v>
      </c>
      <c r="U40">
        <f>AVERAGE(G40:M40)</f>
        <v>3.2</v>
      </c>
      <c r="V40" s="3">
        <f>MEDIAN(G40:M40)</f>
        <v>3</v>
      </c>
      <c r="W40" s="3">
        <f>MAX(N40:R40)</f>
        <v>2</v>
      </c>
      <c r="X40" s="3">
        <f>COUNTIF(N40:R40,W40)</f>
        <v>2</v>
      </c>
      <c r="Y40" s="3">
        <f>(IF(N40&gt;=W40,1,0)+IF(O40&gt;=W40,2,0)+IF(P40&gt;=W40,3,0)+IF(Q40&gt;=W40,4,0)+IF(R40&gt;=W40,5,0))/X40</f>
        <v>3.5</v>
      </c>
      <c r="Z40">
        <v>22</v>
      </c>
      <c r="AA40" t="s">
        <v>46</v>
      </c>
      <c r="AB40">
        <v>22</v>
      </c>
      <c r="AC40">
        <v>21</v>
      </c>
      <c r="AD40" t="s">
        <v>46</v>
      </c>
      <c r="AE40" s="3">
        <v>22</v>
      </c>
      <c r="AF40" t="s">
        <v>46</v>
      </c>
      <c r="AG40" s="3">
        <f>COUNTIF(Z40:AF40,"&gt;=0")</f>
        <v>4</v>
      </c>
      <c r="AH40">
        <f>MEDIAN(Z40:AF40)</f>
        <v>22</v>
      </c>
    </row>
    <row r="41" spans="1:34" x14ac:dyDescent="0.2">
      <c r="A41" s="3">
        <v>54</v>
      </c>
      <c r="B41" t="s">
        <v>270</v>
      </c>
      <c r="C41">
        <v>53</v>
      </c>
      <c r="D41" t="s">
        <v>222</v>
      </c>
      <c r="E41">
        <v>52</v>
      </c>
      <c r="F41">
        <v>2</v>
      </c>
      <c r="G41">
        <v>3</v>
      </c>
      <c r="H41" t="s">
        <v>46</v>
      </c>
      <c r="I41">
        <v>4</v>
      </c>
      <c r="J41">
        <v>3</v>
      </c>
      <c r="K41">
        <v>3</v>
      </c>
      <c r="L41" s="3">
        <v>3</v>
      </c>
      <c r="M41" s="1" t="s">
        <v>46</v>
      </c>
      <c r="N41" s="3">
        <f>COUNTIF($G41:$M41,1)</f>
        <v>0</v>
      </c>
      <c r="O41" s="3">
        <f>COUNTIF($G41:$M41,2)</f>
        <v>0</v>
      </c>
      <c r="P41" s="3">
        <f>COUNTIF($G41:$M41,3)</f>
        <v>4</v>
      </c>
      <c r="Q41" s="3">
        <f>COUNTIF($G41:$M41,4)</f>
        <v>1</v>
      </c>
      <c r="R41" s="3">
        <f>COUNTIF($G41:$M41,5)</f>
        <v>0</v>
      </c>
      <c r="S41">
        <f>SUM(N41:R41)</f>
        <v>5</v>
      </c>
      <c r="T41" cm="1">
        <f t="array" ref="T41">(1/(S41*(S41-1)))*(SUM(N41:R41^2)-S41)</f>
        <v>0.60000000000000009</v>
      </c>
      <c r="U41">
        <f>AVERAGE(G41:M41)</f>
        <v>3.2</v>
      </c>
      <c r="V41" s="3">
        <f>MEDIAN(G41:M41)</f>
        <v>3</v>
      </c>
      <c r="W41" s="3">
        <f>MAX(N41:R41)</f>
        <v>4</v>
      </c>
      <c r="X41" s="3">
        <f>COUNTIF(N41:R41,W41)</f>
        <v>1</v>
      </c>
      <c r="Y41" s="3">
        <f>(IF(N41&gt;=W41,1,0)+IF(O41&gt;=W41,2,0)+IF(P41&gt;=W41,3,0)+IF(Q41&gt;=W41,4,0)+IF(R41&gt;=W41,5,0))/X41</f>
        <v>3</v>
      </c>
      <c r="Z41">
        <v>22</v>
      </c>
      <c r="AA41" t="s">
        <v>46</v>
      </c>
      <c r="AB41">
        <v>22</v>
      </c>
      <c r="AC41">
        <v>22</v>
      </c>
      <c r="AD41" t="s">
        <v>46</v>
      </c>
      <c r="AE41" s="3">
        <v>23</v>
      </c>
      <c r="AF41" t="s">
        <v>46</v>
      </c>
      <c r="AG41" s="3">
        <f>COUNTIF(Z41:AF41,"&gt;=0")</f>
        <v>4</v>
      </c>
      <c r="AH41">
        <f>MEDIAN(Z41:AF41)</f>
        <v>22</v>
      </c>
    </row>
    <row r="42" spans="1:34" x14ac:dyDescent="0.2">
      <c r="A42" s="3">
        <v>4</v>
      </c>
      <c r="B42" t="s">
        <v>256</v>
      </c>
      <c r="C42">
        <v>66</v>
      </c>
      <c r="D42" t="s">
        <v>222</v>
      </c>
      <c r="E42">
        <v>57</v>
      </c>
      <c r="F42">
        <v>2</v>
      </c>
      <c r="G42">
        <v>3</v>
      </c>
      <c r="H42" t="s">
        <v>46</v>
      </c>
      <c r="I42">
        <v>3</v>
      </c>
      <c r="J42">
        <v>2</v>
      </c>
      <c r="K42">
        <v>3</v>
      </c>
      <c r="L42" s="3">
        <v>4</v>
      </c>
      <c r="M42" s="1" t="s">
        <v>46</v>
      </c>
      <c r="N42" s="3">
        <f>COUNTIF($G42:$M42,1)</f>
        <v>0</v>
      </c>
      <c r="O42" s="3">
        <f>COUNTIF($G42:$M42,2)</f>
        <v>1</v>
      </c>
      <c r="P42" s="3">
        <f>COUNTIF($G42:$M42,3)</f>
        <v>3</v>
      </c>
      <c r="Q42" s="3">
        <f>COUNTIF($G42:$M42,4)</f>
        <v>1</v>
      </c>
      <c r="R42" s="3">
        <f>COUNTIF($G42:$M42,5)</f>
        <v>0</v>
      </c>
      <c r="S42">
        <f>SUM(N42:R42)</f>
        <v>5</v>
      </c>
      <c r="T42" cm="1">
        <f t="array" ref="T42">(1/(S42*(S42-1)))*(SUM(N42:R42^2)-S42)</f>
        <v>0.30000000000000004</v>
      </c>
      <c r="U42">
        <f>AVERAGE(G42:M42)</f>
        <v>3</v>
      </c>
      <c r="V42" s="3">
        <f>MEDIAN(G42:M42)</f>
        <v>3</v>
      </c>
      <c r="W42" s="3">
        <f>MAX(N42:R42)</f>
        <v>3</v>
      </c>
      <c r="X42" s="3">
        <f>COUNTIF(N42:R42,W42)</f>
        <v>1</v>
      </c>
      <c r="Y42" s="3">
        <f>(IF(N42&gt;=W42,1,0)+IF(O42&gt;=W42,2,0)+IF(P42&gt;=W42,3,0)+IF(Q42&gt;=W42,4,0)+IF(R42&gt;=W42,5,0))/X42</f>
        <v>3</v>
      </c>
      <c r="Z42">
        <v>26</v>
      </c>
      <c r="AA42" t="s">
        <v>46</v>
      </c>
      <c r="AB42">
        <v>23</v>
      </c>
      <c r="AC42">
        <v>24</v>
      </c>
      <c r="AD42" t="s">
        <v>46</v>
      </c>
      <c r="AE42" s="3">
        <v>25</v>
      </c>
      <c r="AF42" t="s">
        <v>46</v>
      </c>
      <c r="AG42" s="3">
        <f>COUNTIF(Z42:AF42,"&gt;=0")</f>
        <v>4</v>
      </c>
      <c r="AH42">
        <f>MEDIAN(Z42:AF42)</f>
        <v>24.5</v>
      </c>
    </row>
    <row r="43" spans="1:34" x14ac:dyDescent="0.2">
      <c r="A43" s="3">
        <v>41</v>
      </c>
      <c r="B43" t="s">
        <v>233</v>
      </c>
      <c r="C43">
        <v>27</v>
      </c>
      <c r="D43" t="s">
        <v>222</v>
      </c>
      <c r="E43">
        <v>43</v>
      </c>
      <c r="F43">
        <v>2</v>
      </c>
      <c r="G43">
        <v>3</v>
      </c>
      <c r="H43" t="s">
        <v>46</v>
      </c>
      <c r="I43">
        <v>3</v>
      </c>
      <c r="J43">
        <v>2</v>
      </c>
      <c r="K43">
        <v>3</v>
      </c>
      <c r="L43" s="3">
        <v>4</v>
      </c>
      <c r="M43" s="1" t="s">
        <v>46</v>
      </c>
      <c r="N43" s="3">
        <f>COUNTIF($G43:$M43,1)</f>
        <v>0</v>
      </c>
      <c r="O43" s="3">
        <f>COUNTIF($G43:$M43,2)</f>
        <v>1</v>
      </c>
      <c r="P43" s="3">
        <f>COUNTIF($G43:$M43,3)</f>
        <v>3</v>
      </c>
      <c r="Q43" s="3">
        <f>COUNTIF($G43:$M43,4)</f>
        <v>1</v>
      </c>
      <c r="R43" s="3">
        <f>COUNTIF($G43:$M43,5)</f>
        <v>0</v>
      </c>
      <c r="S43">
        <f>SUM(N43:R43)</f>
        <v>5</v>
      </c>
      <c r="T43" cm="1">
        <f t="array" ref="T43">(1/(S43*(S43-1)))*(SUM(N43:R43^2)-S43)</f>
        <v>0.30000000000000004</v>
      </c>
      <c r="U43">
        <f>AVERAGE(G43:M43)</f>
        <v>3</v>
      </c>
      <c r="V43" s="3">
        <f>MEDIAN(G43:M43)</f>
        <v>3</v>
      </c>
      <c r="W43" s="3">
        <f>MAX(N43:R43)</f>
        <v>3</v>
      </c>
      <c r="X43" s="3">
        <f>COUNTIF(N43:R43,W43)</f>
        <v>1</v>
      </c>
      <c r="Y43" s="3">
        <f>(IF(N43&gt;=W43,1,0)+IF(O43&gt;=W43,2,0)+IF(P43&gt;=W43,3,0)+IF(Q43&gt;=W43,4,0)+IF(R43&gt;=W43,5,0))/X43</f>
        <v>3</v>
      </c>
      <c r="Z43">
        <v>25</v>
      </c>
      <c r="AA43" t="s">
        <v>46</v>
      </c>
      <c r="AB43">
        <v>24</v>
      </c>
      <c r="AC43">
        <v>26</v>
      </c>
      <c r="AD43" t="s">
        <v>46</v>
      </c>
      <c r="AE43" s="3">
        <v>27</v>
      </c>
      <c r="AF43" t="s">
        <v>46</v>
      </c>
      <c r="AG43" s="3">
        <f>COUNTIF(Z43:AF43,"&gt;=0")</f>
        <v>4</v>
      </c>
      <c r="AH43">
        <f>MEDIAN(Z43:AF43)</f>
        <v>25.5</v>
      </c>
    </row>
    <row r="44" spans="1:34" x14ac:dyDescent="0.2">
      <c r="A44" s="3">
        <v>47</v>
      </c>
      <c r="B44" t="s">
        <v>259</v>
      </c>
      <c r="C44">
        <v>234</v>
      </c>
      <c r="D44" t="s">
        <v>222</v>
      </c>
      <c r="E44">
        <v>38</v>
      </c>
      <c r="F44">
        <v>2</v>
      </c>
      <c r="G44">
        <v>3</v>
      </c>
      <c r="H44" t="s">
        <v>46</v>
      </c>
      <c r="I44">
        <v>3</v>
      </c>
      <c r="J44">
        <v>3</v>
      </c>
      <c r="K44">
        <v>2</v>
      </c>
      <c r="L44" s="3">
        <v>3</v>
      </c>
      <c r="M44" s="1" t="s">
        <v>46</v>
      </c>
      <c r="N44" s="3">
        <f>COUNTIF($G44:$M44,1)</f>
        <v>0</v>
      </c>
      <c r="O44" s="3">
        <f>COUNTIF($G44:$M44,2)</f>
        <v>1</v>
      </c>
      <c r="P44" s="3">
        <f>COUNTIF($G44:$M44,3)</f>
        <v>4</v>
      </c>
      <c r="Q44" s="3">
        <f>COUNTIF($G44:$M44,4)</f>
        <v>0</v>
      </c>
      <c r="R44" s="3">
        <f>COUNTIF($G44:$M44,5)</f>
        <v>0</v>
      </c>
      <c r="S44">
        <f>SUM(N44:R44)</f>
        <v>5</v>
      </c>
      <c r="T44" cm="1">
        <f t="array" ref="T44">(1/(S44*(S44-1)))*(SUM(N44:R44^2)-S44)</f>
        <v>0.60000000000000009</v>
      </c>
      <c r="U44">
        <f>AVERAGE(G44:M44)</f>
        <v>2.8</v>
      </c>
      <c r="V44" s="3">
        <f>MEDIAN(G44:M44)</f>
        <v>3</v>
      </c>
      <c r="W44" s="3">
        <f>MAX(N44:R44)</f>
        <v>4</v>
      </c>
      <c r="X44" s="3">
        <f>COUNTIF(N44:R44,W44)</f>
        <v>1</v>
      </c>
      <c r="Y44" s="3">
        <f>(IF(N44&gt;=W44,1,0)+IF(O44&gt;=W44,2,0)+IF(P44&gt;=W44,3,0)+IF(Q44&gt;=W44,4,0)+IF(R44&gt;=W44,5,0))/X44</f>
        <v>3</v>
      </c>
      <c r="Z44">
        <v>24</v>
      </c>
      <c r="AA44" t="s">
        <v>46</v>
      </c>
      <c r="AB44">
        <v>20</v>
      </c>
      <c r="AC44">
        <v>24</v>
      </c>
      <c r="AD44" t="s">
        <v>46</v>
      </c>
      <c r="AE44" s="3">
        <v>27</v>
      </c>
      <c r="AF44" t="s">
        <v>46</v>
      </c>
      <c r="AG44" s="3">
        <f>COUNTIF(Z44:AF44,"&gt;=0")</f>
        <v>4</v>
      </c>
      <c r="AH44">
        <f>MEDIAN(Z44:AF44)</f>
        <v>24</v>
      </c>
    </row>
    <row r="45" spans="1:34" x14ac:dyDescent="0.2">
      <c r="A45" s="3">
        <v>52</v>
      </c>
      <c r="B45" t="s">
        <v>269</v>
      </c>
      <c r="C45">
        <v>195</v>
      </c>
      <c r="D45" t="s">
        <v>222</v>
      </c>
      <c r="E45">
        <v>27</v>
      </c>
      <c r="F45">
        <v>2</v>
      </c>
      <c r="G45">
        <v>3</v>
      </c>
      <c r="H45" t="s">
        <v>46</v>
      </c>
      <c r="I45">
        <v>3</v>
      </c>
      <c r="J45">
        <v>3</v>
      </c>
      <c r="K45">
        <v>1</v>
      </c>
      <c r="L45" s="3">
        <v>4</v>
      </c>
      <c r="M45" s="1" t="s">
        <v>46</v>
      </c>
      <c r="N45" s="3">
        <f>COUNTIF($G45:$M45,1)</f>
        <v>1</v>
      </c>
      <c r="O45" s="3">
        <f>COUNTIF($G45:$M45,2)</f>
        <v>0</v>
      </c>
      <c r="P45" s="3">
        <f>COUNTIF($G45:$M45,3)</f>
        <v>3</v>
      </c>
      <c r="Q45" s="3">
        <f>COUNTIF($G45:$M45,4)</f>
        <v>1</v>
      </c>
      <c r="R45" s="3">
        <f>COUNTIF($G45:$M45,5)</f>
        <v>0</v>
      </c>
      <c r="S45">
        <f>SUM(N45:R45)</f>
        <v>5</v>
      </c>
      <c r="T45" cm="1">
        <f t="array" ref="T45">(1/(S45*(S45-1)))*(SUM(N45:R45^2)-S45)</f>
        <v>0.30000000000000004</v>
      </c>
      <c r="U45">
        <f>AVERAGE(G45:M45)</f>
        <v>2.8</v>
      </c>
      <c r="V45" s="3">
        <f>MEDIAN(G45:M45)</f>
        <v>3</v>
      </c>
      <c r="W45" s="3">
        <f>MAX(N45:R45)</f>
        <v>3</v>
      </c>
      <c r="X45" s="3">
        <f>COUNTIF(N45:R45,W45)</f>
        <v>1</v>
      </c>
      <c r="Y45" s="3">
        <f>(IF(N45&gt;=W45,1,0)+IF(O45&gt;=W45,2,0)+IF(P45&gt;=W45,3,0)+IF(Q45&gt;=W45,4,0)+IF(R45&gt;=W45,5,0))/X45</f>
        <v>3</v>
      </c>
      <c r="Z45">
        <v>20</v>
      </c>
      <c r="AA45" t="s">
        <v>46</v>
      </c>
      <c r="AB45">
        <v>18</v>
      </c>
      <c r="AC45">
        <v>19</v>
      </c>
      <c r="AD45" t="s">
        <v>46</v>
      </c>
      <c r="AE45" s="3">
        <v>20</v>
      </c>
      <c r="AF45" t="s">
        <v>46</v>
      </c>
      <c r="AG45" s="3">
        <f>COUNTIF(Z45:AF45,"&gt;=0")</f>
        <v>4</v>
      </c>
      <c r="AH45">
        <f>MEDIAN(Z45:AF45)</f>
        <v>19.5</v>
      </c>
    </row>
    <row r="46" spans="1:34" x14ac:dyDescent="0.2">
      <c r="A46" s="3">
        <v>63</v>
      </c>
      <c r="B46" t="s">
        <v>246</v>
      </c>
      <c r="C46" t="s">
        <v>160</v>
      </c>
      <c r="D46" t="s">
        <v>203</v>
      </c>
      <c r="E46">
        <v>72</v>
      </c>
      <c r="F46">
        <v>2</v>
      </c>
      <c r="G46">
        <v>3</v>
      </c>
      <c r="H46" t="s">
        <v>46</v>
      </c>
      <c r="I46">
        <v>2</v>
      </c>
      <c r="J46">
        <v>3</v>
      </c>
      <c r="K46">
        <v>2</v>
      </c>
      <c r="L46" s="3">
        <v>4</v>
      </c>
      <c r="M46" s="1" t="s">
        <v>46</v>
      </c>
      <c r="N46" s="3">
        <f>COUNTIF($G46:$M46,1)</f>
        <v>0</v>
      </c>
      <c r="O46" s="3">
        <f>COUNTIF($G46:$M46,2)</f>
        <v>2</v>
      </c>
      <c r="P46" s="3">
        <f>COUNTIF($G46:$M46,3)</f>
        <v>2</v>
      </c>
      <c r="Q46" s="3">
        <f>COUNTIF($G46:$M46,4)</f>
        <v>1</v>
      </c>
      <c r="R46" s="3">
        <f>COUNTIF($G46:$M46,5)</f>
        <v>0</v>
      </c>
      <c r="S46">
        <f>SUM(N46:R46)</f>
        <v>5</v>
      </c>
      <c r="T46" cm="1">
        <f t="array" ref="T46">(1/(S46*(S46-1)))*(SUM(N46:R46^2)-S46)</f>
        <v>0.2</v>
      </c>
      <c r="U46">
        <f>AVERAGE(G46:M46)</f>
        <v>2.8</v>
      </c>
      <c r="V46" s="3">
        <f>MEDIAN(G46:M46)</f>
        <v>3</v>
      </c>
      <c r="W46" s="3">
        <f>MAX(N46:R46)</f>
        <v>2</v>
      </c>
      <c r="X46" s="3">
        <f>COUNTIF(N46:R46,W46)</f>
        <v>2</v>
      </c>
      <c r="Y46" s="3">
        <f>(IF(N46&gt;=W46,1,0)+IF(O46&gt;=W46,2,0)+IF(P46&gt;=W46,3,0)+IF(Q46&gt;=W46,4,0)+IF(R46&gt;=W46,5,0))/X46</f>
        <v>2.5</v>
      </c>
      <c r="Z46">
        <v>18</v>
      </c>
      <c r="AA46" t="s">
        <v>46</v>
      </c>
      <c r="AB46">
        <v>12</v>
      </c>
      <c r="AC46">
        <v>23</v>
      </c>
      <c r="AD46" t="s">
        <v>46</v>
      </c>
      <c r="AE46" s="3">
        <v>23</v>
      </c>
      <c r="AF46" t="s">
        <v>46</v>
      </c>
      <c r="AG46" s="3">
        <f>COUNTIF(Z46:AF46,"&gt;=0")</f>
        <v>4</v>
      </c>
      <c r="AH46">
        <f>MEDIAN(Z46:AF46)</f>
        <v>20.5</v>
      </c>
    </row>
    <row r="47" spans="1:34" x14ac:dyDescent="0.2">
      <c r="A47" s="3">
        <v>70</v>
      </c>
      <c r="B47" t="s">
        <v>267</v>
      </c>
      <c r="C47">
        <v>198</v>
      </c>
      <c r="D47" t="s">
        <v>222</v>
      </c>
      <c r="E47">
        <v>29</v>
      </c>
      <c r="F47">
        <v>2</v>
      </c>
      <c r="G47">
        <v>3</v>
      </c>
      <c r="H47" t="s">
        <v>46</v>
      </c>
      <c r="I47">
        <v>3</v>
      </c>
      <c r="J47">
        <v>3</v>
      </c>
      <c r="K47">
        <v>2</v>
      </c>
      <c r="L47" s="3">
        <v>3</v>
      </c>
      <c r="M47" s="1" t="s">
        <v>46</v>
      </c>
      <c r="N47" s="3">
        <f>COUNTIF($G47:$M47,1)</f>
        <v>0</v>
      </c>
      <c r="O47" s="3">
        <f>COUNTIF($G47:$M47,2)</f>
        <v>1</v>
      </c>
      <c r="P47" s="3">
        <f>COUNTIF($G47:$M47,3)</f>
        <v>4</v>
      </c>
      <c r="Q47" s="3">
        <f>COUNTIF($G47:$M47,4)</f>
        <v>0</v>
      </c>
      <c r="R47" s="3">
        <f>COUNTIF($G47:$M47,5)</f>
        <v>0</v>
      </c>
      <c r="S47">
        <f>SUM(N47:R47)</f>
        <v>5</v>
      </c>
      <c r="T47" cm="1">
        <f t="array" ref="T47">(1/(S47*(S47-1)))*(SUM(N47:R47^2)-S47)</f>
        <v>0.60000000000000009</v>
      </c>
      <c r="U47">
        <f>AVERAGE(G47:M47)</f>
        <v>2.8</v>
      </c>
      <c r="V47" s="3">
        <f>MEDIAN(G47:M47)</f>
        <v>3</v>
      </c>
      <c r="W47" s="3">
        <f>MAX(N47:R47)</f>
        <v>4</v>
      </c>
      <c r="X47" s="3">
        <f>COUNTIF(N47:R47,W47)</f>
        <v>1</v>
      </c>
      <c r="Y47" s="3">
        <f>(IF(N47&gt;=W47,1,0)+IF(O47&gt;=W47,2,0)+IF(P47&gt;=W47,3,0)+IF(Q47&gt;=W47,4,0)+IF(R47&gt;=W47,5,0))/X47</f>
        <v>3</v>
      </c>
      <c r="Z47">
        <v>20</v>
      </c>
      <c r="AA47" t="s">
        <v>46</v>
      </c>
      <c r="AB47">
        <v>21</v>
      </c>
      <c r="AC47">
        <v>22</v>
      </c>
      <c r="AD47" t="s">
        <v>46</v>
      </c>
      <c r="AE47" s="3">
        <v>23</v>
      </c>
      <c r="AF47" t="s">
        <v>46</v>
      </c>
      <c r="AG47" s="3">
        <f>COUNTIF(Z47:AF47,"&gt;=0")</f>
        <v>4</v>
      </c>
      <c r="AH47">
        <f>MEDIAN(Z47:AF47)</f>
        <v>21.5</v>
      </c>
    </row>
    <row r="48" spans="1:34" x14ac:dyDescent="0.2">
      <c r="A48" s="3">
        <v>100</v>
      </c>
      <c r="B48" t="s">
        <v>251</v>
      </c>
      <c r="C48">
        <v>86</v>
      </c>
      <c r="D48" t="s">
        <v>222</v>
      </c>
      <c r="E48">
        <v>63</v>
      </c>
      <c r="F48">
        <v>2</v>
      </c>
      <c r="G48">
        <v>2</v>
      </c>
      <c r="H48" t="s">
        <v>46</v>
      </c>
      <c r="I48">
        <v>3</v>
      </c>
      <c r="J48">
        <v>3</v>
      </c>
      <c r="K48">
        <v>2</v>
      </c>
      <c r="L48" s="3">
        <v>4</v>
      </c>
      <c r="M48" s="1" t="s">
        <v>46</v>
      </c>
      <c r="N48" s="3">
        <f>COUNTIF($G48:$M48,1)</f>
        <v>0</v>
      </c>
      <c r="O48" s="3">
        <f>COUNTIF($G48:$M48,2)</f>
        <v>2</v>
      </c>
      <c r="P48" s="3">
        <f>COUNTIF($G48:$M48,3)</f>
        <v>2</v>
      </c>
      <c r="Q48" s="3">
        <f>COUNTIF($G48:$M48,4)</f>
        <v>1</v>
      </c>
      <c r="R48" s="3">
        <f>COUNTIF($G48:$M48,5)</f>
        <v>0</v>
      </c>
      <c r="S48">
        <f>SUM(N48:R48)</f>
        <v>5</v>
      </c>
      <c r="T48" cm="1">
        <f t="array" ref="T48">(1/(S48*(S48-1)))*(SUM(N48:R48^2)-S48)</f>
        <v>0.2</v>
      </c>
      <c r="U48">
        <f>AVERAGE(G48:M48)</f>
        <v>2.8</v>
      </c>
      <c r="V48" s="3">
        <f>MEDIAN(G48:M48)</f>
        <v>3</v>
      </c>
      <c r="W48" s="3">
        <f>MAX(N48:R48)</f>
        <v>2</v>
      </c>
      <c r="X48" s="3">
        <f>COUNTIF(N48:R48,W48)</f>
        <v>2</v>
      </c>
      <c r="Y48" s="3">
        <f>(IF(N48&gt;=W48,1,0)+IF(O48&gt;=W48,2,0)+IF(P48&gt;=W48,3,0)+IF(Q48&gt;=W48,4,0)+IF(R48&gt;=W48,5,0))/X48</f>
        <v>2.5</v>
      </c>
      <c r="Z48">
        <v>19</v>
      </c>
      <c r="AA48" t="s">
        <v>46</v>
      </c>
      <c r="AB48">
        <v>20</v>
      </c>
      <c r="AC48">
        <v>25</v>
      </c>
      <c r="AD48" t="s">
        <v>46</v>
      </c>
      <c r="AE48" s="3">
        <v>25</v>
      </c>
      <c r="AF48" t="s">
        <v>46</v>
      </c>
      <c r="AG48" s="3">
        <f>COUNTIF(Z48:AF48,"&gt;=0")</f>
        <v>4</v>
      </c>
      <c r="AH48">
        <f>MEDIAN(Z48:AF48)</f>
        <v>22.5</v>
      </c>
    </row>
    <row r="49" spans="1:34" x14ac:dyDescent="0.2">
      <c r="A49" s="3">
        <v>103</v>
      </c>
      <c r="B49" t="s">
        <v>258</v>
      </c>
      <c r="C49">
        <v>214</v>
      </c>
      <c r="D49" t="s">
        <v>222</v>
      </c>
      <c r="E49">
        <v>34</v>
      </c>
      <c r="F49">
        <v>2</v>
      </c>
      <c r="G49">
        <v>3</v>
      </c>
      <c r="H49" t="s">
        <v>46</v>
      </c>
      <c r="I49">
        <v>3</v>
      </c>
      <c r="J49">
        <v>3</v>
      </c>
      <c r="K49">
        <v>3</v>
      </c>
      <c r="L49" s="3">
        <v>2</v>
      </c>
      <c r="M49" s="1" t="s">
        <v>46</v>
      </c>
      <c r="N49" s="3">
        <f>COUNTIF($G49:$M49,1)</f>
        <v>0</v>
      </c>
      <c r="O49" s="3">
        <f>COUNTIF($G49:$M49,2)</f>
        <v>1</v>
      </c>
      <c r="P49" s="3">
        <f>COUNTIF($G49:$M49,3)</f>
        <v>4</v>
      </c>
      <c r="Q49" s="3">
        <f>COUNTIF($G49:$M49,4)</f>
        <v>0</v>
      </c>
      <c r="R49" s="3">
        <f>COUNTIF($G49:$M49,5)</f>
        <v>0</v>
      </c>
      <c r="S49">
        <f>SUM(N49:R49)</f>
        <v>5</v>
      </c>
      <c r="T49" cm="1">
        <f t="array" ref="T49">(1/(S49*(S49-1)))*(SUM(N49:R49^2)-S49)</f>
        <v>0.60000000000000009</v>
      </c>
      <c r="U49">
        <f>AVERAGE(G49:M49)</f>
        <v>2.8</v>
      </c>
      <c r="V49" s="3">
        <f>MEDIAN(G49:M49)</f>
        <v>3</v>
      </c>
      <c r="W49" s="3">
        <f>MAX(N49:R49)</f>
        <v>4</v>
      </c>
      <c r="X49" s="3">
        <f>COUNTIF(N49:R49,W49)</f>
        <v>1</v>
      </c>
      <c r="Y49" s="3">
        <f>(IF(N49&gt;=W49,1,0)+IF(O49&gt;=W49,2,0)+IF(P49&gt;=W49,3,0)+IF(Q49&gt;=W49,4,0)+IF(R49&gt;=W49,5,0))/X49</f>
        <v>3</v>
      </c>
      <c r="Z49">
        <v>13</v>
      </c>
      <c r="AA49" t="s">
        <v>46</v>
      </c>
      <c r="AB49">
        <v>22</v>
      </c>
      <c r="AC49">
        <v>24</v>
      </c>
      <c r="AD49" t="s">
        <v>46</v>
      </c>
      <c r="AE49" s="3">
        <v>23</v>
      </c>
      <c r="AF49" t="s">
        <v>46</v>
      </c>
      <c r="AG49" s="3">
        <f>COUNTIF(Z49:AF49,"&gt;=0")</f>
        <v>4</v>
      </c>
      <c r="AH49">
        <f>MEDIAN(Z49:AF49)</f>
        <v>22.5</v>
      </c>
    </row>
    <row r="50" spans="1:34" x14ac:dyDescent="0.2">
      <c r="A50" s="3">
        <v>105</v>
      </c>
      <c r="B50" t="s">
        <v>243</v>
      </c>
      <c r="C50">
        <v>128</v>
      </c>
      <c r="D50" t="s">
        <v>222</v>
      </c>
      <c r="E50">
        <v>11</v>
      </c>
      <c r="F50">
        <v>2</v>
      </c>
      <c r="G50">
        <v>3</v>
      </c>
      <c r="H50" t="s">
        <v>46</v>
      </c>
      <c r="I50">
        <v>3</v>
      </c>
      <c r="J50">
        <v>3</v>
      </c>
      <c r="K50">
        <v>2</v>
      </c>
      <c r="L50" s="3">
        <v>3</v>
      </c>
      <c r="M50" s="1" t="s">
        <v>46</v>
      </c>
      <c r="N50" s="3">
        <f>COUNTIF($G50:$M50,1)</f>
        <v>0</v>
      </c>
      <c r="O50" s="3">
        <f>COUNTIF($G50:$M50,2)</f>
        <v>1</v>
      </c>
      <c r="P50" s="3">
        <f>COUNTIF($G50:$M50,3)</f>
        <v>4</v>
      </c>
      <c r="Q50" s="3">
        <f>COUNTIF($G50:$M50,4)</f>
        <v>0</v>
      </c>
      <c r="R50" s="3">
        <f>COUNTIF($G50:$M50,5)</f>
        <v>0</v>
      </c>
      <c r="S50">
        <f>SUM(N50:R50)</f>
        <v>5</v>
      </c>
      <c r="T50" cm="1">
        <f t="array" ref="T50">(1/(S50*(S50-1)))*(SUM(N50:R50^2)-S50)</f>
        <v>0.60000000000000009</v>
      </c>
      <c r="U50">
        <f>AVERAGE(G50:M50)</f>
        <v>2.8</v>
      </c>
      <c r="V50" s="3">
        <f>MEDIAN(G50:M50)</f>
        <v>3</v>
      </c>
      <c r="W50" s="3">
        <f>MAX(N50:R50)</f>
        <v>4</v>
      </c>
      <c r="X50" s="3">
        <f>COUNTIF(N50:R50,W50)</f>
        <v>1</v>
      </c>
      <c r="Y50" s="3">
        <f>(IF(N50&gt;=W50,1,0)+IF(O50&gt;=W50,2,0)+IF(P50&gt;=W50,3,0)+IF(Q50&gt;=W50,4,0)+IF(R50&gt;=W50,5,0))/X50</f>
        <v>3</v>
      </c>
      <c r="Z50">
        <v>20</v>
      </c>
      <c r="AA50" t="s">
        <v>46</v>
      </c>
      <c r="AB50">
        <v>18</v>
      </c>
      <c r="AC50">
        <v>21</v>
      </c>
      <c r="AD50" t="s">
        <v>46</v>
      </c>
      <c r="AE50" s="3">
        <v>21</v>
      </c>
      <c r="AF50" t="s">
        <v>46</v>
      </c>
      <c r="AG50" s="3">
        <f>COUNTIF(Z50:AF50,"&gt;=0")</f>
        <v>4</v>
      </c>
      <c r="AH50">
        <f>MEDIAN(Z50:AF50)</f>
        <v>20.5</v>
      </c>
    </row>
    <row r="51" spans="1:34" x14ac:dyDescent="0.2">
      <c r="A51" s="3">
        <v>18</v>
      </c>
      <c r="B51" t="s">
        <v>239</v>
      </c>
      <c r="C51" t="s">
        <v>161</v>
      </c>
      <c r="D51" t="s">
        <v>203</v>
      </c>
      <c r="E51">
        <v>95</v>
      </c>
      <c r="F51">
        <v>2</v>
      </c>
      <c r="G51">
        <v>2</v>
      </c>
      <c r="H51" t="s">
        <v>46</v>
      </c>
      <c r="I51">
        <v>2</v>
      </c>
      <c r="J51">
        <v>4</v>
      </c>
      <c r="K51">
        <v>2</v>
      </c>
      <c r="L51" s="3">
        <v>4</v>
      </c>
      <c r="M51" s="1" t="s">
        <v>46</v>
      </c>
      <c r="N51" s="3">
        <f>COUNTIF($G51:$M51,1)</f>
        <v>0</v>
      </c>
      <c r="O51" s="3">
        <f>COUNTIF($G51:$M51,2)</f>
        <v>3</v>
      </c>
      <c r="P51" s="3">
        <f>COUNTIF($G51:$M51,3)</f>
        <v>0</v>
      </c>
      <c r="Q51" s="3">
        <f>COUNTIF($G51:$M51,4)</f>
        <v>2</v>
      </c>
      <c r="R51" s="3">
        <f>COUNTIF($G51:$M51,5)</f>
        <v>0</v>
      </c>
      <c r="S51">
        <f>SUM(N51:R51)</f>
        <v>5</v>
      </c>
      <c r="T51" cm="1">
        <f t="array" ref="T51">(1/(S51*(S51-1)))*(SUM(N51:R51^2)-S51)</f>
        <v>0.4</v>
      </c>
      <c r="U51">
        <f>AVERAGE(G51:M51)</f>
        <v>2.8</v>
      </c>
      <c r="V51" s="3">
        <f>MEDIAN(G51:M51)</f>
        <v>2</v>
      </c>
      <c r="W51" s="3">
        <f>MAX(N51:R51)</f>
        <v>3</v>
      </c>
      <c r="X51" s="3">
        <f>COUNTIF(N51:R51,W51)</f>
        <v>1</v>
      </c>
      <c r="Y51" s="3">
        <f>(IF(N51&gt;=W51,1,0)+IF(O51&gt;=W51,2,0)+IF(P51&gt;=W51,3,0)+IF(Q51&gt;=W51,4,0)+IF(R51&gt;=W51,5,0))/X51</f>
        <v>2</v>
      </c>
      <c r="Z51">
        <v>18</v>
      </c>
      <c r="AA51" t="s">
        <v>46</v>
      </c>
      <c r="AB51">
        <v>21</v>
      </c>
      <c r="AC51">
        <v>22</v>
      </c>
      <c r="AD51" t="s">
        <v>46</v>
      </c>
      <c r="AE51" s="3">
        <v>23</v>
      </c>
      <c r="AF51" t="s">
        <v>46</v>
      </c>
      <c r="AG51" s="3">
        <f>COUNTIF(Z51:AF51,"&gt;=0")</f>
        <v>4</v>
      </c>
      <c r="AH51">
        <f>MEDIAN(Z51:AF51)</f>
        <v>21.5</v>
      </c>
    </row>
    <row r="52" spans="1:34" x14ac:dyDescent="0.2">
      <c r="A52" s="3">
        <v>17</v>
      </c>
      <c r="B52" t="s">
        <v>229</v>
      </c>
      <c r="C52">
        <v>237</v>
      </c>
      <c r="D52" t="s">
        <v>222</v>
      </c>
      <c r="E52">
        <v>39</v>
      </c>
      <c r="F52">
        <v>2</v>
      </c>
      <c r="G52">
        <v>3</v>
      </c>
      <c r="H52" t="s">
        <v>46</v>
      </c>
      <c r="I52">
        <v>2</v>
      </c>
      <c r="J52">
        <v>3</v>
      </c>
      <c r="K52">
        <v>1</v>
      </c>
      <c r="L52" s="3">
        <v>4</v>
      </c>
      <c r="M52" s="1" t="s">
        <v>46</v>
      </c>
      <c r="N52" s="3">
        <f>COUNTIF($G52:$M52,1)</f>
        <v>1</v>
      </c>
      <c r="O52" s="3">
        <f>COUNTIF($G52:$M52,2)</f>
        <v>1</v>
      </c>
      <c r="P52" s="3">
        <f>COUNTIF($G52:$M52,3)</f>
        <v>2</v>
      </c>
      <c r="Q52" s="3">
        <f>COUNTIF($G52:$M52,4)</f>
        <v>1</v>
      </c>
      <c r="R52" s="3">
        <f>COUNTIF($G52:$M52,5)</f>
        <v>0</v>
      </c>
      <c r="S52">
        <f>SUM(N52:R52)</f>
        <v>5</v>
      </c>
      <c r="T52" cm="1">
        <f t="array" ref="T52">(1/(S52*(S52-1)))*(SUM(N52:R52^2)-S52)</f>
        <v>0.1</v>
      </c>
      <c r="U52">
        <f>AVERAGE(G52:M52)</f>
        <v>2.6</v>
      </c>
      <c r="V52" s="3">
        <f>MEDIAN(G52:M52)</f>
        <v>3</v>
      </c>
      <c r="W52" s="3">
        <f>MAX(N52:R52)</f>
        <v>2</v>
      </c>
      <c r="X52" s="3">
        <f>COUNTIF(N52:R52,W52)</f>
        <v>1</v>
      </c>
      <c r="Y52" s="3">
        <f>(IF(N52&gt;=W52,1,0)+IF(O52&gt;=W52,2,0)+IF(P52&gt;=W52,3,0)+IF(Q52&gt;=W52,4,0)+IF(R52&gt;=W52,5,0))/X52</f>
        <v>3</v>
      </c>
      <c r="Z52">
        <v>16</v>
      </c>
      <c r="AA52" t="s">
        <v>46</v>
      </c>
      <c r="AB52">
        <v>15</v>
      </c>
      <c r="AC52">
        <v>25</v>
      </c>
      <c r="AD52" t="s">
        <v>46</v>
      </c>
      <c r="AE52" s="3">
        <v>25</v>
      </c>
      <c r="AF52" t="s">
        <v>46</v>
      </c>
      <c r="AG52" s="3">
        <f>COUNTIF(Z52:AF52,"&gt;=0")</f>
        <v>4</v>
      </c>
      <c r="AH52">
        <f>MEDIAN(Z52:AF52)</f>
        <v>20.5</v>
      </c>
    </row>
    <row r="53" spans="1:34" x14ac:dyDescent="0.2">
      <c r="A53" s="3">
        <v>44</v>
      </c>
      <c r="B53" t="s">
        <v>236</v>
      </c>
      <c r="C53">
        <v>49</v>
      </c>
      <c r="D53" t="s">
        <v>222</v>
      </c>
      <c r="E53">
        <v>50</v>
      </c>
      <c r="F53">
        <v>2</v>
      </c>
      <c r="G53">
        <v>3</v>
      </c>
      <c r="H53" t="s">
        <v>46</v>
      </c>
      <c r="I53">
        <v>1</v>
      </c>
      <c r="J53">
        <v>3</v>
      </c>
      <c r="K53">
        <v>3</v>
      </c>
      <c r="L53" s="3">
        <v>3</v>
      </c>
      <c r="M53" s="1" t="s">
        <v>46</v>
      </c>
      <c r="N53" s="3">
        <f>COUNTIF($G53:$M53,1)</f>
        <v>1</v>
      </c>
      <c r="O53" s="3">
        <f>COUNTIF($G53:$M53,2)</f>
        <v>0</v>
      </c>
      <c r="P53" s="3">
        <f>COUNTIF($G53:$M53,3)</f>
        <v>4</v>
      </c>
      <c r="Q53" s="3">
        <f>COUNTIF($G53:$M53,4)</f>
        <v>0</v>
      </c>
      <c r="R53" s="3">
        <f>COUNTIF($G53:$M53,5)</f>
        <v>0</v>
      </c>
      <c r="S53">
        <f>SUM(N53:R53)</f>
        <v>5</v>
      </c>
      <c r="T53" cm="1">
        <f t="array" ref="T53">(1/(S53*(S53-1)))*(SUM(N53:R53^2)-S53)</f>
        <v>0.60000000000000009</v>
      </c>
      <c r="U53">
        <f>AVERAGE(G53:M53)</f>
        <v>2.6</v>
      </c>
      <c r="V53" s="3">
        <f>MEDIAN(G53:M53)</f>
        <v>3</v>
      </c>
      <c r="W53" s="3">
        <f>MAX(N53:R53)</f>
        <v>4</v>
      </c>
      <c r="X53" s="3">
        <f>COUNTIF(N53:R53,W53)</f>
        <v>1</v>
      </c>
      <c r="Y53" s="3">
        <f>(IF(N53&gt;=W53,1,0)+IF(O53&gt;=W53,2,0)+IF(P53&gt;=W53,3,0)+IF(Q53&gt;=W53,4,0)+IF(R53&gt;=W53,5,0))/X53</f>
        <v>3</v>
      </c>
      <c r="Z53">
        <v>25</v>
      </c>
      <c r="AA53" t="s">
        <v>46</v>
      </c>
      <c r="AB53">
        <v>0</v>
      </c>
      <c r="AC53">
        <v>27</v>
      </c>
      <c r="AD53" t="s">
        <v>46</v>
      </c>
      <c r="AE53" s="3">
        <v>27</v>
      </c>
      <c r="AF53" t="s">
        <v>46</v>
      </c>
      <c r="AG53" s="3">
        <f>COUNTIF(Z53:AF53,"&gt;=0")</f>
        <v>4</v>
      </c>
      <c r="AH53">
        <f>MEDIAN(Z53:AF53)</f>
        <v>26</v>
      </c>
    </row>
    <row r="54" spans="1:34" x14ac:dyDescent="0.2">
      <c r="A54" s="3">
        <v>77</v>
      </c>
      <c r="B54" t="s">
        <v>254</v>
      </c>
      <c r="C54">
        <v>32</v>
      </c>
      <c r="D54" t="s">
        <v>222</v>
      </c>
      <c r="E54">
        <v>45</v>
      </c>
      <c r="F54">
        <v>2</v>
      </c>
      <c r="G54">
        <v>3</v>
      </c>
      <c r="H54" t="s">
        <v>46</v>
      </c>
      <c r="I54">
        <v>3</v>
      </c>
      <c r="J54">
        <v>3</v>
      </c>
      <c r="K54">
        <v>2</v>
      </c>
      <c r="L54" s="3">
        <v>2</v>
      </c>
      <c r="M54" s="1" t="s">
        <v>46</v>
      </c>
      <c r="N54" s="3">
        <f>COUNTIF($G54:$M54,1)</f>
        <v>0</v>
      </c>
      <c r="O54" s="3">
        <f>COUNTIF($G54:$M54,2)</f>
        <v>2</v>
      </c>
      <c r="P54" s="3">
        <f>COUNTIF($G54:$M54,3)</f>
        <v>3</v>
      </c>
      <c r="Q54" s="3">
        <f>COUNTIF($G54:$M54,4)</f>
        <v>0</v>
      </c>
      <c r="R54" s="3">
        <f>COUNTIF($G54:$M54,5)</f>
        <v>0</v>
      </c>
      <c r="S54">
        <f>SUM(N54:R54)</f>
        <v>5</v>
      </c>
      <c r="T54" cm="1">
        <f t="array" ref="T54">(1/(S54*(S54-1)))*(SUM(N54:R54^2)-S54)</f>
        <v>0.4</v>
      </c>
      <c r="U54">
        <f>AVERAGE(G54:M54)</f>
        <v>2.6</v>
      </c>
      <c r="V54" s="3">
        <f>MEDIAN(G54:M54)</f>
        <v>3</v>
      </c>
      <c r="W54" s="3">
        <f>MAX(N54:R54)</f>
        <v>3</v>
      </c>
      <c r="X54" s="3">
        <f>COUNTIF(N54:R54,W54)</f>
        <v>1</v>
      </c>
      <c r="Y54" s="3">
        <f>(IF(N54&gt;=W54,1,0)+IF(O54&gt;=W54,2,0)+IF(P54&gt;=W54,3,0)+IF(Q54&gt;=W54,4,0)+IF(R54&gt;=W54,5,0))/X54</f>
        <v>3</v>
      </c>
      <c r="Z54">
        <v>18</v>
      </c>
      <c r="AA54" t="s">
        <v>46</v>
      </c>
      <c r="AB54">
        <v>16</v>
      </c>
      <c r="AC54">
        <v>20</v>
      </c>
      <c r="AD54" t="s">
        <v>46</v>
      </c>
      <c r="AE54" s="3">
        <v>20</v>
      </c>
      <c r="AF54" t="s">
        <v>46</v>
      </c>
      <c r="AG54" s="3">
        <f>COUNTIF(Z54:AF54,"&gt;=0")</f>
        <v>4</v>
      </c>
      <c r="AH54">
        <f>MEDIAN(Z54:AF54)</f>
        <v>19</v>
      </c>
    </row>
    <row r="55" spans="1:34" x14ac:dyDescent="0.2">
      <c r="A55" s="3">
        <v>89</v>
      </c>
      <c r="B55" t="s">
        <v>268</v>
      </c>
      <c r="C55">
        <v>195</v>
      </c>
      <c r="D55" t="s">
        <v>222</v>
      </c>
      <c r="E55">
        <v>27</v>
      </c>
      <c r="F55">
        <v>2</v>
      </c>
      <c r="G55">
        <v>3</v>
      </c>
      <c r="H55" t="s">
        <v>46</v>
      </c>
      <c r="I55">
        <v>2</v>
      </c>
      <c r="J55">
        <v>3</v>
      </c>
      <c r="K55">
        <v>1</v>
      </c>
      <c r="L55" s="3">
        <v>4</v>
      </c>
      <c r="M55" s="1" t="s">
        <v>46</v>
      </c>
      <c r="N55" s="3">
        <f>COUNTIF($G55:$M55,1)</f>
        <v>1</v>
      </c>
      <c r="O55" s="3">
        <f>COUNTIF($G55:$M55,2)</f>
        <v>1</v>
      </c>
      <c r="P55" s="3">
        <f>COUNTIF($G55:$M55,3)</f>
        <v>2</v>
      </c>
      <c r="Q55" s="3">
        <f>COUNTIF($G55:$M55,4)</f>
        <v>1</v>
      </c>
      <c r="R55" s="3">
        <f>COUNTIF($G55:$M55,5)</f>
        <v>0</v>
      </c>
      <c r="S55">
        <f>SUM(N55:R55)</f>
        <v>5</v>
      </c>
      <c r="T55" cm="1">
        <f t="array" ref="T55">(1/(S55*(S55-1)))*(SUM(N55:R55^2)-S55)</f>
        <v>0.1</v>
      </c>
      <c r="U55">
        <f>AVERAGE(G55:M55)</f>
        <v>2.6</v>
      </c>
      <c r="V55" s="3">
        <f>MEDIAN(G55:M55)</f>
        <v>3</v>
      </c>
      <c r="W55" s="3">
        <f>MAX(N55:R55)</f>
        <v>2</v>
      </c>
      <c r="X55" s="3">
        <f>COUNTIF(N55:R55,W55)</f>
        <v>1</v>
      </c>
      <c r="Y55" s="3">
        <f>(IF(N55&gt;=W55,1,0)+IF(O55&gt;=W55,2,0)+IF(P55&gt;=W55,3,0)+IF(Q55&gt;=W55,4,0)+IF(R55&gt;=W55,5,0))/X55</f>
        <v>3</v>
      </c>
      <c r="Z55">
        <v>13</v>
      </c>
      <c r="AA55" t="s">
        <v>46</v>
      </c>
      <c r="AB55">
        <v>17</v>
      </c>
      <c r="AC55">
        <v>20</v>
      </c>
      <c r="AD55" t="s">
        <v>46</v>
      </c>
      <c r="AE55" s="3">
        <v>20</v>
      </c>
      <c r="AF55" t="s">
        <v>46</v>
      </c>
      <c r="AG55" s="3">
        <f>COUNTIF(Z55:AF55,"&gt;=0")</f>
        <v>4</v>
      </c>
      <c r="AH55">
        <f>MEDIAN(Z55:AF55)</f>
        <v>18.5</v>
      </c>
    </row>
    <row r="56" spans="1:34" x14ac:dyDescent="0.2">
      <c r="A56" s="3">
        <v>85</v>
      </c>
      <c r="B56" t="s">
        <v>223</v>
      </c>
      <c r="C56" t="s">
        <v>163</v>
      </c>
      <c r="D56" t="s">
        <v>203</v>
      </c>
      <c r="E56">
        <v>97</v>
      </c>
      <c r="F56">
        <v>2</v>
      </c>
      <c r="G56">
        <v>3</v>
      </c>
      <c r="H56" t="s">
        <v>46</v>
      </c>
      <c r="I56">
        <v>1</v>
      </c>
      <c r="J56">
        <v>3</v>
      </c>
      <c r="K56">
        <v>2</v>
      </c>
      <c r="L56" s="3">
        <v>3</v>
      </c>
      <c r="M56" s="1" t="s">
        <v>46</v>
      </c>
      <c r="N56" s="3">
        <f>COUNTIF($G56:$M56,1)</f>
        <v>1</v>
      </c>
      <c r="O56" s="3">
        <f>COUNTIF($G56:$M56,2)</f>
        <v>1</v>
      </c>
      <c r="P56" s="3">
        <f>COUNTIF($G56:$M56,3)</f>
        <v>3</v>
      </c>
      <c r="Q56" s="3">
        <f>COUNTIF($G56:$M56,4)</f>
        <v>0</v>
      </c>
      <c r="R56" s="3">
        <f>COUNTIF($G56:$M56,5)</f>
        <v>0</v>
      </c>
      <c r="S56">
        <f>SUM(N56:R56)</f>
        <v>5</v>
      </c>
      <c r="T56" cm="1">
        <f t="array" ref="T56">(1/(S56*(S56-1)))*(SUM(N56:R56^2)-S56)</f>
        <v>0.30000000000000004</v>
      </c>
      <c r="U56">
        <f>AVERAGE(G56:M56)</f>
        <v>2.4</v>
      </c>
      <c r="V56" s="3">
        <f>MEDIAN(G56:M56)</f>
        <v>3</v>
      </c>
      <c r="W56" s="3">
        <f>MAX(N56:R56)</f>
        <v>3</v>
      </c>
      <c r="X56" s="3">
        <f>COUNTIF(N56:R56,W56)</f>
        <v>1</v>
      </c>
      <c r="Y56" s="3">
        <f>(IF(N56&gt;=W56,1,0)+IF(O56&gt;=W56,2,0)+IF(P56&gt;=W56,3,0)+IF(Q56&gt;=W56,4,0)+IF(R56&gt;=W56,5,0))/X56</f>
        <v>3</v>
      </c>
      <c r="Z56">
        <v>20</v>
      </c>
      <c r="AA56" t="s">
        <v>46</v>
      </c>
      <c r="AB56">
        <v>0</v>
      </c>
      <c r="AC56">
        <v>18</v>
      </c>
      <c r="AD56" t="s">
        <v>46</v>
      </c>
      <c r="AE56" s="3">
        <v>17</v>
      </c>
      <c r="AF56" t="s">
        <v>46</v>
      </c>
      <c r="AG56" s="3">
        <f>COUNTIF(Z56:AF56,"&gt;=0")</f>
        <v>4</v>
      </c>
      <c r="AH56">
        <f>MEDIAN(Z56:AF56)</f>
        <v>17.5</v>
      </c>
    </row>
    <row r="57" spans="1:34" x14ac:dyDescent="0.2">
      <c r="A57" s="3">
        <v>9</v>
      </c>
      <c r="B57" t="s">
        <v>252</v>
      </c>
      <c r="C57">
        <v>11</v>
      </c>
      <c r="D57" t="s">
        <v>222</v>
      </c>
      <c r="E57">
        <v>6</v>
      </c>
      <c r="F57">
        <v>2</v>
      </c>
      <c r="G57">
        <v>3</v>
      </c>
      <c r="H57" t="s">
        <v>46</v>
      </c>
      <c r="I57">
        <v>2</v>
      </c>
      <c r="J57">
        <v>2</v>
      </c>
      <c r="K57">
        <v>2</v>
      </c>
      <c r="L57" s="3">
        <v>3</v>
      </c>
      <c r="M57" s="1" t="s">
        <v>46</v>
      </c>
      <c r="N57" s="3">
        <f>COUNTIF($G57:$M57,1)</f>
        <v>0</v>
      </c>
      <c r="O57" s="3">
        <f>COUNTIF($G57:$M57,2)</f>
        <v>3</v>
      </c>
      <c r="P57" s="3">
        <f>COUNTIF($G57:$M57,3)</f>
        <v>2</v>
      </c>
      <c r="Q57" s="3">
        <f>COUNTIF($G57:$M57,4)</f>
        <v>0</v>
      </c>
      <c r="R57" s="3">
        <f>COUNTIF($G57:$M57,5)</f>
        <v>0</v>
      </c>
      <c r="S57">
        <f>SUM(N57:R57)</f>
        <v>5</v>
      </c>
      <c r="T57" cm="1">
        <f t="array" ref="T57">(1/(S57*(S57-1)))*(SUM(N57:R57^2)-S57)</f>
        <v>0.4</v>
      </c>
      <c r="U57">
        <f>AVERAGE(G57:M57)</f>
        <v>2.4</v>
      </c>
      <c r="V57" s="3">
        <f>MEDIAN(G57:M57)</f>
        <v>2</v>
      </c>
      <c r="W57" s="3">
        <f>MAX(N57:R57)</f>
        <v>3</v>
      </c>
      <c r="X57" s="3">
        <f>COUNTIF(N57:R57,W57)</f>
        <v>1</v>
      </c>
      <c r="Y57" s="3">
        <f>(IF(N57&gt;=W57,1,0)+IF(O57&gt;=W57,2,0)+IF(P57&gt;=W57,3,0)+IF(Q57&gt;=W57,4,0)+IF(R57&gt;=W57,5,0))/X57</f>
        <v>2</v>
      </c>
      <c r="Z57">
        <v>18</v>
      </c>
      <c r="AA57" t="s">
        <v>46</v>
      </c>
      <c r="AB57">
        <v>20</v>
      </c>
      <c r="AC57">
        <v>23</v>
      </c>
      <c r="AD57" t="s">
        <v>46</v>
      </c>
      <c r="AE57" s="3">
        <v>24</v>
      </c>
      <c r="AF57" t="s">
        <v>46</v>
      </c>
      <c r="AG57" s="3">
        <f>COUNTIF(Z57:AF57,"&gt;=0")</f>
        <v>4</v>
      </c>
      <c r="AH57">
        <f>MEDIAN(Z57:AF57)</f>
        <v>21.5</v>
      </c>
    </row>
    <row r="58" spans="1:34" x14ac:dyDescent="0.2">
      <c r="A58" s="3">
        <v>15</v>
      </c>
      <c r="B58" t="s">
        <v>261</v>
      </c>
      <c r="C58">
        <v>80</v>
      </c>
      <c r="D58" t="s">
        <v>222</v>
      </c>
      <c r="E58">
        <v>60</v>
      </c>
      <c r="F58">
        <v>2</v>
      </c>
      <c r="G58">
        <v>3</v>
      </c>
      <c r="H58" t="s">
        <v>46</v>
      </c>
      <c r="I58">
        <v>2</v>
      </c>
      <c r="J58">
        <v>2</v>
      </c>
      <c r="K58">
        <v>2</v>
      </c>
      <c r="L58" s="3">
        <v>3</v>
      </c>
      <c r="M58" s="1" t="s">
        <v>46</v>
      </c>
      <c r="N58" s="3">
        <f>COUNTIF($G58:$M58,1)</f>
        <v>0</v>
      </c>
      <c r="O58" s="3">
        <f>COUNTIF($G58:$M58,2)</f>
        <v>3</v>
      </c>
      <c r="P58" s="3">
        <f>COUNTIF($G58:$M58,3)</f>
        <v>2</v>
      </c>
      <c r="Q58" s="3">
        <f>COUNTIF($G58:$M58,4)</f>
        <v>0</v>
      </c>
      <c r="R58" s="3">
        <f>COUNTIF($G58:$M58,5)</f>
        <v>0</v>
      </c>
      <c r="S58">
        <f>SUM(N58:R58)</f>
        <v>5</v>
      </c>
      <c r="T58" cm="1">
        <f t="array" ref="T58">(1/(S58*(S58-1)))*(SUM(N58:R58^2)-S58)</f>
        <v>0.4</v>
      </c>
      <c r="U58">
        <f>AVERAGE(G58:M58)</f>
        <v>2.4</v>
      </c>
      <c r="V58" s="3">
        <f>MEDIAN(G58:M58)</f>
        <v>2</v>
      </c>
      <c r="W58" s="3">
        <f>MAX(N58:R58)</f>
        <v>3</v>
      </c>
      <c r="X58" s="3">
        <f>COUNTIF(N58:R58,W58)</f>
        <v>1</v>
      </c>
      <c r="Y58" s="3">
        <f>(IF(N58&gt;=W58,1,0)+IF(O58&gt;=W58,2,0)+IF(P58&gt;=W58,3,0)+IF(Q58&gt;=W58,4,0)+IF(R58&gt;=W58,5,0))/X58</f>
        <v>2</v>
      </c>
      <c r="Z58">
        <v>18</v>
      </c>
      <c r="AA58" t="s">
        <v>46</v>
      </c>
      <c r="AB58">
        <v>14</v>
      </c>
      <c r="AC58">
        <v>21</v>
      </c>
      <c r="AD58" t="s">
        <v>46</v>
      </c>
      <c r="AE58" s="3">
        <v>20</v>
      </c>
      <c r="AF58" t="s">
        <v>46</v>
      </c>
      <c r="AG58" s="3">
        <f>COUNTIF(Z58:AF58,"&gt;=0")</f>
        <v>4</v>
      </c>
      <c r="AH58">
        <f>MEDIAN(Z58:AF58)</f>
        <v>19</v>
      </c>
    </row>
    <row r="59" spans="1:34" x14ac:dyDescent="0.2">
      <c r="A59" s="3">
        <v>35</v>
      </c>
      <c r="B59" t="s">
        <v>240</v>
      </c>
      <c r="C59">
        <v>117</v>
      </c>
      <c r="D59" t="s">
        <v>222</v>
      </c>
      <c r="E59">
        <v>7</v>
      </c>
      <c r="F59">
        <v>2</v>
      </c>
      <c r="G59">
        <v>3</v>
      </c>
      <c r="H59" t="s">
        <v>46</v>
      </c>
      <c r="I59">
        <v>3</v>
      </c>
      <c r="J59">
        <v>2</v>
      </c>
      <c r="K59">
        <v>2</v>
      </c>
      <c r="L59" s="3">
        <v>2</v>
      </c>
      <c r="M59" s="1" t="s">
        <v>46</v>
      </c>
      <c r="N59" s="3">
        <f>COUNTIF($G59:$M59,1)</f>
        <v>0</v>
      </c>
      <c r="O59" s="3">
        <f>COUNTIF($G59:$M59,2)</f>
        <v>3</v>
      </c>
      <c r="P59" s="3">
        <f>COUNTIF($G59:$M59,3)</f>
        <v>2</v>
      </c>
      <c r="Q59" s="3">
        <f>COUNTIF($G59:$M59,4)</f>
        <v>0</v>
      </c>
      <c r="R59" s="3">
        <f>COUNTIF($G59:$M59,5)</f>
        <v>0</v>
      </c>
      <c r="S59">
        <f>SUM(N59:R59)</f>
        <v>5</v>
      </c>
      <c r="T59" cm="1">
        <f t="array" ref="T59">(1/(S59*(S59-1)))*(SUM(N59:R59^2)-S59)</f>
        <v>0.4</v>
      </c>
      <c r="U59">
        <f>AVERAGE(G59:M59)</f>
        <v>2.4</v>
      </c>
      <c r="V59" s="3">
        <f>MEDIAN(G59:M59)</f>
        <v>2</v>
      </c>
      <c r="W59" s="3">
        <f>MAX(N59:R59)</f>
        <v>3</v>
      </c>
      <c r="X59" s="3">
        <f>COUNTIF(N59:R59,W59)</f>
        <v>1</v>
      </c>
      <c r="Y59" s="3">
        <f>(IF(N59&gt;=W59,1,0)+IF(O59&gt;=W59,2,0)+IF(P59&gt;=W59,3,0)+IF(Q59&gt;=W59,4,0)+IF(R59&gt;=W59,5,0))/X59</f>
        <v>2</v>
      </c>
      <c r="Z59">
        <v>21</v>
      </c>
      <c r="AA59" t="s">
        <v>46</v>
      </c>
      <c r="AB59">
        <v>20</v>
      </c>
      <c r="AC59">
        <v>24</v>
      </c>
      <c r="AD59" t="s">
        <v>46</v>
      </c>
      <c r="AE59" s="3">
        <v>23</v>
      </c>
      <c r="AF59" t="s">
        <v>46</v>
      </c>
      <c r="AG59" s="3">
        <f>COUNTIF(Z59:AF59,"&gt;=0")</f>
        <v>4</v>
      </c>
      <c r="AH59">
        <f>MEDIAN(Z59:AF59)</f>
        <v>22</v>
      </c>
    </row>
    <row r="60" spans="1:34" x14ac:dyDescent="0.2">
      <c r="A60" s="3">
        <v>37</v>
      </c>
      <c r="B60" t="s">
        <v>264</v>
      </c>
      <c r="C60" t="s">
        <v>165</v>
      </c>
      <c r="D60" t="s">
        <v>203</v>
      </c>
      <c r="E60">
        <v>84</v>
      </c>
      <c r="F60">
        <v>2</v>
      </c>
      <c r="G60">
        <v>3</v>
      </c>
      <c r="H60" t="s">
        <v>46</v>
      </c>
      <c r="I60">
        <v>2</v>
      </c>
      <c r="J60">
        <v>2</v>
      </c>
      <c r="K60">
        <v>2</v>
      </c>
      <c r="L60" s="3">
        <v>3</v>
      </c>
      <c r="M60" s="1" t="s">
        <v>46</v>
      </c>
      <c r="N60" s="3">
        <f>COUNTIF($G60:$M60,1)</f>
        <v>0</v>
      </c>
      <c r="O60" s="3">
        <f>COUNTIF($G60:$M60,2)</f>
        <v>3</v>
      </c>
      <c r="P60" s="3">
        <f>COUNTIF($G60:$M60,3)</f>
        <v>2</v>
      </c>
      <c r="Q60" s="3">
        <f>COUNTIF($G60:$M60,4)</f>
        <v>0</v>
      </c>
      <c r="R60" s="3">
        <f>COUNTIF($G60:$M60,5)</f>
        <v>0</v>
      </c>
      <c r="S60">
        <f>SUM(N60:R60)</f>
        <v>5</v>
      </c>
      <c r="T60" cm="1">
        <f t="array" ref="T60">(1/(S60*(S60-1)))*(SUM(N60:R60^2)-S60)</f>
        <v>0.4</v>
      </c>
      <c r="U60">
        <f>AVERAGE(G60:M60)</f>
        <v>2.4</v>
      </c>
      <c r="V60" s="3">
        <f>MEDIAN(G60:M60)</f>
        <v>2</v>
      </c>
      <c r="W60" s="3">
        <f>MAX(N60:R60)</f>
        <v>3</v>
      </c>
      <c r="X60" s="3">
        <f>COUNTIF(N60:R60,W60)</f>
        <v>1</v>
      </c>
      <c r="Y60" s="3">
        <f>(IF(N60&gt;=W60,1,0)+IF(O60&gt;=W60,2,0)+IF(P60&gt;=W60,3,0)+IF(Q60&gt;=W60,4,0)+IF(R60&gt;=W60,5,0))/X60</f>
        <v>2</v>
      </c>
      <c r="Z60">
        <v>24</v>
      </c>
      <c r="AA60" t="s">
        <v>46</v>
      </c>
      <c r="AB60">
        <v>12</v>
      </c>
      <c r="AC60">
        <v>23</v>
      </c>
      <c r="AD60" t="s">
        <v>46</v>
      </c>
      <c r="AE60" s="3">
        <v>24</v>
      </c>
      <c r="AF60" t="s">
        <v>46</v>
      </c>
      <c r="AG60" s="3">
        <f>COUNTIF(Z60:AF60,"&gt;=0")</f>
        <v>4</v>
      </c>
      <c r="AH60">
        <f>MEDIAN(Z60:AF60)</f>
        <v>23.5</v>
      </c>
    </row>
    <row r="61" spans="1:34" x14ac:dyDescent="0.2">
      <c r="A61" s="3">
        <v>46</v>
      </c>
      <c r="B61" t="s">
        <v>230</v>
      </c>
      <c r="C61">
        <v>127</v>
      </c>
      <c r="D61" t="s">
        <v>222</v>
      </c>
      <c r="E61">
        <v>10</v>
      </c>
      <c r="F61">
        <v>2</v>
      </c>
      <c r="G61">
        <v>3</v>
      </c>
      <c r="H61" t="s">
        <v>46</v>
      </c>
      <c r="I61">
        <v>2</v>
      </c>
      <c r="J61">
        <v>2</v>
      </c>
      <c r="K61">
        <v>2</v>
      </c>
      <c r="L61" s="3">
        <v>2</v>
      </c>
      <c r="M61" s="1" t="s">
        <v>46</v>
      </c>
      <c r="N61" s="3">
        <f>COUNTIF($G61:$M61,1)</f>
        <v>0</v>
      </c>
      <c r="O61" s="3">
        <f>COUNTIF($G61:$M61,2)</f>
        <v>4</v>
      </c>
      <c r="P61" s="3">
        <f>COUNTIF($G61:$M61,3)</f>
        <v>1</v>
      </c>
      <c r="Q61" s="3">
        <f>COUNTIF($G61:$M61,4)</f>
        <v>0</v>
      </c>
      <c r="R61" s="3">
        <f>COUNTIF($G61:$M61,5)</f>
        <v>0</v>
      </c>
      <c r="S61">
        <f>SUM(N61:R61)</f>
        <v>5</v>
      </c>
      <c r="T61" cm="1">
        <f t="array" ref="T61">(1/(S61*(S61-1)))*(SUM(N61:R61^2)-S61)</f>
        <v>0.60000000000000009</v>
      </c>
      <c r="U61">
        <f>AVERAGE(G61:M61)</f>
        <v>2.2000000000000002</v>
      </c>
      <c r="V61" s="3">
        <f>MEDIAN(G61:M61)</f>
        <v>2</v>
      </c>
      <c r="W61" s="3">
        <f>MAX(N61:R61)</f>
        <v>4</v>
      </c>
      <c r="X61" s="3">
        <f>COUNTIF(N61:R61,W61)</f>
        <v>1</v>
      </c>
      <c r="Y61" s="3">
        <f>(IF(N61&gt;=W61,1,0)+IF(O61&gt;=W61,2,0)+IF(P61&gt;=W61,3,0)+IF(Q61&gt;=W61,4,0)+IF(R61&gt;=W61,5,0))/X61</f>
        <v>2</v>
      </c>
      <c r="Z61">
        <v>24</v>
      </c>
      <c r="AA61" t="s">
        <v>46</v>
      </c>
      <c r="AB61">
        <v>12</v>
      </c>
      <c r="AC61">
        <v>23</v>
      </c>
      <c r="AD61" t="s">
        <v>46</v>
      </c>
      <c r="AE61" s="3">
        <v>22</v>
      </c>
      <c r="AF61" t="s">
        <v>46</v>
      </c>
      <c r="AG61" s="3">
        <f>COUNTIF(Z61:AF61,"&gt;=0")</f>
        <v>4</v>
      </c>
      <c r="AH61">
        <f>MEDIAN(Z61:AF61)</f>
        <v>22.5</v>
      </c>
    </row>
    <row r="62" spans="1:34" x14ac:dyDescent="0.2">
      <c r="A62" s="3">
        <v>51</v>
      </c>
      <c r="B62" t="s">
        <v>234</v>
      </c>
      <c r="C62">
        <v>180</v>
      </c>
      <c r="D62" t="s">
        <v>222</v>
      </c>
      <c r="E62">
        <v>24</v>
      </c>
      <c r="F62">
        <v>2</v>
      </c>
      <c r="G62">
        <v>3</v>
      </c>
      <c r="H62" t="s">
        <v>46</v>
      </c>
      <c r="I62">
        <v>2</v>
      </c>
      <c r="J62">
        <v>3</v>
      </c>
      <c r="K62">
        <v>1</v>
      </c>
      <c r="L62" s="3">
        <v>2</v>
      </c>
      <c r="M62" s="1" t="s">
        <v>46</v>
      </c>
      <c r="N62" s="3">
        <f>COUNTIF($G62:$M62,1)</f>
        <v>1</v>
      </c>
      <c r="O62" s="3">
        <f>COUNTIF($G62:$M62,2)</f>
        <v>2</v>
      </c>
      <c r="P62" s="3">
        <f>COUNTIF($G62:$M62,3)</f>
        <v>2</v>
      </c>
      <c r="Q62" s="3">
        <f>COUNTIF($G62:$M62,4)</f>
        <v>0</v>
      </c>
      <c r="R62" s="3">
        <f>COUNTIF($G62:$M62,5)</f>
        <v>0</v>
      </c>
      <c r="S62">
        <f>SUM(N62:R62)</f>
        <v>5</v>
      </c>
      <c r="T62" cm="1">
        <f t="array" ref="T62">(1/(S62*(S62-1)))*(SUM(N62:R62^2)-S62)</f>
        <v>0.2</v>
      </c>
      <c r="U62">
        <f>AVERAGE(G62:M62)</f>
        <v>2.2000000000000002</v>
      </c>
      <c r="V62" s="3">
        <f>MEDIAN(G62:M62)</f>
        <v>2</v>
      </c>
      <c r="W62" s="3">
        <f>MAX(N62:R62)</f>
        <v>2</v>
      </c>
      <c r="X62" s="3">
        <f>COUNTIF(N62:R62,W62)</f>
        <v>2</v>
      </c>
      <c r="Y62" s="3">
        <f>(IF(N62&gt;=W62,1,0)+IF(O62&gt;=W62,2,0)+IF(P62&gt;=W62,3,0)+IF(Q62&gt;=W62,4,0)+IF(R62&gt;=W62,5,0))/X62</f>
        <v>2.5</v>
      </c>
      <c r="Z62">
        <v>23</v>
      </c>
      <c r="AA62" t="s">
        <v>46</v>
      </c>
      <c r="AB62">
        <v>10</v>
      </c>
      <c r="AC62">
        <v>24</v>
      </c>
      <c r="AD62" t="s">
        <v>46</v>
      </c>
      <c r="AE62" s="3">
        <v>27</v>
      </c>
      <c r="AF62" t="s">
        <v>46</v>
      </c>
      <c r="AG62" s="3">
        <f>COUNTIF(Z62:AF62,"&gt;=0")</f>
        <v>4</v>
      </c>
      <c r="AH62">
        <f>MEDIAN(Z62:AF62)</f>
        <v>23.5</v>
      </c>
    </row>
    <row r="63" spans="1:34" x14ac:dyDescent="0.2">
      <c r="A63" s="3">
        <v>56</v>
      </c>
      <c r="B63" t="s">
        <v>226</v>
      </c>
      <c r="C63">
        <v>27</v>
      </c>
      <c r="D63" t="s">
        <v>222</v>
      </c>
      <c r="E63">
        <v>43</v>
      </c>
      <c r="F63">
        <v>2</v>
      </c>
      <c r="G63">
        <v>3</v>
      </c>
      <c r="H63" t="s">
        <v>46</v>
      </c>
      <c r="I63">
        <v>2</v>
      </c>
      <c r="J63">
        <v>2</v>
      </c>
      <c r="K63">
        <v>2</v>
      </c>
      <c r="L63" s="3">
        <v>2</v>
      </c>
      <c r="M63" s="1" t="s">
        <v>46</v>
      </c>
      <c r="N63" s="3">
        <f>COUNTIF($G63:$M63,1)</f>
        <v>0</v>
      </c>
      <c r="O63" s="3">
        <f>COUNTIF($G63:$M63,2)</f>
        <v>4</v>
      </c>
      <c r="P63" s="3">
        <f>COUNTIF($G63:$M63,3)</f>
        <v>1</v>
      </c>
      <c r="Q63" s="3">
        <f>COUNTIF($G63:$M63,4)</f>
        <v>0</v>
      </c>
      <c r="R63" s="3">
        <f>COUNTIF($G63:$M63,5)</f>
        <v>0</v>
      </c>
      <c r="S63">
        <f>SUM(N63:R63)</f>
        <v>5</v>
      </c>
      <c r="T63" cm="1">
        <f t="array" ref="T63">(1/(S63*(S63-1)))*(SUM(N63:R63^2)-S63)</f>
        <v>0.60000000000000009</v>
      </c>
      <c r="U63">
        <f>AVERAGE(G63:M63)</f>
        <v>2.2000000000000002</v>
      </c>
      <c r="V63" s="3">
        <f>MEDIAN(G63:M63)</f>
        <v>2</v>
      </c>
      <c r="W63" s="3">
        <f>MAX(N63:R63)</f>
        <v>4</v>
      </c>
      <c r="X63" s="3">
        <f>COUNTIF(N63:R63,W63)</f>
        <v>1</v>
      </c>
      <c r="Y63" s="3">
        <f>(IF(N63&gt;=W63,1,0)+IF(O63&gt;=W63,2,0)+IF(P63&gt;=W63,3,0)+IF(Q63&gt;=W63,4,0)+IF(R63&gt;=W63,5,0))/X63</f>
        <v>2</v>
      </c>
      <c r="Z63">
        <v>23</v>
      </c>
      <c r="AA63" t="s">
        <v>46</v>
      </c>
      <c r="AB63">
        <v>18</v>
      </c>
      <c r="AC63">
        <v>28</v>
      </c>
      <c r="AD63" t="s">
        <v>46</v>
      </c>
      <c r="AE63" s="3">
        <v>28</v>
      </c>
      <c r="AF63" t="s">
        <v>46</v>
      </c>
      <c r="AG63" s="3">
        <f>COUNTIF(Z63:AF63,"&gt;=0")</f>
        <v>4</v>
      </c>
      <c r="AH63">
        <f>MEDIAN(Z63:AF63)</f>
        <v>25.5</v>
      </c>
    </row>
    <row r="64" spans="1:34" x14ac:dyDescent="0.2">
      <c r="A64" s="3">
        <v>92</v>
      </c>
      <c r="B64" t="s">
        <v>253</v>
      </c>
      <c r="C64">
        <v>11</v>
      </c>
      <c r="D64" t="s">
        <v>222</v>
      </c>
      <c r="E64">
        <v>6</v>
      </c>
      <c r="F64">
        <v>2</v>
      </c>
      <c r="G64">
        <v>2</v>
      </c>
      <c r="H64" t="s">
        <v>46</v>
      </c>
      <c r="I64">
        <v>3</v>
      </c>
      <c r="J64">
        <v>2</v>
      </c>
      <c r="K64">
        <v>2</v>
      </c>
      <c r="L64" s="3">
        <v>2</v>
      </c>
      <c r="M64" s="1" t="s">
        <v>46</v>
      </c>
      <c r="N64" s="3">
        <f>COUNTIF($G64:$M64,1)</f>
        <v>0</v>
      </c>
      <c r="O64" s="3">
        <f>COUNTIF($G64:$M64,2)</f>
        <v>4</v>
      </c>
      <c r="P64" s="3">
        <f>COUNTIF($G64:$M64,3)</f>
        <v>1</v>
      </c>
      <c r="Q64" s="3">
        <f>COUNTIF($G64:$M64,4)</f>
        <v>0</v>
      </c>
      <c r="R64" s="3">
        <f>COUNTIF($G64:$M64,5)</f>
        <v>0</v>
      </c>
      <c r="S64">
        <f>SUM(N64:R64)</f>
        <v>5</v>
      </c>
      <c r="T64" cm="1">
        <f t="array" ref="T64">(1/(S64*(S64-1)))*(SUM(N64:R64^2)-S64)</f>
        <v>0.60000000000000009</v>
      </c>
      <c r="U64">
        <f>AVERAGE(G64:M64)</f>
        <v>2.2000000000000002</v>
      </c>
      <c r="V64" s="3">
        <f>MEDIAN(G64:M64)</f>
        <v>2</v>
      </c>
      <c r="W64" s="3">
        <f>MAX(N64:R64)</f>
        <v>4</v>
      </c>
      <c r="X64" s="3">
        <f>COUNTIF(N64:R64,W64)</f>
        <v>1</v>
      </c>
      <c r="Y64" s="3">
        <f>(IF(N64&gt;=W64,1,0)+IF(O64&gt;=W64,2,0)+IF(P64&gt;=W64,3,0)+IF(Q64&gt;=W64,4,0)+IF(R64&gt;=W64,5,0))/X64</f>
        <v>2</v>
      </c>
      <c r="Z64">
        <v>16</v>
      </c>
      <c r="AA64" t="s">
        <v>46</v>
      </c>
      <c r="AB64">
        <v>23</v>
      </c>
      <c r="AC64">
        <v>23</v>
      </c>
      <c r="AD64" t="s">
        <v>46</v>
      </c>
      <c r="AE64" s="3">
        <v>24</v>
      </c>
      <c r="AF64" t="s">
        <v>46</v>
      </c>
      <c r="AG64" s="3">
        <f>COUNTIF(Z64:AF64,"&gt;=0")</f>
        <v>4</v>
      </c>
      <c r="AH64">
        <f>MEDIAN(Z64:AF64)</f>
        <v>23</v>
      </c>
    </row>
    <row r="65" spans="1:34" x14ac:dyDescent="0.2">
      <c r="A65" s="3">
        <v>104</v>
      </c>
      <c r="B65" t="s">
        <v>242</v>
      </c>
      <c r="C65">
        <v>231</v>
      </c>
      <c r="D65" t="s">
        <v>222</v>
      </c>
      <c r="E65">
        <v>37</v>
      </c>
      <c r="F65">
        <v>2</v>
      </c>
      <c r="G65">
        <v>3</v>
      </c>
      <c r="H65" t="s">
        <v>46</v>
      </c>
      <c r="I65">
        <v>2</v>
      </c>
      <c r="J65">
        <v>2</v>
      </c>
      <c r="K65">
        <v>2</v>
      </c>
      <c r="L65" s="3">
        <v>2</v>
      </c>
      <c r="M65" s="1" t="s">
        <v>46</v>
      </c>
      <c r="N65" s="3">
        <f>COUNTIF($G65:$M65,1)</f>
        <v>0</v>
      </c>
      <c r="O65" s="3">
        <f>COUNTIF($G65:$M65,2)</f>
        <v>4</v>
      </c>
      <c r="P65" s="3">
        <f>COUNTIF($G65:$M65,3)</f>
        <v>1</v>
      </c>
      <c r="Q65" s="3">
        <f>COUNTIF($G65:$M65,4)</f>
        <v>0</v>
      </c>
      <c r="R65" s="3">
        <f>COUNTIF($G65:$M65,5)</f>
        <v>0</v>
      </c>
      <c r="S65">
        <f>SUM(N65:R65)</f>
        <v>5</v>
      </c>
      <c r="T65" cm="1">
        <f t="array" ref="T65">(1/(S65*(S65-1)))*(SUM(N65:R65^2)-S65)</f>
        <v>0.60000000000000009</v>
      </c>
      <c r="U65">
        <f>AVERAGE(G65:M65)</f>
        <v>2.2000000000000002</v>
      </c>
      <c r="V65" s="3">
        <f>MEDIAN(G65:M65)</f>
        <v>2</v>
      </c>
      <c r="W65" s="3">
        <f>MAX(N65:R65)</f>
        <v>4</v>
      </c>
      <c r="X65" s="3">
        <f>COUNTIF(N65:R65,W65)</f>
        <v>1</v>
      </c>
      <c r="Y65" s="3">
        <f>(IF(N65&gt;=W65,1,0)+IF(O65&gt;=W65,2,0)+IF(P65&gt;=W65,3,0)+IF(Q65&gt;=W65,4,0)+IF(R65&gt;=W65,5,0))/X65</f>
        <v>2</v>
      </c>
      <c r="Z65">
        <v>20</v>
      </c>
      <c r="AA65" t="s">
        <v>46</v>
      </c>
      <c r="AB65">
        <v>17</v>
      </c>
      <c r="AC65">
        <v>22</v>
      </c>
      <c r="AD65" t="s">
        <v>46</v>
      </c>
      <c r="AE65" s="3">
        <v>21</v>
      </c>
      <c r="AF65" t="s">
        <v>46</v>
      </c>
      <c r="AG65" s="3">
        <f>COUNTIF(Z65:AF65,"&gt;=0")</f>
        <v>4</v>
      </c>
      <c r="AH65">
        <f>MEDIAN(Z65:AF65)</f>
        <v>20.5</v>
      </c>
    </row>
    <row r="66" spans="1:34" x14ac:dyDescent="0.2">
      <c r="A66" s="3">
        <v>64</v>
      </c>
      <c r="B66" t="s">
        <v>249</v>
      </c>
      <c r="C66" t="s">
        <v>139</v>
      </c>
      <c r="D66" t="s">
        <v>203</v>
      </c>
      <c r="E66">
        <v>87</v>
      </c>
      <c r="F66">
        <v>2</v>
      </c>
      <c r="G66">
        <v>2</v>
      </c>
      <c r="H66" t="s">
        <v>46</v>
      </c>
      <c r="I66">
        <v>2</v>
      </c>
      <c r="J66">
        <v>3</v>
      </c>
      <c r="K66">
        <v>1</v>
      </c>
      <c r="L66" s="3">
        <v>2</v>
      </c>
      <c r="M66" s="1" t="s">
        <v>46</v>
      </c>
      <c r="N66" s="3">
        <f>COUNTIF($G66:$M66,1)</f>
        <v>1</v>
      </c>
      <c r="O66" s="3">
        <f>COUNTIF($G66:$M66,2)</f>
        <v>3</v>
      </c>
      <c r="P66" s="3">
        <f>COUNTIF($G66:$M66,3)</f>
        <v>1</v>
      </c>
      <c r="Q66" s="3">
        <f>COUNTIF($G66:$M66,4)</f>
        <v>0</v>
      </c>
      <c r="R66" s="3">
        <f>COUNTIF($G66:$M66,5)</f>
        <v>0</v>
      </c>
      <c r="S66">
        <f>SUM(N66:R66)</f>
        <v>5</v>
      </c>
      <c r="T66" cm="1">
        <f t="array" ref="T66">(1/(S66*(S66-1)))*(SUM(N66:R66^2)-S66)</f>
        <v>0.30000000000000004</v>
      </c>
      <c r="U66">
        <f>AVERAGE(G66:M66)</f>
        <v>2</v>
      </c>
      <c r="V66" s="3">
        <f>MEDIAN(G66:M66)</f>
        <v>2</v>
      </c>
      <c r="W66" s="3">
        <f>MAX(N66:R66)</f>
        <v>3</v>
      </c>
      <c r="X66" s="3">
        <f>COUNTIF(N66:R66,W66)</f>
        <v>1</v>
      </c>
      <c r="Y66" s="3">
        <f>(IF(N66&gt;=W66,1,0)+IF(O66&gt;=W66,2,0)+IF(P66&gt;=W66,3,0)+IF(Q66&gt;=W66,4,0)+IF(R66&gt;=W66,5,0))/X66</f>
        <v>2</v>
      </c>
      <c r="Z66">
        <v>19</v>
      </c>
      <c r="AA66" t="s">
        <v>46</v>
      </c>
      <c r="AB66">
        <v>8</v>
      </c>
      <c r="AC66">
        <v>23</v>
      </c>
      <c r="AD66" t="s">
        <v>46</v>
      </c>
      <c r="AE66" s="3">
        <v>24</v>
      </c>
      <c r="AF66" t="s">
        <v>46</v>
      </c>
      <c r="AG66" s="3">
        <f>COUNTIF(Z66:AF66,"&gt;=0")</f>
        <v>4</v>
      </c>
      <c r="AH66">
        <f>MEDIAN(Z66:AF66)</f>
        <v>21</v>
      </c>
    </row>
    <row r="67" spans="1:34" x14ac:dyDescent="0.2">
      <c r="A67" s="3">
        <v>79</v>
      </c>
      <c r="B67" t="s">
        <v>247</v>
      </c>
      <c r="C67" t="s">
        <v>162</v>
      </c>
      <c r="D67" t="s">
        <v>203</v>
      </c>
      <c r="E67">
        <v>96</v>
      </c>
      <c r="F67">
        <v>2</v>
      </c>
      <c r="G67">
        <v>2</v>
      </c>
      <c r="H67" t="s">
        <v>46</v>
      </c>
      <c r="I67">
        <v>1</v>
      </c>
      <c r="J67">
        <v>3</v>
      </c>
      <c r="K67">
        <v>2</v>
      </c>
      <c r="L67" s="3">
        <v>2</v>
      </c>
      <c r="M67" s="1" t="s">
        <v>46</v>
      </c>
      <c r="N67" s="3">
        <f>COUNTIF($G67:$M67,1)</f>
        <v>1</v>
      </c>
      <c r="O67" s="3">
        <f>COUNTIF($G67:$M67,2)</f>
        <v>3</v>
      </c>
      <c r="P67" s="3">
        <f>COUNTIF($G67:$M67,3)</f>
        <v>1</v>
      </c>
      <c r="Q67" s="3">
        <f>COUNTIF($G67:$M67,4)</f>
        <v>0</v>
      </c>
      <c r="R67" s="3">
        <f>COUNTIF($G67:$M67,5)</f>
        <v>0</v>
      </c>
      <c r="S67">
        <f>SUM(N67:R67)</f>
        <v>5</v>
      </c>
      <c r="T67" cm="1">
        <f t="array" ref="T67">(1/(S67*(S67-1)))*(SUM(N67:R67^2)-S67)</f>
        <v>0.30000000000000004</v>
      </c>
      <c r="U67">
        <f>AVERAGE(G67:M67)</f>
        <v>2</v>
      </c>
      <c r="V67" s="3">
        <f>MEDIAN(G67:M67)</f>
        <v>2</v>
      </c>
      <c r="W67" s="3">
        <f>MAX(N67:R67)</f>
        <v>3</v>
      </c>
      <c r="X67" s="3">
        <f>COUNTIF(N67:R67,W67)</f>
        <v>1</v>
      </c>
      <c r="Y67" s="3">
        <f>(IF(N67&gt;=W67,1,0)+IF(O67&gt;=W67,2,0)+IF(P67&gt;=W67,3,0)+IF(Q67&gt;=W67,4,0)+IF(R67&gt;=W67,5,0))/X67</f>
        <v>2</v>
      </c>
      <c r="Z67">
        <v>16</v>
      </c>
      <c r="AA67" t="s">
        <v>46</v>
      </c>
      <c r="AB67">
        <v>0</v>
      </c>
      <c r="AC67">
        <v>23</v>
      </c>
      <c r="AD67" t="s">
        <v>46</v>
      </c>
      <c r="AE67" s="3">
        <v>23</v>
      </c>
      <c r="AF67" t="s">
        <v>46</v>
      </c>
      <c r="AG67" s="3">
        <f>COUNTIF(Z67:AF67,"&gt;=0")</f>
        <v>4</v>
      </c>
      <c r="AH67">
        <f>MEDIAN(Z67:AF67)</f>
        <v>19.5</v>
      </c>
    </row>
    <row r="68" spans="1:34" x14ac:dyDescent="0.2">
      <c r="A68" s="3">
        <v>84</v>
      </c>
      <c r="B68" t="s">
        <v>232</v>
      </c>
      <c r="C68" t="s">
        <v>162</v>
      </c>
      <c r="D68" t="s">
        <v>203</v>
      </c>
      <c r="E68">
        <v>96</v>
      </c>
      <c r="F68">
        <v>2</v>
      </c>
      <c r="G68">
        <v>2</v>
      </c>
      <c r="H68" t="s">
        <v>46</v>
      </c>
      <c r="I68">
        <v>1</v>
      </c>
      <c r="J68">
        <v>3</v>
      </c>
      <c r="K68">
        <v>2</v>
      </c>
      <c r="L68" s="3">
        <v>2</v>
      </c>
      <c r="M68" s="1" t="s">
        <v>46</v>
      </c>
      <c r="N68" s="3">
        <f>COUNTIF($G68:$M68,1)</f>
        <v>1</v>
      </c>
      <c r="O68" s="3">
        <f>COUNTIF($G68:$M68,2)</f>
        <v>3</v>
      </c>
      <c r="P68" s="3">
        <f>COUNTIF($G68:$M68,3)</f>
        <v>1</v>
      </c>
      <c r="Q68" s="3">
        <f>COUNTIF($G68:$M68,4)</f>
        <v>0</v>
      </c>
      <c r="R68" s="3">
        <f>COUNTIF($G68:$M68,5)</f>
        <v>0</v>
      </c>
      <c r="S68">
        <f>SUM(N68:R68)</f>
        <v>5</v>
      </c>
      <c r="T68" cm="1">
        <f t="array" ref="T68">(1/(S68*(S68-1)))*(SUM(N68:R68^2)-S68)</f>
        <v>0.30000000000000004</v>
      </c>
      <c r="U68">
        <f>AVERAGE(G68:M68)</f>
        <v>2</v>
      </c>
      <c r="V68" s="3">
        <f>MEDIAN(G68:M68)</f>
        <v>2</v>
      </c>
      <c r="W68" s="3">
        <f>MAX(N68:R68)</f>
        <v>3</v>
      </c>
      <c r="X68" s="3">
        <f>COUNTIF(N68:R68,W68)</f>
        <v>1</v>
      </c>
      <c r="Y68" s="3">
        <f>(IF(N68&gt;=W68,1,0)+IF(O68&gt;=W68,2,0)+IF(P68&gt;=W68,3,0)+IF(Q68&gt;=W68,4,0)+IF(R68&gt;=W68,5,0))/X68</f>
        <v>2</v>
      </c>
      <c r="Z68">
        <v>20</v>
      </c>
      <c r="AA68" t="s">
        <v>46</v>
      </c>
      <c r="AB68">
        <v>0</v>
      </c>
      <c r="AC68">
        <v>22</v>
      </c>
      <c r="AD68" t="s">
        <v>46</v>
      </c>
      <c r="AE68" s="3">
        <v>24</v>
      </c>
      <c r="AF68" t="s">
        <v>46</v>
      </c>
      <c r="AG68" s="3">
        <f>COUNTIF(Z68:AF68,"&gt;=0")</f>
        <v>4</v>
      </c>
      <c r="AH68">
        <f>MEDIAN(Z68:AF68)</f>
        <v>21</v>
      </c>
    </row>
    <row r="69" spans="1:34" x14ac:dyDescent="0.2">
      <c r="A69" s="3">
        <v>106</v>
      </c>
      <c r="B69" t="s">
        <v>248</v>
      </c>
      <c r="C69">
        <v>19</v>
      </c>
      <c r="D69" t="s">
        <v>222</v>
      </c>
      <c r="E69">
        <v>26</v>
      </c>
      <c r="F69">
        <v>2</v>
      </c>
      <c r="G69">
        <v>3</v>
      </c>
      <c r="H69" t="s">
        <v>46</v>
      </c>
      <c r="I69">
        <v>2</v>
      </c>
      <c r="J69">
        <v>2</v>
      </c>
      <c r="K69">
        <v>1</v>
      </c>
      <c r="L69" s="3">
        <v>2</v>
      </c>
      <c r="M69" s="1" t="s">
        <v>46</v>
      </c>
      <c r="N69" s="3">
        <f>COUNTIF($G69:$M69,1)</f>
        <v>1</v>
      </c>
      <c r="O69" s="3">
        <f>COUNTIF($G69:$M69,2)</f>
        <v>3</v>
      </c>
      <c r="P69" s="3">
        <f>COUNTIF($G69:$M69,3)</f>
        <v>1</v>
      </c>
      <c r="Q69" s="3">
        <f>COUNTIF($G69:$M69,4)</f>
        <v>0</v>
      </c>
      <c r="R69" s="3">
        <f>COUNTIF($G69:$M69,5)</f>
        <v>0</v>
      </c>
      <c r="S69">
        <f>SUM(N69:R69)</f>
        <v>5</v>
      </c>
      <c r="T69" cm="1">
        <f t="array" ref="T69">(1/(S69*(S69-1)))*(SUM(N69:R69^2)-S69)</f>
        <v>0.30000000000000004</v>
      </c>
      <c r="U69">
        <f>AVERAGE(G69:M69)</f>
        <v>2</v>
      </c>
      <c r="V69" s="3">
        <f>MEDIAN(G69:M69)</f>
        <v>2</v>
      </c>
      <c r="W69" s="3">
        <f>MAX(N69:R69)</f>
        <v>3</v>
      </c>
      <c r="X69" s="3">
        <f>COUNTIF(N69:R69,W69)</f>
        <v>1</v>
      </c>
      <c r="Y69" s="3">
        <f>(IF(N69&gt;=W69,1,0)+IF(O69&gt;=W69,2,0)+IF(P69&gt;=W69,3,0)+IF(Q69&gt;=W69,4,0)+IF(R69&gt;=W69,5,0))/X69</f>
        <v>2</v>
      </c>
      <c r="Z69">
        <v>16</v>
      </c>
      <c r="AA69" t="s">
        <v>46</v>
      </c>
      <c r="AB69">
        <v>17</v>
      </c>
      <c r="AC69">
        <v>23</v>
      </c>
      <c r="AD69" t="s">
        <v>46</v>
      </c>
      <c r="AE69" s="3">
        <v>23</v>
      </c>
      <c r="AF69" t="s">
        <v>46</v>
      </c>
      <c r="AG69" s="3">
        <f>COUNTIF(Z69:AF69,"&gt;=0")</f>
        <v>4</v>
      </c>
      <c r="AH69">
        <f>MEDIAN(Z69:AF69)</f>
        <v>20</v>
      </c>
    </row>
    <row r="70" spans="1:34" x14ac:dyDescent="0.2">
      <c r="A70" s="3">
        <v>22</v>
      </c>
      <c r="B70" t="s">
        <v>235</v>
      </c>
      <c r="C70">
        <v>45</v>
      </c>
      <c r="D70" t="s">
        <v>222</v>
      </c>
      <c r="E70">
        <v>48</v>
      </c>
      <c r="F70">
        <v>2</v>
      </c>
      <c r="G70">
        <v>2</v>
      </c>
      <c r="H70" t="s">
        <v>46</v>
      </c>
      <c r="I70">
        <v>2</v>
      </c>
      <c r="J70">
        <v>2</v>
      </c>
      <c r="K70">
        <v>1</v>
      </c>
      <c r="L70" s="3">
        <v>2</v>
      </c>
      <c r="M70" s="1" t="s">
        <v>46</v>
      </c>
      <c r="N70" s="3">
        <f>COUNTIF($G70:$M70,1)</f>
        <v>1</v>
      </c>
      <c r="O70" s="3">
        <f>COUNTIF($G70:$M70,2)</f>
        <v>4</v>
      </c>
      <c r="P70" s="3">
        <f>COUNTIF($G70:$M70,3)</f>
        <v>0</v>
      </c>
      <c r="Q70" s="3">
        <f>COUNTIF($G70:$M70,4)</f>
        <v>0</v>
      </c>
      <c r="R70" s="3">
        <f>COUNTIF($G70:$M70,5)</f>
        <v>0</v>
      </c>
      <c r="S70">
        <f>SUM(N70:R70)</f>
        <v>5</v>
      </c>
      <c r="T70" cm="1">
        <f t="array" ref="T70">(1/(S70*(S70-1)))*(SUM(N70:R70^2)-S70)</f>
        <v>0.60000000000000009</v>
      </c>
      <c r="U70">
        <f>AVERAGE(G70:M70)</f>
        <v>1.8</v>
      </c>
      <c r="V70" s="3">
        <f>MEDIAN(G70:M70)</f>
        <v>2</v>
      </c>
      <c r="W70" s="3">
        <f>MAX(N70:R70)</f>
        <v>4</v>
      </c>
      <c r="X70" s="3">
        <f>COUNTIF(N70:R70,W70)</f>
        <v>1</v>
      </c>
      <c r="Y70" s="3">
        <f>(IF(N70&gt;=W70,1,0)+IF(O70&gt;=W70,2,0)+IF(P70&gt;=W70,3,0)+IF(Q70&gt;=W70,4,0)+IF(R70&gt;=W70,5,0))/X70</f>
        <v>2</v>
      </c>
      <c r="Z70">
        <v>15</v>
      </c>
      <c r="AA70" t="s">
        <v>46</v>
      </c>
      <c r="AB70">
        <v>14</v>
      </c>
      <c r="AC70">
        <v>24</v>
      </c>
      <c r="AD70" t="s">
        <v>46</v>
      </c>
      <c r="AE70" s="3">
        <v>26</v>
      </c>
      <c r="AF70" t="s">
        <v>46</v>
      </c>
      <c r="AG70" s="3">
        <f>COUNTIF(Z70:AF70,"&gt;=0")</f>
        <v>4</v>
      </c>
      <c r="AH70">
        <f>MEDIAN(Z70:AF70)</f>
        <v>19.5</v>
      </c>
    </row>
    <row r="71" spans="1:34" x14ac:dyDescent="0.2">
      <c r="A71" s="3">
        <v>28</v>
      </c>
      <c r="B71" t="s">
        <v>255</v>
      </c>
      <c r="C71">
        <v>67</v>
      </c>
      <c r="D71" t="s">
        <v>222</v>
      </c>
      <c r="E71">
        <v>58</v>
      </c>
      <c r="F71">
        <v>2</v>
      </c>
      <c r="G71">
        <v>2</v>
      </c>
      <c r="H71" t="s">
        <v>46</v>
      </c>
      <c r="I71">
        <v>2</v>
      </c>
      <c r="J71">
        <v>2</v>
      </c>
      <c r="K71">
        <v>1</v>
      </c>
      <c r="L71" s="3">
        <v>2</v>
      </c>
      <c r="M71" s="1" t="s">
        <v>46</v>
      </c>
      <c r="N71" s="3">
        <f>COUNTIF($G71:$M71,1)</f>
        <v>1</v>
      </c>
      <c r="O71" s="3">
        <f>COUNTIF($G71:$M71,2)</f>
        <v>4</v>
      </c>
      <c r="P71" s="3">
        <f>COUNTIF($G71:$M71,3)</f>
        <v>0</v>
      </c>
      <c r="Q71" s="3">
        <f>COUNTIF($G71:$M71,4)</f>
        <v>0</v>
      </c>
      <c r="R71" s="3">
        <f>COUNTIF($G71:$M71,5)</f>
        <v>0</v>
      </c>
      <c r="S71">
        <f>SUM(N71:R71)</f>
        <v>5</v>
      </c>
      <c r="T71" cm="1">
        <f t="array" ref="T71">(1/(S71*(S71-1)))*(SUM(N71:R71^2)-S71)</f>
        <v>0.60000000000000009</v>
      </c>
      <c r="U71">
        <f>AVERAGE(G71:M71)</f>
        <v>1.8</v>
      </c>
      <c r="V71" s="3">
        <f>MEDIAN(G71:M71)</f>
        <v>2</v>
      </c>
      <c r="W71" s="3">
        <f>MAX(N71:R71)</f>
        <v>4</v>
      </c>
      <c r="X71" s="3">
        <f>COUNTIF(N71:R71,W71)</f>
        <v>1</v>
      </c>
      <c r="Y71" s="3">
        <f>(IF(N71&gt;=W71,1,0)+IF(O71&gt;=W71,2,0)+IF(P71&gt;=W71,3,0)+IF(Q71&gt;=W71,4,0)+IF(R71&gt;=W71,5,0))/X71</f>
        <v>2</v>
      </c>
      <c r="Z71">
        <v>12</v>
      </c>
      <c r="AA71" t="s">
        <v>46</v>
      </c>
      <c r="AB71">
        <v>22</v>
      </c>
      <c r="AC71">
        <v>23</v>
      </c>
      <c r="AD71" t="s">
        <v>46</v>
      </c>
      <c r="AE71" s="3">
        <v>25</v>
      </c>
      <c r="AF71" t="s">
        <v>46</v>
      </c>
      <c r="AG71" s="3">
        <f>COUNTIF(Z71:AF71,"&gt;=0")</f>
        <v>4</v>
      </c>
      <c r="AH71">
        <f>MEDIAN(Z71:AF71)</f>
        <v>22.5</v>
      </c>
    </row>
    <row r="72" spans="1:34" x14ac:dyDescent="0.2">
      <c r="A72" s="3">
        <v>60</v>
      </c>
      <c r="B72" t="s">
        <v>237</v>
      </c>
      <c r="C72">
        <v>23</v>
      </c>
      <c r="D72" t="s">
        <v>222</v>
      </c>
      <c r="E72">
        <v>36</v>
      </c>
      <c r="F72">
        <v>2</v>
      </c>
      <c r="G72">
        <v>2</v>
      </c>
      <c r="H72" t="s">
        <v>46</v>
      </c>
      <c r="I72">
        <v>1</v>
      </c>
      <c r="J72">
        <v>2</v>
      </c>
      <c r="K72">
        <v>2</v>
      </c>
      <c r="L72" s="3">
        <v>2</v>
      </c>
      <c r="M72" s="1" t="s">
        <v>46</v>
      </c>
      <c r="N72" s="3">
        <f>COUNTIF($G72:$M72,1)</f>
        <v>1</v>
      </c>
      <c r="O72" s="3">
        <f>COUNTIF($G72:$M72,2)</f>
        <v>4</v>
      </c>
      <c r="P72" s="3">
        <f>COUNTIF($G72:$M72,3)</f>
        <v>0</v>
      </c>
      <c r="Q72" s="3">
        <f>COUNTIF($G72:$M72,4)</f>
        <v>0</v>
      </c>
      <c r="R72" s="3">
        <f>COUNTIF($G72:$M72,5)</f>
        <v>0</v>
      </c>
      <c r="S72">
        <f>SUM(N72:R72)</f>
        <v>5</v>
      </c>
      <c r="T72" cm="1">
        <f t="array" ref="T72">(1/(S72*(S72-1)))*(SUM(N72:R72^2)-S72)</f>
        <v>0.60000000000000009</v>
      </c>
      <c r="U72">
        <f>AVERAGE(G72:M72)</f>
        <v>1.8</v>
      </c>
      <c r="V72" s="3">
        <f>MEDIAN(G72:M72)</f>
        <v>2</v>
      </c>
      <c r="W72" s="3">
        <f>MAX(N72:R72)</f>
        <v>4</v>
      </c>
      <c r="X72" s="3">
        <f>COUNTIF(N72:R72,W72)</f>
        <v>1</v>
      </c>
      <c r="Y72" s="3">
        <f>(IF(N72&gt;=W72,1,0)+IF(O72&gt;=W72,2,0)+IF(P72&gt;=W72,3,0)+IF(Q72&gt;=W72,4,0)+IF(R72&gt;=W72,5,0))/X72</f>
        <v>2</v>
      </c>
      <c r="Z72">
        <v>26</v>
      </c>
      <c r="AA72" t="s">
        <v>46</v>
      </c>
      <c r="AB72">
        <v>0</v>
      </c>
      <c r="AC72">
        <v>26</v>
      </c>
      <c r="AD72" t="s">
        <v>46</v>
      </c>
      <c r="AE72" s="3">
        <v>25</v>
      </c>
      <c r="AF72" t="s">
        <v>46</v>
      </c>
      <c r="AG72" s="3">
        <f>COUNTIF(Z72:AF72,"&gt;=0")</f>
        <v>4</v>
      </c>
      <c r="AH72">
        <f>MEDIAN(Z72:AF72)</f>
        <v>25.5</v>
      </c>
    </row>
    <row r="73" spans="1:34" x14ac:dyDescent="0.2">
      <c r="A73" s="3">
        <v>107</v>
      </c>
      <c r="B73" t="s">
        <v>266</v>
      </c>
      <c r="C73">
        <v>57</v>
      </c>
      <c r="D73" t="s">
        <v>222</v>
      </c>
      <c r="E73">
        <v>54</v>
      </c>
      <c r="F73">
        <v>2</v>
      </c>
      <c r="G73">
        <v>2</v>
      </c>
      <c r="H73" t="s">
        <v>46</v>
      </c>
      <c r="I73">
        <v>1</v>
      </c>
      <c r="J73">
        <v>2</v>
      </c>
      <c r="K73">
        <v>2</v>
      </c>
      <c r="L73" s="3">
        <v>2</v>
      </c>
      <c r="M73" s="1" t="s">
        <v>46</v>
      </c>
      <c r="N73" s="3">
        <f>COUNTIF($G73:$M73,1)</f>
        <v>1</v>
      </c>
      <c r="O73" s="3">
        <f>COUNTIF($G73:$M73,2)</f>
        <v>4</v>
      </c>
      <c r="P73" s="3">
        <f>COUNTIF($G73:$M73,3)</f>
        <v>0</v>
      </c>
      <c r="Q73" s="3">
        <f>COUNTIF($G73:$M73,4)</f>
        <v>0</v>
      </c>
      <c r="R73" s="3">
        <f>COUNTIF($G73:$M73,5)</f>
        <v>0</v>
      </c>
      <c r="S73">
        <f>SUM(N73:R73)</f>
        <v>5</v>
      </c>
      <c r="T73" cm="1">
        <f t="array" ref="T73">(1/(S73*(S73-1)))*(SUM(N73:R73^2)-S73)</f>
        <v>0.60000000000000009</v>
      </c>
      <c r="U73">
        <f>AVERAGE(G73:M73)</f>
        <v>1.8</v>
      </c>
      <c r="V73" s="3">
        <f>MEDIAN(G73:M73)</f>
        <v>2</v>
      </c>
      <c r="W73" s="3">
        <f>MAX(N73:R73)</f>
        <v>4</v>
      </c>
      <c r="X73" s="3">
        <f>COUNTIF(N73:R73,W73)</f>
        <v>1</v>
      </c>
      <c r="Y73" s="3">
        <f>(IF(N73&gt;=W73,1,0)+IF(O73&gt;=W73,2,0)+IF(P73&gt;=W73,3,0)+IF(Q73&gt;=W73,4,0)+IF(R73&gt;=W73,5,0))/X73</f>
        <v>2</v>
      </c>
      <c r="Z73">
        <v>13</v>
      </c>
      <c r="AA73" t="s">
        <v>46</v>
      </c>
      <c r="AB73">
        <v>0</v>
      </c>
      <c r="AC73">
        <v>22</v>
      </c>
      <c r="AD73" t="s">
        <v>46</v>
      </c>
      <c r="AE73" s="3">
        <v>23</v>
      </c>
      <c r="AF73" t="s">
        <v>46</v>
      </c>
      <c r="AG73" s="3">
        <f>COUNTIF(Z73:AF73,"&gt;=0")</f>
        <v>4</v>
      </c>
      <c r="AH73">
        <f>MEDIAN(Z73:AF73)</f>
        <v>17.5</v>
      </c>
    </row>
    <row r="74" spans="1:34" x14ac:dyDescent="0.2">
      <c r="A74" s="3">
        <v>32</v>
      </c>
      <c r="B74" t="s">
        <v>262</v>
      </c>
      <c r="C74">
        <v>35</v>
      </c>
      <c r="D74" t="s">
        <v>222</v>
      </c>
      <c r="E74">
        <v>46</v>
      </c>
      <c r="F74">
        <v>2</v>
      </c>
      <c r="G74">
        <v>2</v>
      </c>
      <c r="H74" t="s">
        <v>46</v>
      </c>
      <c r="I74">
        <v>1</v>
      </c>
      <c r="J74">
        <v>2</v>
      </c>
      <c r="K74">
        <v>1</v>
      </c>
      <c r="L74" s="3">
        <v>2</v>
      </c>
      <c r="M74" s="1" t="s">
        <v>46</v>
      </c>
      <c r="N74" s="3">
        <f>COUNTIF($G74:$M74,1)</f>
        <v>2</v>
      </c>
      <c r="O74" s="3">
        <f>COUNTIF($G74:$M74,2)</f>
        <v>3</v>
      </c>
      <c r="P74" s="3">
        <f>COUNTIF($G74:$M74,3)</f>
        <v>0</v>
      </c>
      <c r="Q74" s="3">
        <f>COUNTIF($G74:$M74,4)</f>
        <v>0</v>
      </c>
      <c r="R74" s="3">
        <f>COUNTIF($G74:$M74,5)</f>
        <v>0</v>
      </c>
      <c r="S74">
        <f>SUM(N74:R74)</f>
        <v>5</v>
      </c>
      <c r="T74" cm="1">
        <f t="array" ref="T74">(1/(S74*(S74-1)))*(SUM(N74:R74^2)-S74)</f>
        <v>0.4</v>
      </c>
      <c r="U74">
        <f>AVERAGE(G74:M74)</f>
        <v>1.6</v>
      </c>
      <c r="V74" s="3">
        <f>MEDIAN(G74:M74)</f>
        <v>2</v>
      </c>
      <c r="W74" s="3">
        <f>MAX(N74:R74)</f>
        <v>3</v>
      </c>
      <c r="X74" s="3">
        <f>COUNTIF(N74:R74,W74)</f>
        <v>1</v>
      </c>
      <c r="Y74" s="3">
        <f>(IF(N74&gt;=W74,1,0)+IF(O74&gt;=W74,2,0)+IF(P74&gt;=W74,3,0)+IF(Q74&gt;=W74,4,0)+IF(R74&gt;=W74,5,0))/X74</f>
        <v>2</v>
      </c>
      <c r="Z74">
        <v>26</v>
      </c>
      <c r="AA74" t="s">
        <v>46</v>
      </c>
      <c r="AB74">
        <v>0</v>
      </c>
      <c r="AC74">
        <v>23</v>
      </c>
      <c r="AD74" t="s">
        <v>46</v>
      </c>
      <c r="AE74" s="3">
        <v>21</v>
      </c>
      <c r="AF74" t="s">
        <v>46</v>
      </c>
      <c r="AG74" s="3">
        <f>COUNTIF(Z74:AF74,"&gt;=0")</f>
        <v>4</v>
      </c>
      <c r="AH74">
        <f>MEDIAN(Z74:AF74)</f>
        <v>22</v>
      </c>
    </row>
    <row r="75" spans="1:34" x14ac:dyDescent="0.2">
      <c r="A75" s="3">
        <v>95</v>
      </c>
      <c r="B75" t="s">
        <v>238</v>
      </c>
      <c r="C75">
        <v>209</v>
      </c>
      <c r="D75" t="s">
        <v>222</v>
      </c>
      <c r="E75">
        <v>33</v>
      </c>
      <c r="F75">
        <v>2</v>
      </c>
      <c r="G75">
        <v>2</v>
      </c>
      <c r="H75" t="s">
        <v>46</v>
      </c>
      <c r="I75">
        <v>1</v>
      </c>
      <c r="J75">
        <v>2</v>
      </c>
      <c r="K75">
        <v>1</v>
      </c>
      <c r="L75" s="3">
        <v>2</v>
      </c>
      <c r="M75" s="1" t="s">
        <v>46</v>
      </c>
      <c r="N75" s="3">
        <f>COUNTIF($G75:$M75,1)</f>
        <v>2</v>
      </c>
      <c r="O75" s="3">
        <f>COUNTIF($G75:$M75,2)</f>
        <v>3</v>
      </c>
      <c r="P75" s="3">
        <f>COUNTIF($G75:$M75,3)</f>
        <v>0</v>
      </c>
      <c r="Q75" s="3">
        <f>COUNTIF($G75:$M75,4)</f>
        <v>0</v>
      </c>
      <c r="R75" s="3">
        <f>COUNTIF($G75:$M75,5)</f>
        <v>0</v>
      </c>
      <c r="S75">
        <f>SUM(N75:R75)</f>
        <v>5</v>
      </c>
      <c r="T75" cm="1">
        <f t="array" ref="T75">(1/(S75*(S75-1)))*(SUM(N75:R75^2)-S75)</f>
        <v>0.4</v>
      </c>
      <c r="U75">
        <f>AVERAGE(G75:M75)</f>
        <v>1.6</v>
      </c>
      <c r="V75" s="3">
        <f>MEDIAN(G75:M75)</f>
        <v>2</v>
      </c>
      <c r="W75" s="3">
        <f>MAX(N75:R75)</f>
        <v>3</v>
      </c>
      <c r="X75" s="3">
        <f>COUNTIF(N75:R75,W75)</f>
        <v>1</v>
      </c>
      <c r="Y75" s="3">
        <f>(IF(N75&gt;=W75,1,0)+IF(O75&gt;=W75,2,0)+IF(P75&gt;=W75,3,0)+IF(Q75&gt;=W75,4,0)+IF(R75&gt;=W75,5,0))/X75</f>
        <v>2</v>
      </c>
      <c r="Z75">
        <v>20</v>
      </c>
      <c r="AA75" t="s">
        <v>46</v>
      </c>
      <c r="AB75">
        <v>0</v>
      </c>
      <c r="AC75">
        <v>27</v>
      </c>
      <c r="AD75" t="s">
        <v>46</v>
      </c>
      <c r="AE75" s="3">
        <v>28</v>
      </c>
      <c r="AF75" t="s">
        <v>46</v>
      </c>
      <c r="AG75" s="3">
        <f>COUNTIF(Z75:AF75,"&gt;=0")</f>
        <v>4</v>
      </c>
      <c r="AH75">
        <f>MEDIAN(Z75:AF75)</f>
        <v>23.5</v>
      </c>
    </row>
    <row r="76" spans="1:34" x14ac:dyDescent="0.2">
      <c r="A76" s="3">
        <v>16</v>
      </c>
      <c r="B76" t="s">
        <v>228</v>
      </c>
      <c r="C76">
        <v>200</v>
      </c>
      <c r="D76" t="s">
        <v>222</v>
      </c>
      <c r="E76">
        <v>31</v>
      </c>
      <c r="F76">
        <v>2</v>
      </c>
      <c r="G76">
        <v>2</v>
      </c>
      <c r="H76" t="s">
        <v>46</v>
      </c>
      <c r="I76">
        <v>1</v>
      </c>
      <c r="J76">
        <v>1</v>
      </c>
      <c r="K76">
        <v>1</v>
      </c>
      <c r="L76" s="3">
        <v>2</v>
      </c>
      <c r="M76" s="1" t="s">
        <v>46</v>
      </c>
      <c r="N76" s="3">
        <f>COUNTIF($G76:$M76,1)</f>
        <v>3</v>
      </c>
      <c r="O76" s="3">
        <f>COUNTIF($G76:$M76,2)</f>
        <v>2</v>
      </c>
      <c r="P76" s="3">
        <f>COUNTIF($G76:$M76,3)</f>
        <v>0</v>
      </c>
      <c r="Q76" s="3">
        <f>COUNTIF($G76:$M76,4)</f>
        <v>0</v>
      </c>
      <c r="R76" s="3">
        <f>COUNTIF($G76:$M76,5)</f>
        <v>0</v>
      </c>
      <c r="S76">
        <f>SUM(N76:R76)</f>
        <v>5</v>
      </c>
      <c r="T76" cm="1">
        <f t="array" ref="T76">(1/(S76*(S76-1)))*(SUM(N76:R76^2)-S76)</f>
        <v>0.4</v>
      </c>
      <c r="U76">
        <f>AVERAGE(G76:M76)</f>
        <v>1.4</v>
      </c>
      <c r="V76" s="3">
        <f>MEDIAN(G76:M76)</f>
        <v>1</v>
      </c>
      <c r="W76" s="3">
        <f>MAX(N76:R76)</f>
        <v>3</v>
      </c>
      <c r="X76" s="3">
        <f>COUNTIF(N76:R76,W76)</f>
        <v>1</v>
      </c>
      <c r="Y76" s="3">
        <f>(IF(N76&gt;=W76,1,0)+IF(O76&gt;=W76,2,0)+IF(P76&gt;=W76,3,0)+IF(Q76&gt;=W76,4,0)+IF(R76&gt;=W76,5,0))/X76</f>
        <v>1</v>
      </c>
      <c r="Z76">
        <v>20</v>
      </c>
      <c r="AA76" t="s">
        <v>46</v>
      </c>
      <c r="AB76">
        <v>0</v>
      </c>
      <c r="AC76">
        <v>21</v>
      </c>
      <c r="AD76" t="s">
        <v>46</v>
      </c>
      <c r="AE76" s="3">
        <v>20</v>
      </c>
      <c r="AF76" t="s">
        <v>46</v>
      </c>
      <c r="AG76" s="3">
        <f>COUNTIF(Z76:AF76,"&gt;=0")</f>
        <v>4</v>
      </c>
      <c r="AH76">
        <f>MEDIAN(Z76:AF76)</f>
        <v>20</v>
      </c>
    </row>
    <row r="77" spans="1:34" x14ac:dyDescent="0.2">
      <c r="A77" s="3">
        <v>21</v>
      </c>
      <c r="B77" t="s">
        <v>274</v>
      </c>
      <c r="C77">
        <v>6</v>
      </c>
      <c r="D77" t="s">
        <v>222</v>
      </c>
      <c r="E77">
        <v>55</v>
      </c>
      <c r="F77">
        <v>2</v>
      </c>
      <c r="G77">
        <v>2</v>
      </c>
      <c r="H77" t="s">
        <v>46</v>
      </c>
      <c r="I77">
        <v>1</v>
      </c>
      <c r="J77">
        <v>1</v>
      </c>
      <c r="K77">
        <v>1</v>
      </c>
      <c r="L77" s="3">
        <v>2</v>
      </c>
      <c r="M77" s="1" t="s">
        <v>46</v>
      </c>
      <c r="N77" s="3">
        <f>COUNTIF($G77:$M77,1)</f>
        <v>3</v>
      </c>
      <c r="O77" s="3">
        <f>COUNTIF($G77:$M77,2)</f>
        <v>2</v>
      </c>
      <c r="P77" s="3">
        <f>COUNTIF($G77:$M77,3)</f>
        <v>0</v>
      </c>
      <c r="Q77" s="3">
        <f>COUNTIF($G77:$M77,4)</f>
        <v>0</v>
      </c>
      <c r="R77" s="3">
        <f>COUNTIF($G77:$M77,5)</f>
        <v>0</v>
      </c>
      <c r="S77">
        <f>SUM(N77:R77)</f>
        <v>5</v>
      </c>
      <c r="T77" cm="1">
        <f t="array" ref="T77">(1/(S77*(S77-1)))*(SUM(N77:R77^2)-S77)</f>
        <v>0.4</v>
      </c>
      <c r="U77">
        <f>AVERAGE(G77:M77)</f>
        <v>1.4</v>
      </c>
      <c r="V77" s="3">
        <f>MEDIAN(G77:M77)</f>
        <v>1</v>
      </c>
      <c r="W77" s="3">
        <f>MAX(N77:R77)</f>
        <v>3</v>
      </c>
      <c r="X77" s="3">
        <f>COUNTIF(N77:R77,W77)</f>
        <v>1</v>
      </c>
      <c r="Y77" s="3">
        <f>(IF(N77&gt;=W77,1,0)+IF(O77&gt;=W77,2,0)+IF(P77&gt;=W77,3,0)+IF(Q77&gt;=W77,4,0)+IF(R77&gt;=W77,5,0))/X77</f>
        <v>1</v>
      </c>
      <c r="Z77">
        <v>12</v>
      </c>
      <c r="AA77" t="s">
        <v>46</v>
      </c>
      <c r="AB77">
        <v>0</v>
      </c>
      <c r="AC77">
        <v>22</v>
      </c>
      <c r="AD77" t="s">
        <v>46</v>
      </c>
      <c r="AE77" s="3">
        <v>25</v>
      </c>
      <c r="AF77" t="s">
        <v>46</v>
      </c>
      <c r="AG77" s="3">
        <f>COUNTIF(Z77:AF77,"&gt;=0")</f>
        <v>4</v>
      </c>
      <c r="AH77">
        <f>MEDIAN(Z77:AF77)</f>
        <v>17</v>
      </c>
    </row>
    <row r="78" spans="1:34" x14ac:dyDescent="0.2">
      <c r="A78" s="3">
        <v>30</v>
      </c>
      <c r="B78" t="s">
        <v>275</v>
      </c>
      <c r="C78" t="s">
        <v>163</v>
      </c>
      <c r="D78" t="s">
        <v>203</v>
      </c>
      <c r="E78">
        <v>97</v>
      </c>
      <c r="F78">
        <v>2</v>
      </c>
      <c r="G78">
        <v>1</v>
      </c>
      <c r="H78" t="s">
        <v>46</v>
      </c>
      <c r="I78">
        <v>1</v>
      </c>
      <c r="J78">
        <v>2</v>
      </c>
      <c r="K78">
        <v>2</v>
      </c>
      <c r="L78" s="3">
        <v>1</v>
      </c>
      <c r="M78" s="1" t="s">
        <v>46</v>
      </c>
      <c r="N78" s="3">
        <f>COUNTIF($G78:$M78,1)</f>
        <v>3</v>
      </c>
      <c r="O78" s="3">
        <f>COUNTIF($G78:$M78,2)</f>
        <v>2</v>
      </c>
      <c r="P78" s="3">
        <f>COUNTIF($G78:$M78,3)</f>
        <v>0</v>
      </c>
      <c r="Q78" s="3">
        <f>COUNTIF($G78:$M78,4)</f>
        <v>0</v>
      </c>
      <c r="R78" s="3">
        <f>COUNTIF($G78:$M78,5)</f>
        <v>0</v>
      </c>
      <c r="S78">
        <f>SUM(N78:R78)</f>
        <v>5</v>
      </c>
      <c r="T78" cm="1">
        <f t="array" ref="T78">(1/(S78*(S78-1)))*(SUM(N78:R78^2)-S78)</f>
        <v>0.4</v>
      </c>
      <c r="U78">
        <f>AVERAGE(G78:M78)</f>
        <v>1.4</v>
      </c>
      <c r="V78" s="3">
        <f>MEDIAN(G78:M78)</f>
        <v>1</v>
      </c>
      <c r="W78" s="3">
        <f>MAX(N78:R78)</f>
        <v>3</v>
      </c>
      <c r="X78" s="3">
        <f>COUNTIF(N78:R78,W78)</f>
        <v>1</v>
      </c>
      <c r="Y78" s="3">
        <f>(IF(N78&gt;=W78,1,0)+IF(O78&gt;=W78,2,0)+IF(P78&gt;=W78,3,0)+IF(Q78&gt;=W78,4,0)+IF(R78&gt;=W78,5,0))/X78</f>
        <v>1</v>
      </c>
      <c r="Z78">
        <v>0</v>
      </c>
      <c r="AA78" t="s">
        <v>46</v>
      </c>
      <c r="AB78">
        <v>0</v>
      </c>
      <c r="AC78">
        <v>19</v>
      </c>
      <c r="AD78" t="s">
        <v>46</v>
      </c>
      <c r="AE78" s="3">
        <v>18</v>
      </c>
      <c r="AF78" t="s">
        <v>46</v>
      </c>
      <c r="AG78" s="3">
        <f>COUNTIF(Z78:AF78,"&gt;=0")</f>
        <v>4</v>
      </c>
      <c r="AH78">
        <f>MEDIAN(Z78:AF78)</f>
        <v>9</v>
      </c>
    </row>
    <row r="79" spans="1:34" x14ac:dyDescent="0.2">
      <c r="A79" s="3">
        <v>49</v>
      </c>
      <c r="B79" t="s">
        <v>245</v>
      </c>
      <c r="C79">
        <v>146</v>
      </c>
      <c r="D79" t="s">
        <v>222</v>
      </c>
      <c r="E79">
        <v>19</v>
      </c>
      <c r="F79">
        <v>2</v>
      </c>
      <c r="G79">
        <v>3</v>
      </c>
      <c r="H79" t="s">
        <v>46</v>
      </c>
      <c r="I79">
        <v>1</v>
      </c>
      <c r="J79">
        <v>1</v>
      </c>
      <c r="K79">
        <v>1</v>
      </c>
      <c r="L79" s="3">
        <v>1</v>
      </c>
      <c r="M79" s="1" t="s">
        <v>46</v>
      </c>
      <c r="N79" s="3">
        <f>COUNTIF($G79:$M79,1)</f>
        <v>4</v>
      </c>
      <c r="O79" s="3">
        <f>COUNTIF($G79:$M79,2)</f>
        <v>0</v>
      </c>
      <c r="P79" s="3">
        <f>COUNTIF($G79:$M79,3)</f>
        <v>1</v>
      </c>
      <c r="Q79" s="3">
        <f>COUNTIF($G79:$M79,4)</f>
        <v>0</v>
      </c>
      <c r="R79" s="3">
        <f>COUNTIF($G79:$M79,5)</f>
        <v>0</v>
      </c>
      <c r="S79">
        <f>SUM(N79:R79)</f>
        <v>5</v>
      </c>
      <c r="T79" cm="1">
        <f t="array" ref="T79">(1/(S79*(S79-1)))*(SUM(N79:R79^2)-S79)</f>
        <v>0.60000000000000009</v>
      </c>
      <c r="U79">
        <f>AVERAGE(G79:M79)</f>
        <v>1.4</v>
      </c>
      <c r="V79" s="3">
        <f>MEDIAN(G79:M79)</f>
        <v>1</v>
      </c>
      <c r="W79" s="3">
        <f>MAX(N79:R79)</f>
        <v>4</v>
      </c>
      <c r="X79" s="3">
        <f>COUNTIF(N79:R79,W79)</f>
        <v>1</v>
      </c>
      <c r="Y79" s="3">
        <f>(IF(N79&gt;=W79,1,0)+IF(O79&gt;=W79,2,0)+IF(P79&gt;=W79,3,0)+IF(Q79&gt;=W79,4,0)+IF(R79&gt;=W79,5,0))/X79</f>
        <v>1</v>
      </c>
      <c r="Z79">
        <v>21</v>
      </c>
      <c r="AA79" t="s">
        <v>46</v>
      </c>
      <c r="AB79">
        <v>0</v>
      </c>
      <c r="AC79">
        <v>23</v>
      </c>
      <c r="AD79" t="s">
        <v>46</v>
      </c>
      <c r="AE79" s="3">
        <v>27</v>
      </c>
      <c r="AF79" t="s">
        <v>46</v>
      </c>
      <c r="AG79" s="3">
        <f>COUNTIF(Z79:AF79,"&gt;=0")</f>
        <v>4</v>
      </c>
      <c r="AH79">
        <f>MEDIAN(Z79:AF79)</f>
        <v>22</v>
      </c>
    </row>
    <row r="80" spans="1:34" x14ac:dyDescent="0.2">
      <c r="A80" s="3">
        <v>65</v>
      </c>
      <c r="B80" t="s">
        <v>241</v>
      </c>
      <c r="C80">
        <v>203</v>
      </c>
      <c r="D80" t="s">
        <v>222</v>
      </c>
      <c r="E80">
        <v>32</v>
      </c>
      <c r="F80">
        <v>2</v>
      </c>
      <c r="G80">
        <v>2</v>
      </c>
      <c r="H80" t="s">
        <v>46</v>
      </c>
      <c r="I80">
        <v>1</v>
      </c>
      <c r="J80">
        <v>1</v>
      </c>
      <c r="K80">
        <v>1</v>
      </c>
      <c r="L80" s="3">
        <v>2</v>
      </c>
      <c r="M80" s="1" t="s">
        <v>46</v>
      </c>
      <c r="N80" s="3">
        <f>COUNTIF($G80:$M80,1)</f>
        <v>3</v>
      </c>
      <c r="O80" s="3">
        <f>COUNTIF($G80:$M80,2)</f>
        <v>2</v>
      </c>
      <c r="P80" s="3">
        <f>COUNTIF($G80:$M80,3)</f>
        <v>0</v>
      </c>
      <c r="Q80" s="3">
        <f>COUNTIF($G80:$M80,4)</f>
        <v>0</v>
      </c>
      <c r="R80" s="3">
        <f>COUNTIF($G80:$M80,5)</f>
        <v>0</v>
      </c>
      <c r="S80">
        <f>SUM(N80:R80)</f>
        <v>5</v>
      </c>
      <c r="T80" cm="1">
        <f t="array" ref="T80">(1/(S80*(S80-1)))*(SUM(N80:R80^2)-S80)</f>
        <v>0.4</v>
      </c>
      <c r="U80">
        <f>AVERAGE(G80:M80)</f>
        <v>1.4</v>
      </c>
      <c r="V80" s="3">
        <f>MEDIAN(G80:M80)</f>
        <v>1</v>
      </c>
      <c r="W80" s="3">
        <f>MAX(N80:R80)</f>
        <v>3</v>
      </c>
      <c r="X80" s="3">
        <f>COUNTIF(N80:R80,W80)</f>
        <v>1</v>
      </c>
      <c r="Y80" s="3">
        <f>(IF(N80&gt;=W80,1,0)+IF(O80&gt;=W80,2,0)+IF(P80&gt;=W80,3,0)+IF(Q80&gt;=W80,4,0)+IF(R80&gt;=W80,5,0))/X80</f>
        <v>1</v>
      </c>
      <c r="Z80">
        <v>17</v>
      </c>
      <c r="AA80" t="s">
        <v>46</v>
      </c>
      <c r="AB80">
        <v>0</v>
      </c>
      <c r="AC80">
        <v>21</v>
      </c>
      <c r="AD80" t="s">
        <v>46</v>
      </c>
      <c r="AE80" s="3">
        <v>23</v>
      </c>
      <c r="AF80" t="s">
        <v>46</v>
      </c>
      <c r="AG80" s="3">
        <f>COUNTIF(Z80:AF80,"&gt;=0")</f>
        <v>4</v>
      </c>
      <c r="AH80">
        <f>MEDIAN(Z80:AF80)</f>
        <v>19</v>
      </c>
    </row>
    <row r="81" spans="1:34" x14ac:dyDescent="0.2">
      <c r="A81" s="3">
        <v>67</v>
      </c>
      <c r="B81" t="s">
        <v>231</v>
      </c>
      <c r="C81">
        <v>32</v>
      </c>
      <c r="D81" t="s">
        <v>222</v>
      </c>
      <c r="E81">
        <v>45</v>
      </c>
      <c r="F81">
        <v>2</v>
      </c>
      <c r="G81">
        <v>2</v>
      </c>
      <c r="H81" t="s">
        <v>46</v>
      </c>
      <c r="I81">
        <v>1</v>
      </c>
      <c r="J81">
        <v>1</v>
      </c>
      <c r="K81">
        <v>1</v>
      </c>
      <c r="L81" s="3">
        <v>2</v>
      </c>
      <c r="M81" s="1" t="s">
        <v>46</v>
      </c>
      <c r="N81" s="3">
        <f>COUNTIF($G81:$M81,1)</f>
        <v>3</v>
      </c>
      <c r="O81" s="3">
        <f>COUNTIF($G81:$M81,2)</f>
        <v>2</v>
      </c>
      <c r="P81" s="3">
        <f>COUNTIF($G81:$M81,3)</f>
        <v>0</v>
      </c>
      <c r="Q81" s="3">
        <f>COUNTIF($G81:$M81,4)</f>
        <v>0</v>
      </c>
      <c r="R81" s="3">
        <f>COUNTIF($G81:$M81,5)</f>
        <v>0</v>
      </c>
      <c r="S81">
        <f>SUM(N81:R81)</f>
        <v>5</v>
      </c>
      <c r="T81" cm="1">
        <f t="array" ref="T81">(1/(S81*(S81-1)))*(SUM(N81:R81^2)-S81)</f>
        <v>0.4</v>
      </c>
      <c r="U81">
        <f>AVERAGE(G81:M81)</f>
        <v>1.4</v>
      </c>
      <c r="V81" s="3">
        <f>MEDIAN(G81:M81)</f>
        <v>1</v>
      </c>
      <c r="W81" s="3">
        <f>MAX(N81:R81)</f>
        <v>3</v>
      </c>
      <c r="X81" s="3">
        <f>COUNTIF(N81:R81,W81)</f>
        <v>1</v>
      </c>
      <c r="Y81" s="3">
        <f>(IF(N81&gt;=W81,1,0)+IF(O81&gt;=W81,2,0)+IF(P81&gt;=W81,3,0)+IF(Q81&gt;=W81,4,0)+IF(R81&gt;=W81,5,0))/X81</f>
        <v>1</v>
      </c>
      <c r="Z81">
        <v>19</v>
      </c>
      <c r="AA81" t="s">
        <v>46</v>
      </c>
      <c r="AB81">
        <v>0</v>
      </c>
      <c r="AC81">
        <v>20</v>
      </c>
      <c r="AD81" t="s">
        <v>46</v>
      </c>
      <c r="AE81" s="3">
        <v>21</v>
      </c>
      <c r="AF81" t="s">
        <v>46</v>
      </c>
      <c r="AG81" s="3">
        <f>COUNTIF(Z81:AF81,"&gt;=0")</f>
        <v>4</v>
      </c>
      <c r="AH81">
        <f>MEDIAN(Z81:AF81)</f>
        <v>19.5</v>
      </c>
    </row>
    <row r="82" spans="1:34" x14ac:dyDescent="0.2">
      <c r="A82" s="3">
        <v>94</v>
      </c>
      <c r="B82" t="s">
        <v>273</v>
      </c>
      <c r="C82">
        <v>209</v>
      </c>
      <c r="D82" t="s">
        <v>222</v>
      </c>
      <c r="E82">
        <v>33</v>
      </c>
      <c r="F82">
        <v>2</v>
      </c>
      <c r="G82">
        <v>2</v>
      </c>
      <c r="H82" t="s">
        <v>46</v>
      </c>
      <c r="I82">
        <v>1</v>
      </c>
      <c r="J82">
        <v>2</v>
      </c>
      <c r="K82">
        <v>1</v>
      </c>
      <c r="L82" s="3">
        <v>1</v>
      </c>
      <c r="M82" s="1" t="s">
        <v>46</v>
      </c>
      <c r="N82" s="3">
        <f>COUNTIF($G82:$M82,1)</f>
        <v>3</v>
      </c>
      <c r="O82" s="3">
        <f>COUNTIF($G82:$M82,2)</f>
        <v>2</v>
      </c>
      <c r="P82" s="3">
        <f>COUNTIF($G82:$M82,3)</f>
        <v>0</v>
      </c>
      <c r="Q82" s="3">
        <f>COUNTIF($G82:$M82,4)</f>
        <v>0</v>
      </c>
      <c r="R82" s="3">
        <f>COUNTIF($G82:$M82,5)</f>
        <v>0</v>
      </c>
      <c r="S82">
        <f>SUM(N82:R82)</f>
        <v>5</v>
      </c>
      <c r="T82" cm="1">
        <f t="array" ref="T82">(1/(S82*(S82-1)))*(SUM(N82:R82^2)-S82)</f>
        <v>0.4</v>
      </c>
      <c r="U82">
        <f>AVERAGE(G82:M82)</f>
        <v>1.4</v>
      </c>
      <c r="V82" s="3">
        <f>MEDIAN(G82:M82)</f>
        <v>1</v>
      </c>
      <c r="W82" s="3">
        <f>MAX(N82:R82)</f>
        <v>3</v>
      </c>
      <c r="X82" s="3">
        <f>COUNTIF(N82:R82,W82)</f>
        <v>1</v>
      </c>
      <c r="Y82" s="3">
        <f>(IF(N82&gt;=W82,1,0)+IF(O82&gt;=W82,2,0)+IF(P82&gt;=W82,3,0)+IF(Q82&gt;=W82,4,0)+IF(R82&gt;=W82,5,0))/X82</f>
        <v>1</v>
      </c>
      <c r="Z82">
        <v>26</v>
      </c>
      <c r="AA82" t="s">
        <v>46</v>
      </c>
      <c r="AB82">
        <v>0</v>
      </c>
      <c r="AC82">
        <v>24</v>
      </c>
      <c r="AD82" t="s">
        <v>46</v>
      </c>
      <c r="AE82" s="3">
        <v>27</v>
      </c>
      <c r="AF82" t="s">
        <v>46</v>
      </c>
      <c r="AG82" s="3">
        <f>COUNTIF(Z82:AF82,"&gt;=0")</f>
        <v>4</v>
      </c>
      <c r="AH82">
        <f>MEDIAN(Z82:AF82)</f>
        <v>25</v>
      </c>
    </row>
    <row r="83" spans="1:34" x14ac:dyDescent="0.2">
      <c r="A83" s="3">
        <v>97</v>
      </c>
      <c r="B83" t="s">
        <v>271</v>
      </c>
      <c r="C83">
        <v>231</v>
      </c>
      <c r="D83" t="s">
        <v>222</v>
      </c>
      <c r="E83">
        <v>37</v>
      </c>
      <c r="F83">
        <v>2</v>
      </c>
      <c r="G83">
        <v>1</v>
      </c>
      <c r="H83" t="s">
        <v>46</v>
      </c>
      <c r="I83">
        <v>1</v>
      </c>
      <c r="J83">
        <v>2</v>
      </c>
      <c r="K83">
        <v>1</v>
      </c>
      <c r="L83" s="3">
        <v>2</v>
      </c>
      <c r="M83" s="1" t="s">
        <v>46</v>
      </c>
      <c r="N83" s="3">
        <f>COUNTIF($G83:$M83,1)</f>
        <v>3</v>
      </c>
      <c r="O83" s="3">
        <f>COUNTIF($G83:$M83,2)</f>
        <v>2</v>
      </c>
      <c r="P83" s="3">
        <f>COUNTIF($G83:$M83,3)</f>
        <v>0</v>
      </c>
      <c r="Q83" s="3">
        <f>COUNTIF($G83:$M83,4)</f>
        <v>0</v>
      </c>
      <c r="R83" s="3">
        <f>COUNTIF($G83:$M83,5)</f>
        <v>0</v>
      </c>
      <c r="S83">
        <f>SUM(N83:R83)</f>
        <v>5</v>
      </c>
      <c r="T83" cm="1">
        <f t="array" ref="T83">(1/(S83*(S83-1)))*(SUM(N83:R83^2)-S83)</f>
        <v>0.4</v>
      </c>
      <c r="U83">
        <f>AVERAGE(G83:M83)</f>
        <v>1.4</v>
      </c>
      <c r="V83" s="3">
        <f>MEDIAN(G83:M83)</f>
        <v>1</v>
      </c>
      <c r="W83" s="3">
        <f>MAX(N83:R83)</f>
        <v>3</v>
      </c>
      <c r="X83" s="3">
        <f>COUNTIF(N83:R83,W83)</f>
        <v>1</v>
      </c>
      <c r="Y83" s="3">
        <f>(IF(N83&gt;=W83,1,0)+IF(O83&gt;=W83,2,0)+IF(P83&gt;=W83,3,0)+IF(Q83&gt;=W83,4,0)+IF(R83&gt;=W83,5,0))/X83</f>
        <v>1</v>
      </c>
      <c r="Z83">
        <v>0</v>
      </c>
      <c r="AA83" t="s">
        <v>46</v>
      </c>
      <c r="AB83">
        <v>0</v>
      </c>
      <c r="AC83">
        <v>21</v>
      </c>
      <c r="AD83" t="s">
        <v>46</v>
      </c>
      <c r="AE83" s="3">
        <v>21</v>
      </c>
      <c r="AF83" t="s">
        <v>46</v>
      </c>
      <c r="AG83" s="3">
        <f>COUNTIF(Z83:AF83,"&gt;=0")</f>
        <v>4</v>
      </c>
      <c r="AH83">
        <f>MEDIAN(Z83:AF83)</f>
        <v>10.5</v>
      </c>
    </row>
    <row r="84" spans="1:34" x14ac:dyDescent="0.2">
      <c r="A84" s="3">
        <v>20</v>
      </c>
      <c r="B84" t="s">
        <v>244</v>
      </c>
      <c r="C84">
        <v>87</v>
      </c>
      <c r="D84" t="s">
        <v>222</v>
      </c>
      <c r="E84">
        <v>64</v>
      </c>
      <c r="F84">
        <v>2</v>
      </c>
      <c r="G84">
        <v>2</v>
      </c>
      <c r="H84" t="s">
        <v>46</v>
      </c>
      <c r="I84">
        <v>1</v>
      </c>
      <c r="J84">
        <v>1</v>
      </c>
      <c r="K84">
        <v>1</v>
      </c>
      <c r="L84" s="3">
        <v>1</v>
      </c>
      <c r="M84" s="1" t="s">
        <v>46</v>
      </c>
      <c r="N84" s="3">
        <f>COUNTIF($G84:$M84,1)</f>
        <v>4</v>
      </c>
      <c r="O84" s="3">
        <f>COUNTIF($G84:$M84,2)</f>
        <v>1</v>
      </c>
      <c r="P84" s="3">
        <f>COUNTIF($G84:$M84,3)</f>
        <v>0</v>
      </c>
      <c r="Q84" s="3">
        <f>COUNTIF($G84:$M84,4)</f>
        <v>0</v>
      </c>
      <c r="R84" s="3">
        <f>COUNTIF($G84:$M84,5)</f>
        <v>0</v>
      </c>
      <c r="S84">
        <f>SUM(N84:R84)</f>
        <v>5</v>
      </c>
      <c r="T84" cm="1">
        <f t="array" ref="T84">(1/(S84*(S84-1)))*(SUM(N84:R84^2)-S84)</f>
        <v>0.60000000000000009</v>
      </c>
      <c r="U84">
        <f>AVERAGE(G84:M84)</f>
        <v>1.2</v>
      </c>
      <c r="V84" s="3">
        <f>MEDIAN(G84:M84)</f>
        <v>1</v>
      </c>
      <c r="W84" s="3">
        <f>MAX(N84:R84)</f>
        <v>4</v>
      </c>
      <c r="X84" s="3">
        <f>COUNTIF(N84:R84,W84)</f>
        <v>1</v>
      </c>
      <c r="Y84" s="3">
        <f>(IF(N84&gt;=W84,1,0)+IF(O84&gt;=W84,2,0)+IF(P84&gt;=W84,3,0)+IF(Q84&gt;=W84,4,0)+IF(R84&gt;=W84,5,0))/X84</f>
        <v>1</v>
      </c>
      <c r="Z84">
        <v>12</v>
      </c>
      <c r="AA84" t="s">
        <v>46</v>
      </c>
      <c r="AB84">
        <v>0</v>
      </c>
      <c r="AC84">
        <v>21</v>
      </c>
      <c r="AD84" t="s">
        <v>46</v>
      </c>
      <c r="AE84" s="3">
        <v>21</v>
      </c>
      <c r="AF84" t="s">
        <v>46</v>
      </c>
      <c r="AG84" s="3">
        <f>COUNTIF(Z84:AF84,"&gt;=0")</f>
        <v>4</v>
      </c>
      <c r="AH84">
        <f>MEDIAN(Z84:AF84)</f>
        <v>16.5</v>
      </c>
    </row>
    <row r="85" spans="1:34" x14ac:dyDescent="0.2">
      <c r="A85" s="3">
        <v>57</v>
      </c>
      <c r="B85" t="s">
        <v>224</v>
      </c>
      <c r="C85">
        <v>6</v>
      </c>
      <c r="D85" t="s">
        <v>222</v>
      </c>
      <c r="E85">
        <v>55</v>
      </c>
      <c r="F85">
        <v>2</v>
      </c>
      <c r="G85">
        <v>2</v>
      </c>
      <c r="H85" t="s">
        <v>46</v>
      </c>
      <c r="I85">
        <v>1</v>
      </c>
      <c r="J85">
        <v>1</v>
      </c>
      <c r="K85">
        <v>1</v>
      </c>
      <c r="L85" s="3">
        <v>1</v>
      </c>
      <c r="M85" s="1" t="s">
        <v>46</v>
      </c>
      <c r="N85" s="3">
        <f>COUNTIF($G85:$M85,1)</f>
        <v>4</v>
      </c>
      <c r="O85" s="3">
        <f>COUNTIF($G85:$M85,2)</f>
        <v>1</v>
      </c>
      <c r="P85" s="3">
        <f>COUNTIF($G85:$M85,3)</f>
        <v>0</v>
      </c>
      <c r="Q85" s="3">
        <f>COUNTIF($G85:$M85,4)</f>
        <v>0</v>
      </c>
      <c r="R85" s="3">
        <f>COUNTIF($G85:$M85,5)</f>
        <v>0</v>
      </c>
      <c r="S85">
        <f>SUM(N85:R85)</f>
        <v>5</v>
      </c>
      <c r="T85" cm="1">
        <f t="array" ref="T85">(1/(S85*(S85-1)))*(SUM(N85:R85^2)-S85)</f>
        <v>0.60000000000000009</v>
      </c>
      <c r="U85">
        <f>AVERAGE(G85:M85)</f>
        <v>1.2</v>
      </c>
      <c r="V85" s="3">
        <f>MEDIAN(G85:M85)</f>
        <v>1</v>
      </c>
      <c r="W85" s="3">
        <f>MAX(N85:R85)</f>
        <v>4</v>
      </c>
      <c r="X85" s="3">
        <f>COUNTIF(N85:R85,W85)</f>
        <v>1</v>
      </c>
      <c r="Y85" s="3">
        <f>(IF(N85&gt;=W85,1,0)+IF(O85&gt;=W85,2,0)+IF(P85&gt;=W85,3,0)+IF(Q85&gt;=W85,4,0)+IF(R85&gt;=W85,5,0))/X85</f>
        <v>1</v>
      </c>
      <c r="Z85">
        <v>25</v>
      </c>
      <c r="AA85" t="s">
        <v>46</v>
      </c>
      <c r="AB85">
        <v>0</v>
      </c>
      <c r="AC85">
        <v>26</v>
      </c>
      <c r="AD85" t="s">
        <v>46</v>
      </c>
      <c r="AE85" s="3">
        <v>22</v>
      </c>
      <c r="AF85" t="s">
        <v>46</v>
      </c>
      <c r="AG85" s="3">
        <f>COUNTIF(Z85:AF85,"&gt;=0")</f>
        <v>4</v>
      </c>
      <c r="AH85">
        <f>MEDIAN(Z85:AF85)</f>
        <v>23.5</v>
      </c>
    </row>
    <row r="86" spans="1:34" x14ac:dyDescent="0.2">
      <c r="A86" s="3">
        <v>88</v>
      </c>
      <c r="B86" t="s">
        <v>225</v>
      </c>
      <c r="C86">
        <v>238</v>
      </c>
      <c r="D86" t="s">
        <v>222</v>
      </c>
      <c r="E86">
        <v>40</v>
      </c>
      <c r="F86">
        <v>2</v>
      </c>
      <c r="G86">
        <v>2</v>
      </c>
      <c r="H86" t="s">
        <v>46</v>
      </c>
      <c r="I86">
        <v>1</v>
      </c>
      <c r="J86">
        <v>1</v>
      </c>
      <c r="K86">
        <v>1</v>
      </c>
      <c r="L86" s="3">
        <v>1</v>
      </c>
      <c r="M86" s="1" t="s">
        <v>46</v>
      </c>
      <c r="N86" s="3">
        <f>COUNTIF($G86:$M86,1)</f>
        <v>4</v>
      </c>
      <c r="O86" s="3">
        <f>COUNTIF($G86:$M86,2)</f>
        <v>1</v>
      </c>
      <c r="P86" s="3">
        <f>COUNTIF($G86:$M86,3)</f>
        <v>0</v>
      </c>
      <c r="Q86" s="3">
        <f>COUNTIF($G86:$M86,4)</f>
        <v>0</v>
      </c>
      <c r="R86" s="3">
        <f>COUNTIF($G86:$M86,5)</f>
        <v>0</v>
      </c>
      <c r="S86">
        <f>SUM(N86:R86)</f>
        <v>5</v>
      </c>
      <c r="T86" cm="1">
        <f t="array" ref="T86">(1/(S86*(S86-1)))*(SUM(N86:R86^2)-S86)</f>
        <v>0.60000000000000009</v>
      </c>
      <c r="U86">
        <f>AVERAGE(G86:M86)</f>
        <v>1.2</v>
      </c>
      <c r="V86" s="3">
        <f>MEDIAN(G86:M86)</f>
        <v>1</v>
      </c>
      <c r="W86" s="3">
        <f>MAX(N86:R86)</f>
        <v>4</v>
      </c>
      <c r="X86" s="3">
        <f>COUNTIF(N86:R86,W86)</f>
        <v>1</v>
      </c>
      <c r="Y86" s="3">
        <f>(IF(N86&gt;=W86,1,0)+IF(O86&gt;=W86,2,0)+IF(P86&gt;=W86,3,0)+IF(Q86&gt;=W86,4,0)+IF(R86&gt;=W86,5,0))/X86</f>
        <v>1</v>
      </c>
      <c r="Z86">
        <v>16</v>
      </c>
      <c r="AA86" t="s">
        <v>46</v>
      </c>
      <c r="AB86">
        <v>0</v>
      </c>
      <c r="AC86">
        <v>21</v>
      </c>
      <c r="AD86" t="s">
        <v>46</v>
      </c>
      <c r="AE86" s="3">
        <v>22</v>
      </c>
      <c r="AF86" t="s">
        <v>46</v>
      </c>
      <c r="AG86" s="3">
        <f>COUNTIF(Z86:AF86,"&gt;=0")</f>
        <v>4</v>
      </c>
      <c r="AH86">
        <f>MEDIAN(Z86:AF86)</f>
        <v>18.5</v>
      </c>
    </row>
    <row r="87" spans="1:34" x14ac:dyDescent="0.2">
      <c r="A87" s="3">
        <v>26</v>
      </c>
      <c r="B87" t="s">
        <v>260</v>
      </c>
      <c r="C87">
        <v>50</v>
      </c>
      <c r="D87" t="s">
        <v>222</v>
      </c>
      <c r="E87">
        <v>51</v>
      </c>
      <c r="F87">
        <v>2</v>
      </c>
      <c r="G87">
        <v>1</v>
      </c>
      <c r="H87" t="s">
        <v>46</v>
      </c>
      <c r="I87">
        <v>1</v>
      </c>
      <c r="J87">
        <v>1</v>
      </c>
      <c r="K87">
        <v>1</v>
      </c>
      <c r="L87" s="3">
        <v>1</v>
      </c>
      <c r="M87" s="1" t="s">
        <v>46</v>
      </c>
      <c r="N87" s="3">
        <f>COUNTIF($G87:$M87,1)</f>
        <v>5</v>
      </c>
      <c r="O87" s="3">
        <f>COUNTIF($G87:$M87,2)</f>
        <v>0</v>
      </c>
      <c r="P87" s="3">
        <f>COUNTIF($G87:$M87,3)</f>
        <v>0</v>
      </c>
      <c r="Q87" s="3">
        <f>COUNTIF($G87:$M87,4)</f>
        <v>0</v>
      </c>
      <c r="R87" s="3">
        <f>COUNTIF($G87:$M87,5)</f>
        <v>0</v>
      </c>
      <c r="S87">
        <f>SUM(N87:R87)</f>
        <v>5</v>
      </c>
      <c r="T87" cm="1">
        <f t="array" ref="T87">(1/(S87*(S87-1)))*(SUM(N87:R87^2)-S87)</f>
        <v>1</v>
      </c>
      <c r="U87">
        <f>AVERAGE(G87:M87)</f>
        <v>1</v>
      </c>
      <c r="V87" s="3">
        <f>MEDIAN(G87:M87)</f>
        <v>1</v>
      </c>
      <c r="W87" s="3">
        <f>MAX(N87:R87)</f>
        <v>5</v>
      </c>
      <c r="X87" s="3">
        <f>COUNTIF(N87:R87,W87)</f>
        <v>1</v>
      </c>
      <c r="Y87" s="3">
        <f>(IF(N87&gt;=W87,1,0)+IF(O87&gt;=W87,2,0)+IF(P87&gt;=W87,3,0)+IF(Q87&gt;=W87,4,0)+IF(R87&gt;=W87,5,0))/X87</f>
        <v>1</v>
      </c>
      <c r="Z87">
        <v>0</v>
      </c>
      <c r="AA87" t="s">
        <v>46</v>
      </c>
      <c r="AB87">
        <v>0</v>
      </c>
      <c r="AC87">
        <v>21</v>
      </c>
      <c r="AD87" t="s">
        <v>46</v>
      </c>
      <c r="AE87" s="3">
        <v>20</v>
      </c>
      <c r="AF87" t="s">
        <v>46</v>
      </c>
      <c r="AG87" s="3">
        <f>COUNTIF(Z87:AF87,"&gt;=0")</f>
        <v>4</v>
      </c>
      <c r="AH87">
        <f>MEDIAN(Z87:AF87)</f>
        <v>10</v>
      </c>
    </row>
    <row r="88" spans="1:34" x14ac:dyDescent="0.2">
      <c r="A88" s="3">
        <v>72</v>
      </c>
      <c r="B88" t="s">
        <v>265</v>
      </c>
      <c r="C88">
        <v>133</v>
      </c>
      <c r="D88" t="s">
        <v>222</v>
      </c>
      <c r="E88">
        <v>14</v>
      </c>
      <c r="F88">
        <v>2</v>
      </c>
      <c r="G88">
        <v>1</v>
      </c>
      <c r="H88" t="s">
        <v>46</v>
      </c>
      <c r="I88">
        <v>1</v>
      </c>
      <c r="J88">
        <v>1</v>
      </c>
      <c r="K88">
        <v>1</v>
      </c>
      <c r="L88" s="3">
        <v>1</v>
      </c>
      <c r="M88" s="1" t="s">
        <v>46</v>
      </c>
      <c r="N88" s="3">
        <f>COUNTIF($G88:$M88,1)</f>
        <v>5</v>
      </c>
      <c r="O88" s="3">
        <f>COUNTIF($G88:$M88,2)</f>
        <v>0</v>
      </c>
      <c r="P88" s="3">
        <f>COUNTIF($G88:$M88,3)</f>
        <v>0</v>
      </c>
      <c r="Q88" s="3">
        <f>COUNTIF($G88:$M88,4)</f>
        <v>0</v>
      </c>
      <c r="R88" s="3">
        <f>COUNTIF($G88:$M88,5)</f>
        <v>0</v>
      </c>
      <c r="S88">
        <f>SUM(N88:R88)</f>
        <v>5</v>
      </c>
      <c r="T88" cm="1">
        <f t="array" ref="T88">(1/(S88*(S88-1)))*(SUM(N88:R88^2)-S88)</f>
        <v>1</v>
      </c>
      <c r="U88">
        <f>AVERAGE(G88:M88)</f>
        <v>1</v>
      </c>
      <c r="V88" s="3">
        <f>MEDIAN(G88:M88)</f>
        <v>1</v>
      </c>
      <c r="W88" s="3">
        <f>MAX(N88:R88)</f>
        <v>5</v>
      </c>
      <c r="X88" s="3">
        <f>COUNTIF(N88:R88,W88)</f>
        <v>1</v>
      </c>
      <c r="Y88" s="3">
        <f>(IF(N88&gt;=W88,1,0)+IF(O88&gt;=W88,2,0)+IF(P88&gt;=W88,3,0)+IF(Q88&gt;=W88,4,0)+IF(R88&gt;=W88,5,0))/X88</f>
        <v>1</v>
      </c>
      <c r="Z88">
        <v>0</v>
      </c>
      <c r="AA88" t="s">
        <v>46</v>
      </c>
      <c r="AB88">
        <v>0</v>
      </c>
      <c r="AC88">
        <v>19</v>
      </c>
      <c r="AD88" t="s">
        <v>46</v>
      </c>
      <c r="AE88" s="3">
        <v>22</v>
      </c>
      <c r="AF88" t="s">
        <v>46</v>
      </c>
      <c r="AG88" s="3">
        <f>COUNTIF(Z88:AF88,"&gt;=0")</f>
        <v>4</v>
      </c>
      <c r="AH88">
        <f>MEDIAN(Z88:AF88)</f>
        <v>9.5</v>
      </c>
    </row>
    <row r="89" spans="1:34" x14ac:dyDescent="0.2">
      <c r="A89" s="3">
        <v>86</v>
      </c>
      <c r="B89" t="s">
        <v>257</v>
      </c>
      <c r="C89" t="s">
        <v>164</v>
      </c>
      <c r="D89" t="s">
        <v>203</v>
      </c>
      <c r="E89">
        <v>81</v>
      </c>
      <c r="F89">
        <v>2</v>
      </c>
      <c r="G89">
        <v>1</v>
      </c>
      <c r="H89" t="s">
        <v>46</v>
      </c>
      <c r="I89">
        <v>1</v>
      </c>
      <c r="J89">
        <v>1</v>
      </c>
      <c r="K89">
        <v>1</v>
      </c>
      <c r="L89" s="3">
        <v>1</v>
      </c>
      <c r="M89" s="1" t="s">
        <v>46</v>
      </c>
      <c r="N89" s="3">
        <f>COUNTIF($G89:$M89,1)</f>
        <v>5</v>
      </c>
      <c r="O89" s="3">
        <f>COUNTIF($G89:$M89,2)</f>
        <v>0</v>
      </c>
      <c r="P89" s="3">
        <f>COUNTIF($G89:$M89,3)</f>
        <v>0</v>
      </c>
      <c r="Q89" s="3">
        <f>COUNTIF($G89:$M89,4)</f>
        <v>0</v>
      </c>
      <c r="R89" s="3">
        <f>COUNTIF($G89:$M89,5)</f>
        <v>0</v>
      </c>
      <c r="S89">
        <f>SUM(N89:R89)</f>
        <v>5</v>
      </c>
      <c r="T89" cm="1">
        <f t="array" ref="T89">(1/(S89*(S89-1)))*(SUM(N89:R89^2)-S89)</f>
        <v>1</v>
      </c>
      <c r="U89">
        <f>AVERAGE(G89:M89)</f>
        <v>1</v>
      </c>
      <c r="V89" s="3">
        <f>MEDIAN(G89:M89)</f>
        <v>1</v>
      </c>
      <c r="W89" s="3">
        <f>MAX(N89:R89)</f>
        <v>5</v>
      </c>
      <c r="X89" s="3">
        <f>COUNTIF(N89:R89,W89)</f>
        <v>1</v>
      </c>
      <c r="Y89" s="3">
        <f>(IF(N89&gt;=W89,1,0)+IF(O89&gt;=W89,2,0)+IF(P89&gt;=W89,3,0)+IF(Q89&gt;=W89,4,0)+IF(R89&gt;=W89,5,0))/X89</f>
        <v>1</v>
      </c>
      <c r="Z89">
        <v>0</v>
      </c>
      <c r="AA89" t="s">
        <v>46</v>
      </c>
      <c r="AB89">
        <v>0</v>
      </c>
      <c r="AC89">
        <v>18</v>
      </c>
      <c r="AD89" t="s">
        <v>46</v>
      </c>
      <c r="AE89" s="3">
        <v>16</v>
      </c>
      <c r="AF89" t="s">
        <v>46</v>
      </c>
      <c r="AG89" s="3">
        <f>COUNTIF(Z89:AF89,"&gt;=0")</f>
        <v>4</v>
      </c>
      <c r="AH89">
        <f>MEDIAN(Z89:AF89)</f>
        <v>8</v>
      </c>
    </row>
  </sheetData>
  <autoFilter ref="A1:AH89" xr:uid="{E7BD904D-DDC6-7F4F-BD0F-F93E165ED8DC}">
    <sortState xmlns:xlrd2="http://schemas.microsoft.com/office/spreadsheetml/2017/richdata2" ref="A2:AH89">
      <sortCondition ref="F1:F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1A6F-78E3-D44D-98B1-97F17DF87D0F}">
  <dimension ref="A1:B21"/>
  <sheetViews>
    <sheetView workbookViewId="0">
      <selection activeCell="G50" sqref="G50"/>
    </sheetView>
  </sheetViews>
  <sheetFormatPr baseColWidth="10" defaultRowHeight="16" x14ac:dyDescent="0.2"/>
  <sheetData>
    <row r="1" spans="1:2" x14ac:dyDescent="0.2">
      <c r="A1" t="s">
        <v>278</v>
      </c>
      <c r="B1" t="s">
        <v>277</v>
      </c>
    </row>
    <row r="2" spans="1:2" x14ac:dyDescent="0.2">
      <c r="A2" t="s">
        <v>171</v>
      </c>
      <c r="B2" s="8" t="s">
        <v>169</v>
      </c>
    </row>
    <row r="3" spans="1:2" x14ac:dyDescent="0.2">
      <c r="A3" t="s">
        <v>173</v>
      </c>
      <c r="B3">
        <v>86</v>
      </c>
    </row>
    <row r="4" spans="1:2" x14ac:dyDescent="0.2">
      <c r="A4">
        <v>155</v>
      </c>
      <c r="B4" t="s">
        <v>121</v>
      </c>
    </row>
    <row r="5" spans="1:2" x14ac:dyDescent="0.2">
      <c r="A5">
        <v>214</v>
      </c>
      <c r="B5" t="s">
        <v>170</v>
      </c>
    </row>
    <row r="6" spans="1:2" x14ac:dyDescent="0.2">
      <c r="A6" t="s">
        <v>218</v>
      </c>
      <c r="B6" t="s">
        <v>171</v>
      </c>
    </row>
    <row r="7" spans="1:2" x14ac:dyDescent="0.2">
      <c r="A7" t="s">
        <v>209</v>
      </c>
      <c r="B7" s="8" t="s">
        <v>169</v>
      </c>
    </row>
    <row r="8" spans="1:2" x14ac:dyDescent="0.2">
      <c r="A8" t="s">
        <v>156</v>
      </c>
      <c r="B8" s="8" t="s">
        <v>140</v>
      </c>
    </row>
    <row r="9" spans="1:2" x14ac:dyDescent="0.2">
      <c r="A9" t="s">
        <v>119</v>
      </c>
      <c r="B9" t="s">
        <v>152</v>
      </c>
    </row>
    <row r="10" spans="1:2" x14ac:dyDescent="0.2">
      <c r="A10" t="s">
        <v>120</v>
      </c>
      <c r="B10">
        <v>53</v>
      </c>
    </row>
    <row r="11" spans="1:2" x14ac:dyDescent="0.2">
      <c r="A11" t="s">
        <v>135</v>
      </c>
      <c r="B11">
        <v>231</v>
      </c>
    </row>
    <row r="12" spans="1:2" x14ac:dyDescent="0.2">
      <c r="A12" t="s">
        <v>207</v>
      </c>
      <c r="B12" t="s">
        <v>121</v>
      </c>
    </row>
    <row r="13" spans="1:2" x14ac:dyDescent="0.2">
      <c r="A13" t="s">
        <v>176</v>
      </c>
      <c r="B13">
        <v>195</v>
      </c>
    </row>
    <row r="14" spans="1:2" x14ac:dyDescent="0.2">
      <c r="A14">
        <v>136</v>
      </c>
      <c r="B14" t="s">
        <v>157</v>
      </c>
    </row>
    <row r="15" spans="1:2" x14ac:dyDescent="0.2">
      <c r="A15">
        <v>117</v>
      </c>
      <c r="B15">
        <v>127</v>
      </c>
    </row>
    <row r="16" spans="1:2" x14ac:dyDescent="0.2">
      <c r="A16" t="s">
        <v>214</v>
      </c>
      <c r="B16" t="s">
        <v>118</v>
      </c>
    </row>
    <row r="17" spans="1:2" x14ac:dyDescent="0.2">
      <c r="A17">
        <v>53</v>
      </c>
      <c r="B17" t="s">
        <v>161</v>
      </c>
    </row>
    <row r="18" spans="1:2" x14ac:dyDescent="0.2">
      <c r="A18" t="s">
        <v>134</v>
      </c>
      <c r="B18">
        <v>180</v>
      </c>
    </row>
    <row r="19" spans="1:2" x14ac:dyDescent="0.2">
      <c r="A19" t="s">
        <v>210</v>
      </c>
      <c r="B19" t="s">
        <v>144</v>
      </c>
    </row>
    <row r="20" spans="1:2" x14ac:dyDescent="0.2">
      <c r="A20" t="s">
        <v>170</v>
      </c>
      <c r="B20" t="s">
        <v>202</v>
      </c>
    </row>
    <row r="21" spans="1:2" x14ac:dyDescent="0.2">
      <c r="A21">
        <v>136</v>
      </c>
      <c r="B21" s="8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8AB4-7404-FD40-9A8D-5A173EB9C49A}">
  <dimension ref="A1:E169"/>
  <sheetViews>
    <sheetView workbookViewId="0">
      <selection activeCell="A169" sqref="A169"/>
    </sheetView>
  </sheetViews>
  <sheetFormatPr baseColWidth="10" defaultRowHeight="16" x14ac:dyDescent="0.2"/>
  <sheetData>
    <row r="1" spans="1:5" x14ac:dyDescent="0.2">
      <c r="A1" t="s">
        <v>50</v>
      </c>
      <c r="B1" t="s">
        <v>51</v>
      </c>
      <c r="C1" t="s">
        <v>180</v>
      </c>
      <c r="D1" t="s">
        <v>182</v>
      </c>
      <c r="E1" t="s">
        <v>52</v>
      </c>
    </row>
    <row r="2" spans="1:5" x14ac:dyDescent="0.2">
      <c r="A2">
        <v>6</v>
      </c>
      <c r="B2">
        <v>42.450200000000002</v>
      </c>
      <c r="C2" t="s">
        <v>175</v>
      </c>
      <c r="D2">
        <v>2</v>
      </c>
      <c r="E2" t="s">
        <v>53</v>
      </c>
    </row>
    <row r="3" spans="1:5" x14ac:dyDescent="0.2">
      <c r="A3" t="s">
        <v>166</v>
      </c>
      <c r="B3">
        <v>26.937000000000001</v>
      </c>
      <c r="C3" t="s">
        <v>175</v>
      </c>
      <c r="D3">
        <v>2</v>
      </c>
      <c r="E3" t="s">
        <v>53</v>
      </c>
    </row>
    <row r="4" spans="1:5" x14ac:dyDescent="0.2">
      <c r="A4">
        <v>11</v>
      </c>
      <c r="B4">
        <v>2.8748999999999998</v>
      </c>
      <c r="C4" t="s">
        <v>175</v>
      </c>
      <c r="D4">
        <v>2</v>
      </c>
      <c r="E4" t="s">
        <v>53</v>
      </c>
    </row>
    <row r="5" spans="1:5" x14ac:dyDescent="0.2">
      <c r="A5" t="s">
        <v>167</v>
      </c>
      <c r="B5">
        <v>23.616599999999998</v>
      </c>
      <c r="C5" t="s">
        <v>175</v>
      </c>
      <c r="D5">
        <v>2</v>
      </c>
      <c r="E5" t="s">
        <v>53</v>
      </c>
    </row>
    <row r="6" spans="1:5" x14ac:dyDescent="0.2">
      <c r="A6">
        <v>19</v>
      </c>
      <c r="B6">
        <v>23.183</v>
      </c>
      <c r="C6" t="s">
        <v>175</v>
      </c>
      <c r="D6">
        <v>2</v>
      </c>
      <c r="E6" t="s">
        <v>53</v>
      </c>
    </row>
    <row r="7" spans="1:5" x14ac:dyDescent="0.2">
      <c r="A7">
        <v>23</v>
      </c>
      <c r="B7">
        <v>25.177199999999999</v>
      </c>
      <c r="C7" t="s">
        <v>175</v>
      </c>
      <c r="D7">
        <v>2</v>
      </c>
      <c r="E7" t="s">
        <v>53</v>
      </c>
    </row>
    <row r="8" spans="1:5" x14ac:dyDescent="0.2">
      <c r="A8">
        <v>27</v>
      </c>
      <c r="B8">
        <v>3.1964000000000001</v>
      </c>
      <c r="C8" t="s">
        <v>175</v>
      </c>
      <c r="D8">
        <v>2</v>
      </c>
      <c r="E8" t="s">
        <v>53</v>
      </c>
    </row>
    <row r="9" spans="1:5" x14ac:dyDescent="0.2">
      <c r="A9" t="s">
        <v>168</v>
      </c>
      <c r="B9">
        <v>25.916499999999999</v>
      </c>
      <c r="C9" t="s">
        <v>175</v>
      </c>
      <c r="D9">
        <v>2</v>
      </c>
      <c r="E9" t="s">
        <v>53</v>
      </c>
    </row>
    <row r="10" spans="1:5" x14ac:dyDescent="0.2">
      <c r="A10">
        <v>32</v>
      </c>
      <c r="B10">
        <v>1.5</v>
      </c>
      <c r="C10" t="s">
        <v>175</v>
      </c>
      <c r="D10">
        <v>2</v>
      </c>
      <c r="E10" t="s">
        <v>53</v>
      </c>
    </row>
    <row r="11" spans="1:5" x14ac:dyDescent="0.2">
      <c r="A11" t="s">
        <v>169</v>
      </c>
      <c r="B11">
        <v>19.847000000000001</v>
      </c>
      <c r="C11" t="s">
        <v>175</v>
      </c>
      <c r="D11">
        <v>2</v>
      </c>
      <c r="E11" t="s">
        <v>53</v>
      </c>
    </row>
    <row r="12" spans="1:5" x14ac:dyDescent="0.2">
      <c r="A12">
        <v>35</v>
      </c>
      <c r="B12">
        <v>25.172999999999998</v>
      </c>
      <c r="C12" t="s">
        <v>175</v>
      </c>
      <c r="D12">
        <v>2</v>
      </c>
      <c r="E12" t="s">
        <v>53</v>
      </c>
    </row>
    <row r="13" spans="1:5" x14ac:dyDescent="0.2">
      <c r="A13">
        <v>45</v>
      </c>
      <c r="B13">
        <v>13.593</v>
      </c>
      <c r="C13" t="s">
        <v>175</v>
      </c>
      <c r="D13">
        <v>2</v>
      </c>
      <c r="E13" t="s">
        <v>53</v>
      </c>
    </row>
    <row r="14" spans="1:5" x14ac:dyDescent="0.2">
      <c r="A14">
        <v>49</v>
      </c>
      <c r="B14">
        <v>26.573799999999999</v>
      </c>
      <c r="C14" t="s">
        <v>175</v>
      </c>
      <c r="D14">
        <v>2</v>
      </c>
      <c r="E14" t="s">
        <v>53</v>
      </c>
    </row>
    <row r="15" spans="1:5" x14ac:dyDescent="0.2">
      <c r="A15">
        <v>50</v>
      </c>
      <c r="B15">
        <v>47.360900000000001</v>
      </c>
      <c r="C15" t="s">
        <v>175</v>
      </c>
      <c r="D15">
        <v>2</v>
      </c>
      <c r="E15" t="s">
        <v>53</v>
      </c>
    </row>
    <row r="16" spans="1:5" x14ac:dyDescent="0.2">
      <c r="A16">
        <v>53</v>
      </c>
      <c r="B16">
        <v>15.7829</v>
      </c>
      <c r="C16" t="s">
        <v>175</v>
      </c>
      <c r="D16">
        <v>2</v>
      </c>
      <c r="E16" t="s">
        <v>53</v>
      </c>
    </row>
    <row r="17" spans="1:5" x14ac:dyDescent="0.2">
      <c r="A17" t="s">
        <v>170</v>
      </c>
      <c r="B17">
        <v>37.317999999999998</v>
      </c>
      <c r="C17" t="s">
        <v>175</v>
      </c>
      <c r="D17">
        <v>2</v>
      </c>
      <c r="E17" t="s">
        <v>53</v>
      </c>
    </row>
    <row r="18" spans="1:5" x14ac:dyDescent="0.2">
      <c r="A18">
        <v>57</v>
      </c>
      <c r="B18">
        <v>8.3858999999999995</v>
      </c>
      <c r="C18" t="s">
        <v>175</v>
      </c>
      <c r="D18">
        <v>2</v>
      </c>
      <c r="E18" t="s">
        <v>53</v>
      </c>
    </row>
    <row r="19" spans="1:5" x14ac:dyDescent="0.2">
      <c r="A19">
        <v>66</v>
      </c>
      <c r="B19">
        <v>48.880800000000001</v>
      </c>
      <c r="C19" t="s">
        <v>175</v>
      </c>
      <c r="D19">
        <v>2</v>
      </c>
      <c r="E19" t="s">
        <v>53</v>
      </c>
    </row>
    <row r="20" spans="1:5" x14ac:dyDescent="0.2">
      <c r="A20">
        <v>67</v>
      </c>
      <c r="B20">
        <v>39.258800000000001</v>
      </c>
      <c r="C20" t="s">
        <v>175</v>
      </c>
      <c r="D20">
        <v>2</v>
      </c>
      <c r="E20" t="s">
        <v>53</v>
      </c>
    </row>
    <row r="21" spans="1:5" x14ac:dyDescent="0.2">
      <c r="A21">
        <v>80</v>
      </c>
      <c r="B21">
        <v>13.3446</v>
      </c>
      <c r="C21" t="s">
        <v>175</v>
      </c>
      <c r="D21">
        <v>2</v>
      </c>
      <c r="E21" t="s">
        <v>53</v>
      </c>
    </row>
    <row r="22" spans="1:5" x14ac:dyDescent="0.2">
      <c r="A22">
        <v>86</v>
      </c>
      <c r="B22">
        <v>32.421500000000002</v>
      </c>
      <c r="C22" t="s">
        <v>175</v>
      </c>
      <c r="D22">
        <v>2</v>
      </c>
      <c r="E22" t="s">
        <v>53</v>
      </c>
    </row>
    <row r="23" spans="1:5" x14ac:dyDescent="0.2">
      <c r="A23">
        <v>87</v>
      </c>
      <c r="B23">
        <v>52.257599999999996</v>
      </c>
      <c r="C23" t="s">
        <v>175</v>
      </c>
      <c r="D23">
        <v>2</v>
      </c>
      <c r="E23" t="s">
        <v>53</v>
      </c>
    </row>
    <row r="24" spans="1:5" x14ac:dyDescent="0.2">
      <c r="A24">
        <v>117</v>
      </c>
      <c r="B24">
        <v>30.957599999999999</v>
      </c>
      <c r="C24" t="s">
        <v>175</v>
      </c>
      <c r="D24">
        <v>2</v>
      </c>
      <c r="E24" t="s">
        <v>53</v>
      </c>
    </row>
    <row r="25" spans="1:5" x14ac:dyDescent="0.2">
      <c r="A25">
        <v>127</v>
      </c>
      <c r="B25">
        <v>10.272</v>
      </c>
      <c r="C25" t="s">
        <v>175</v>
      </c>
      <c r="D25">
        <v>2</v>
      </c>
      <c r="E25" t="s">
        <v>53</v>
      </c>
    </row>
    <row r="26" spans="1:5" x14ac:dyDescent="0.2">
      <c r="A26">
        <v>128</v>
      </c>
      <c r="B26">
        <v>12.787000000000001</v>
      </c>
      <c r="C26" t="s">
        <v>175</v>
      </c>
      <c r="D26">
        <v>2</v>
      </c>
      <c r="E26" t="s">
        <v>53</v>
      </c>
    </row>
    <row r="27" spans="1:5" x14ac:dyDescent="0.2">
      <c r="A27">
        <v>133</v>
      </c>
      <c r="B27">
        <v>62.695900000000002</v>
      </c>
      <c r="C27" t="s">
        <v>175</v>
      </c>
      <c r="D27">
        <v>2</v>
      </c>
      <c r="E27" t="s">
        <v>53</v>
      </c>
    </row>
    <row r="28" spans="1:5" x14ac:dyDescent="0.2">
      <c r="A28">
        <v>136</v>
      </c>
      <c r="B28">
        <v>25.3384</v>
      </c>
      <c r="C28" t="s">
        <v>175</v>
      </c>
      <c r="D28">
        <v>2</v>
      </c>
      <c r="E28" t="s">
        <v>53</v>
      </c>
    </row>
    <row r="29" spans="1:5" x14ac:dyDescent="0.2">
      <c r="A29">
        <v>146</v>
      </c>
      <c r="B29">
        <v>62.925400000000003</v>
      </c>
      <c r="C29" t="s">
        <v>175</v>
      </c>
      <c r="D29">
        <v>2</v>
      </c>
      <c r="E29" t="s">
        <v>53</v>
      </c>
    </row>
    <row r="30" spans="1:5" x14ac:dyDescent="0.2">
      <c r="A30">
        <v>155</v>
      </c>
      <c r="B30">
        <v>11.001899999999999</v>
      </c>
      <c r="C30" t="s">
        <v>175</v>
      </c>
      <c r="D30">
        <v>2</v>
      </c>
      <c r="E30" t="s">
        <v>53</v>
      </c>
    </row>
    <row r="31" spans="1:5" x14ac:dyDescent="0.2">
      <c r="A31">
        <v>180</v>
      </c>
      <c r="B31">
        <v>59.066299999999998</v>
      </c>
      <c r="C31" t="s">
        <v>175</v>
      </c>
      <c r="D31">
        <v>2</v>
      </c>
      <c r="E31" t="s">
        <v>53</v>
      </c>
    </row>
    <row r="32" spans="1:5" x14ac:dyDescent="0.2">
      <c r="A32">
        <v>195</v>
      </c>
      <c r="B32">
        <v>17.280799999999999</v>
      </c>
      <c r="C32" t="s">
        <v>175</v>
      </c>
      <c r="D32">
        <v>2</v>
      </c>
      <c r="E32" t="s">
        <v>53</v>
      </c>
    </row>
    <row r="33" spans="1:5" x14ac:dyDescent="0.2">
      <c r="A33" t="s">
        <v>171</v>
      </c>
      <c r="B33">
        <v>28</v>
      </c>
      <c r="C33" t="s">
        <v>175</v>
      </c>
      <c r="D33">
        <v>2</v>
      </c>
      <c r="E33" t="s">
        <v>53</v>
      </c>
    </row>
    <row r="34" spans="1:5" x14ac:dyDescent="0.2">
      <c r="A34">
        <v>198</v>
      </c>
      <c r="B34">
        <v>21.159199999999998</v>
      </c>
      <c r="C34" t="s">
        <v>175</v>
      </c>
      <c r="D34">
        <v>2</v>
      </c>
      <c r="E34" t="s">
        <v>53</v>
      </c>
    </row>
    <row r="35" spans="1:5" x14ac:dyDescent="0.2">
      <c r="A35">
        <v>200</v>
      </c>
      <c r="B35">
        <v>36.783700000000003</v>
      </c>
      <c r="C35" t="s">
        <v>175</v>
      </c>
      <c r="D35">
        <v>2</v>
      </c>
      <c r="E35" t="s">
        <v>53</v>
      </c>
    </row>
    <row r="36" spans="1:5" x14ac:dyDescent="0.2">
      <c r="A36">
        <v>203</v>
      </c>
      <c r="B36">
        <v>20.256599999999999</v>
      </c>
      <c r="C36" t="s">
        <v>175</v>
      </c>
      <c r="D36">
        <v>2</v>
      </c>
      <c r="E36" t="s">
        <v>53</v>
      </c>
    </row>
    <row r="37" spans="1:5" x14ac:dyDescent="0.2">
      <c r="A37">
        <v>209</v>
      </c>
      <c r="B37">
        <v>11.462899999999999</v>
      </c>
      <c r="C37" t="s">
        <v>175</v>
      </c>
      <c r="D37">
        <v>2</v>
      </c>
      <c r="E37" t="s">
        <v>53</v>
      </c>
    </row>
    <row r="38" spans="1:5" x14ac:dyDescent="0.2">
      <c r="A38" t="s">
        <v>172</v>
      </c>
      <c r="B38">
        <v>47.208300000000001</v>
      </c>
      <c r="C38" t="s">
        <v>175</v>
      </c>
      <c r="D38">
        <v>2</v>
      </c>
      <c r="E38" t="s">
        <v>53</v>
      </c>
    </row>
    <row r="39" spans="1:5" x14ac:dyDescent="0.2">
      <c r="A39">
        <v>214</v>
      </c>
      <c r="B39">
        <v>12.6119</v>
      </c>
      <c r="C39" t="s">
        <v>175</v>
      </c>
      <c r="D39">
        <v>2</v>
      </c>
      <c r="E39" t="s">
        <v>53</v>
      </c>
    </row>
    <row r="40" spans="1:5" x14ac:dyDescent="0.2">
      <c r="A40" t="s">
        <v>173</v>
      </c>
      <c r="B40">
        <v>41.008299999999998</v>
      </c>
      <c r="C40" t="s">
        <v>175</v>
      </c>
      <c r="D40">
        <v>2</v>
      </c>
      <c r="E40" t="s">
        <v>53</v>
      </c>
    </row>
    <row r="41" spans="1:5" x14ac:dyDescent="0.2">
      <c r="A41">
        <v>231</v>
      </c>
      <c r="B41">
        <v>8.5832999999999995</v>
      </c>
      <c r="C41" t="s">
        <v>175</v>
      </c>
      <c r="D41">
        <v>2</v>
      </c>
      <c r="E41" t="s">
        <v>53</v>
      </c>
    </row>
    <row r="42" spans="1:5" x14ac:dyDescent="0.2">
      <c r="A42" t="s">
        <v>174</v>
      </c>
      <c r="B42">
        <v>54.2318</v>
      </c>
      <c r="C42" t="s">
        <v>175</v>
      </c>
      <c r="D42">
        <v>2</v>
      </c>
      <c r="E42" t="s">
        <v>53</v>
      </c>
    </row>
    <row r="43" spans="1:5" x14ac:dyDescent="0.2">
      <c r="A43">
        <v>234</v>
      </c>
      <c r="B43">
        <v>15.273899999999999</v>
      </c>
      <c r="C43" t="s">
        <v>175</v>
      </c>
      <c r="D43">
        <v>2</v>
      </c>
      <c r="E43" t="s">
        <v>53</v>
      </c>
    </row>
    <row r="44" spans="1:5" x14ac:dyDescent="0.2">
      <c r="A44">
        <v>237</v>
      </c>
      <c r="B44">
        <v>2.0087000000000002</v>
      </c>
      <c r="C44" t="s">
        <v>175</v>
      </c>
      <c r="D44">
        <v>2</v>
      </c>
      <c r="E44" t="s">
        <v>53</v>
      </c>
    </row>
    <row r="45" spans="1:5" x14ac:dyDescent="0.2">
      <c r="A45">
        <v>238</v>
      </c>
      <c r="B45">
        <v>46.005299999999998</v>
      </c>
      <c r="C45" t="s">
        <v>175</v>
      </c>
      <c r="D45">
        <v>2</v>
      </c>
      <c r="E45" t="s">
        <v>53</v>
      </c>
    </row>
    <row r="46" spans="1:5" x14ac:dyDescent="0.2">
      <c r="A46" t="s">
        <v>160</v>
      </c>
      <c r="B46">
        <v>7.0677000000000003</v>
      </c>
      <c r="C46" t="s">
        <v>179</v>
      </c>
      <c r="D46">
        <v>2</v>
      </c>
      <c r="E46" t="s">
        <v>53</v>
      </c>
    </row>
    <row r="47" spans="1:5" x14ac:dyDescent="0.2">
      <c r="A47" t="s">
        <v>161</v>
      </c>
      <c r="B47">
        <v>14.358499999999999</v>
      </c>
      <c r="C47" t="s">
        <v>179</v>
      </c>
      <c r="D47">
        <v>2</v>
      </c>
      <c r="E47" t="s">
        <v>53</v>
      </c>
    </row>
    <row r="48" spans="1:5" x14ac:dyDescent="0.2">
      <c r="A48" t="s">
        <v>176</v>
      </c>
      <c r="B48">
        <v>25</v>
      </c>
      <c r="C48" t="s">
        <v>179</v>
      </c>
      <c r="D48">
        <v>2</v>
      </c>
      <c r="E48" t="s">
        <v>53</v>
      </c>
    </row>
    <row r="49" spans="1:5" x14ac:dyDescent="0.2">
      <c r="A49" t="s">
        <v>162</v>
      </c>
      <c r="B49">
        <v>8.1638000000000002</v>
      </c>
      <c r="C49" t="s">
        <v>179</v>
      </c>
      <c r="D49">
        <v>2</v>
      </c>
      <c r="E49" t="s">
        <v>53</v>
      </c>
    </row>
    <row r="50" spans="1:5" x14ac:dyDescent="0.2">
      <c r="A50" t="s">
        <v>177</v>
      </c>
      <c r="B50">
        <v>19</v>
      </c>
      <c r="C50" t="s">
        <v>179</v>
      </c>
      <c r="D50">
        <v>2</v>
      </c>
      <c r="E50" t="s">
        <v>53</v>
      </c>
    </row>
    <row r="51" spans="1:5" x14ac:dyDescent="0.2">
      <c r="A51" t="s">
        <v>163</v>
      </c>
      <c r="B51">
        <v>4</v>
      </c>
      <c r="C51" t="s">
        <v>179</v>
      </c>
      <c r="D51">
        <v>2</v>
      </c>
      <c r="E51" t="s">
        <v>53</v>
      </c>
    </row>
    <row r="52" spans="1:5" x14ac:dyDescent="0.2">
      <c r="A52" t="s">
        <v>178</v>
      </c>
      <c r="B52">
        <v>24.2639</v>
      </c>
      <c r="C52" t="s">
        <v>179</v>
      </c>
      <c r="D52">
        <v>2</v>
      </c>
      <c r="E52" t="s">
        <v>53</v>
      </c>
    </row>
    <row r="53" spans="1:5" x14ac:dyDescent="0.2">
      <c r="A53" t="s">
        <v>164</v>
      </c>
      <c r="B53">
        <v>23.089400000000001</v>
      </c>
      <c r="C53" t="s">
        <v>179</v>
      </c>
      <c r="D53">
        <v>2</v>
      </c>
      <c r="E53" t="s">
        <v>53</v>
      </c>
    </row>
    <row r="54" spans="1:5" x14ac:dyDescent="0.2">
      <c r="A54" t="s">
        <v>165</v>
      </c>
      <c r="B54">
        <v>8.6578999999999997</v>
      </c>
      <c r="C54" t="s">
        <v>179</v>
      </c>
      <c r="D54">
        <v>2</v>
      </c>
      <c r="E54" t="s">
        <v>53</v>
      </c>
    </row>
    <row r="55" spans="1:5" x14ac:dyDescent="0.2">
      <c r="A55" t="s">
        <v>139</v>
      </c>
      <c r="B55">
        <v>7.5632000000000001</v>
      </c>
      <c r="C55" t="s">
        <v>179</v>
      </c>
      <c r="D55">
        <v>2</v>
      </c>
      <c r="E55" t="s">
        <v>53</v>
      </c>
    </row>
    <row r="56" spans="1:5" x14ac:dyDescent="0.2">
      <c r="A56" s="5">
        <v>9</v>
      </c>
      <c r="B56" s="5">
        <v>29.778500000000001</v>
      </c>
      <c r="C56" t="s">
        <v>181</v>
      </c>
      <c r="D56">
        <v>3</v>
      </c>
      <c r="E56" s="5" t="s">
        <v>53</v>
      </c>
    </row>
    <row r="57" spans="1:5" x14ac:dyDescent="0.2">
      <c r="A57" s="5" t="s">
        <v>54</v>
      </c>
      <c r="B57" s="5">
        <v>39.778500000000001</v>
      </c>
      <c r="C57" t="s">
        <v>181</v>
      </c>
      <c r="D57">
        <v>3</v>
      </c>
      <c r="E57" s="5" t="s">
        <v>53</v>
      </c>
    </row>
    <row r="58" spans="1:5" x14ac:dyDescent="0.2">
      <c r="A58" s="5" t="s">
        <v>55</v>
      </c>
      <c r="B58" s="5">
        <v>49.778500000000001</v>
      </c>
      <c r="C58" t="s">
        <v>181</v>
      </c>
      <c r="D58">
        <v>3</v>
      </c>
      <c r="E58" s="5" t="s">
        <v>53</v>
      </c>
    </row>
    <row r="59" spans="1:5" x14ac:dyDescent="0.2">
      <c r="A59" s="5">
        <v>11</v>
      </c>
      <c r="B59" s="5">
        <v>35.624400000000001</v>
      </c>
      <c r="C59" t="s">
        <v>181</v>
      </c>
      <c r="D59">
        <v>3</v>
      </c>
      <c r="E59" s="5" t="s">
        <v>53</v>
      </c>
    </row>
    <row r="60" spans="1:5" x14ac:dyDescent="0.2">
      <c r="A60" s="5">
        <v>14</v>
      </c>
      <c r="B60" s="5">
        <v>47.286700000000003</v>
      </c>
      <c r="C60" t="s">
        <v>181</v>
      </c>
      <c r="D60">
        <v>3</v>
      </c>
      <c r="E60" s="5" t="s">
        <v>53</v>
      </c>
    </row>
    <row r="61" spans="1:5" x14ac:dyDescent="0.2">
      <c r="A61" s="5">
        <v>15</v>
      </c>
      <c r="B61" s="5">
        <v>20.560199999999998</v>
      </c>
      <c r="C61" t="s">
        <v>181</v>
      </c>
      <c r="D61">
        <v>3</v>
      </c>
      <c r="E61" s="5" t="s">
        <v>56</v>
      </c>
    </row>
    <row r="62" spans="1:5" x14ac:dyDescent="0.2">
      <c r="A62" s="5" t="s">
        <v>57</v>
      </c>
      <c r="B62" s="5">
        <v>38.095399999999998</v>
      </c>
      <c r="C62" t="s">
        <v>181</v>
      </c>
      <c r="D62">
        <v>3</v>
      </c>
      <c r="E62" s="5" t="s">
        <v>53</v>
      </c>
    </row>
    <row r="63" spans="1:5" x14ac:dyDescent="0.2">
      <c r="A63" s="5" t="s">
        <v>58</v>
      </c>
      <c r="B63" s="5">
        <v>54.150799999999997</v>
      </c>
      <c r="C63" t="s">
        <v>181</v>
      </c>
      <c r="D63">
        <v>3</v>
      </c>
      <c r="E63" s="5" t="s">
        <v>53</v>
      </c>
    </row>
    <row r="64" spans="1:5" x14ac:dyDescent="0.2">
      <c r="A64" s="5">
        <v>17</v>
      </c>
      <c r="B64" s="5">
        <v>5.1308999999999996</v>
      </c>
      <c r="C64" t="s">
        <v>181</v>
      </c>
      <c r="D64">
        <v>3</v>
      </c>
      <c r="E64" s="5" t="s">
        <v>53</v>
      </c>
    </row>
    <row r="65" spans="1:5" x14ac:dyDescent="0.2">
      <c r="A65" s="5" t="s">
        <v>59</v>
      </c>
      <c r="B65" s="5">
        <v>21.689</v>
      </c>
      <c r="C65" t="s">
        <v>181</v>
      </c>
      <c r="D65">
        <v>3</v>
      </c>
      <c r="E65" s="5" t="s">
        <v>53</v>
      </c>
    </row>
    <row r="66" spans="1:5" x14ac:dyDescent="0.2">
      <c r="A66" s="5" t="s">
        <v>60</v>
      </c>
      <c r="B66" s="5">
        <v>36.646900000000002</v>
      </c>
      <c r="C66" t="s">
        <v>181</v>
      </c>
      <c r="D66">
        <v>3</v>
      </c>
      <c r="E66" s="5" t="s">
        <v>53</v>
      </c>
    </row>
    <row r="67" spans="1:5" x14ac:dyDescent="0.2">
      <c r="A67" s="5">
        <v>25</v>
      </c>
      <c r="B67" s="5">
        <v>16.542300000000001</v>
      </c>
      <c r="C67" t="s">
        <v>181</v>
      </c>
      <c r="D67">
        <v>3</v>
      </c>
      <c r="E67" s="5" t="s">
        <v>53</v>
      </c>
    </row>
    <row r="68" spans="1:5" x14ac:dyDescent="0.2">
      <c r="A68" s="5" t="s">
        <v>61</v>
      </c>
      <c r="B68" s="5">
        <v>26.542300000000001</v>
      </c>
      <c r="C68" t="s">
        <v>181</v>
      </c>
      <c r="D68">
        <v>3</v>
      </c>
      <c r="E68" s="5" t="s">
        <v>53</v>
      </c>
    </row>
    <row r="69" spans="1:5" x14ac:dyDescent="0.2">
      <c r="A69" s="5" t="s">
        <v>62</v>
      </c>
      <c r="B69" s="5">
        <v>36.542299999999997</v>
      </c>
      <c r="C69" t="s">
        <v>181</v>
      </c>
      <c r="D69">
        <v>3</v>
      </c>
      <c r="E69" s="5" t="s">
        <v>53</v>
      </c>
    </row>
    <row r="70" spans="1:5" x14ac:dyDescent="0.2">
      <c r="A70" s="5" t="s">
        <v>63</v>
      </c>
      <c r="B70" s="5">
        <v>46.542299999999997</v>
      </c>
      <c r="C70" t="s">
        <v>181</v>
      </c>
      <c r="D70">
        <v>3</v>
      </c>
      <c r="E70" s="5" t="s">
        <v>53</v>
      </c>
    </row>
    <row r="71" spans="1:5" x14ac:dyDescent="0.2">
      <c r="A71" s="5" t="s">
        <v>64</v>
      </c>
      <c r="B71" s="5">
        <v>56.542299999999997</v>
      </c>
      <c r="C71" t="s">
        <v>181</v>
      </c>
      <c r="D71">
        <v>3</v>
      </c>
      <c r="E71" s="5" t="s">
        <v>53</v>
      </c>
    </row>
    <row r="72" spans="1:5" x14ac:dyDescent="0.2">
      <c r="A72" s="5">
        <v>29</v>
      </c>
      <c r="B72" s="5">
        <v>39.385899999999999</v>
      </c>
      <c r="C72" t="s">
        <v>181</v>
      </c>
      <c r="D72">
        <v>3</v>
      </c>
      <c r="E72" s="5" t="s">
        <v>65</v>
      </c>
    </row>
    <row r="73" spans="1:5" x14ac:dyDescent="0.2">
      <c r="A73" s="5">
        <v>34</v>
      </c>
      <c r="B73" s="5">
        <v>39.840899999999998</v>
      </c>
      <c r="C73" t="s">
        <v>181</v>
      </c>
      <c r="D73">
        <v>3</v>
      </c>
      <c r="E73" s="5" t="s">
        <v>56</v>
      </c>
    </row>
    <row r="74" spans="1:5" x14ac:dyDescent="0.2">
      <c r="A74" s="5" t="s">
        <v>66</v>
      </c>
      <c r="B74" s="5">
        <v>49.840899999999998</v>
      </c>
      <c r="C74" t="s">
        <v>181</v>
      </c>
      <c r="D74">
        <v>3</v>
      </c>
      <c r="E74" s="5" t="s">
        <v>56</v>
      </c>
    </row>
    <row r="75" spans="1:5" x14ac:dyDescent="0.2">
      <c r="A75" s="5" t="s">
        <v>67</v>
      </c>
      <c r="B75" s="5">
        <v>59.840899999999998</v>
      </c>
      <c r="C75" t="s">
        <v>181</v>
      </c>
      <c r="D75">
        <v>3</v>
      </c>
      <c r="E75" s="5" t="s">
        <v>56</v>
      </c>
    </row>
    <row r="76" spans="1:5" x14ac:dyDescent="0.2">
      <c r="A76" s="5">
        <v>35</v>
      </c>
      <c r="B76" s="5">
        <v>8.3598999999999997</v>
      </c>
      <c r="C76" t="s">
        <v>181</v>
      </c>
      <c r="D76">
        <v>3</v>
      </c>
      <c r="E76" s="5" t="s">
        <v>53</v>
      </c>
    </row>
    <row r="77" spans="1:5" x14ac:dyDescent="0.2">
      <c r="A77" s="5" t="s">
        <v>68</v>
      </c>
      <c r="B77" s="5">
        <v>18.3599</v>
      </c>
      <c r="C77" t="s">
        <v>181</v>
      </c>
      <c r="D77">
        <v>3</v>
      </c>
      <c r="E77" s="5" t="s">
        <v>53</v>
      </c>
    </row>
    <row r="78" spans="1:5" x14ac:dyDescent="0.2">
      <c r="A78" s="5" t="s">
        <v>69</v>
      </c>
      <c r="B78" s="5">
        <v>28.3599</v>
      </c>
      <c r="C78" t="s">
        <v>181</v>
      </c>
      <c r="D78">
        <v>3</v>
      </c>
      <c r="E78" s="5" t="s">
        <v>53</v>
      </c>
    </row>
    <row r="79" spans="1:5" x14ac:dyDescent="0.2">
      <c r="A79" s="5" t="s">
        <v>70</v>
      </c>
      <c r="B79" s="5">
        <v>38.359900000000003</v>
      </c>
      <c r="C79" t="s">
        <v>181</v>
      </c>
      <c r="D79">
        <v>3</v>
      </c>
      <c r="E79" s="5" t="s">
        <v>53</v>
      </c>
    </row>
    <row r="80" spans="1:5" x14ac:dyDescent="0.2">
      <c r="A80" s="5">
        <v>39</v>
      </c>
      <c r="B80" s="5">
        <v>2.5775000000000001</v>
      </c>
      <c r="C80" t="s">
        <v>181</v>
      </c>
      <c r="D80">
        <v>3</v>
      </c>
      <c r="E80" s="5" t="s">
        <v>53</v>
      </c>
    </row>
    <row r="81" spans="1:5" x14ac:dyDescent="0.2">
      <c r="A81" s="5" t="s">
        <v>71</v>
      </c>
      <c r="B81" s="5">
        <v>12.577500000000001</v>
      </c>
      <c r="C81" t="s">
        <v>181</v>
      </c>
      <c r="D81">
        <v>3</v>
      </c>
      <c r="E81" s="5" t="s">
        <v>53</v>
      </c>
    </row>
    <row r="82" spans="1:5" x14ac:dyDescent="0.2">
      <c r="A82" s="5" t="s">
        <v>72</v>
      </c>
      <c r="B82" s="5">
        <v>22.577500000000001</v>
      </c>
      <c r="C82" t="s">
        <v>181</v>
      </c>
      <c r="D82">
        <v>3</v>
      </c>
      <c r="E82" s="5" t="s">
        <v>53</v>
      </c>
    </row>
    <row r="83" spans="1:5" x14ac:dyDescent="0.2">
      <c r="A83" s="5" t="s">
        <v>73</v>
      </c>
      <c r="B83" s="5">
        <v>32.577500000000001</v>
      </c>
      <c r="C83" t="s">
        <v>181</v>
      </c>
      <c r="D83">
        <v>3</v>
      </c>
      <c r="E83" s="5" t="s">
        <v>53</v>
      </c>
    </row>
    <row r="84" spans="1:5" x14ac:dyDescent="0.2">
      <c r="A84" s="5" t="s">
        <v>74</v>
      </c>
      <c r="B84" s="5">
        <v>42.577500000000001</v>
      </c>
      <c r="C84" t="s">
        <v>181</v>
      </c>
      <c r="D84">
        <v>3</v>
      </c>
      <c r="E84" s="5" t="s">
        <v>53</v>
      </c>
    </row>
    <row r="85" spans="1:5" x14ac:dyDescent="0.2">
      <c r="A85" s="5" t="s">
        <v>75</v>
      </c>
      <c r="B85" s="5">
        <v>52.577500000000001</v>
      </c>
      <c r="C85" t="s">
        <v>181</v>
      </c>
      <c r="D85">
        <v>3</v>
      </c>
      <c r="E85" s="5" t="s">
        <v>53</v>
      </c>
    </row>
    <row r="86" spans="1:5" x14ac:dyDescent="0.2">
      <c r="A86" s="5">
        <v>42</v>
      </c>
      <c r="B86" s="5">
        <v>26.316299999999998</v>
      </c>
      <c r="C86" t="s">
        <v>181</v>
      </c>
      <c r="D86">
        <v>3</v>
      </c>
      <c r="E86" s="5" t="s">
        <v>65</v>
      </c>
    </row>
    <row r="87" spans="1:5" x14ac:dyDescent="0.2">
      <c r="A87" s="5" t="s">
        <v>76</v>
      </c>
      <c r="B87" s="5">
        <v>47.565300000000001</v>
      </c>
      <c r="C87" t="s">
        <v>181</v>
      </c>
      <c r="D87">
        <v>3</v>
      </c>
      <c r="E87" s="5" t="s">
        <v>65</v>
      </c>
    </row>
    <row r="88" spans="1:5" x14ac:dyDescent="0.2">
      <c r="A88" s="6" t="s">
        <v>77</v>
      </c>
      <c r="B88" s="5">
        <v>18.693200000000001</v>
      </c>
      <c r="C88" t="s">
        <v>175</v>
      </c>
      <c r="D88">
        <v>3</v>
      </c>
      <c r="E88" s="5" t="s">
        <v>78</v>
      </c>
    </row>
    <row r="89" spans="1:5" x14ac:dyDescent="0.2">
      <c r="A89" s="6" t="s">
        <v>79</v>
      </c>
      <c r="B89" s="5">
        <v>11.090999999999999</v>
      </c>
      <c r="C89" t="s">
        <v>175</v>
      </c>
      <c r="D89">
        <v>3</v>
      </c>
      <c r="E89" s="5" t="s">
        <v>78</v>
      </c>
    </row>
    <row r="90" spans="1:5" x14ac:dyDescent="0.2">
      <c r="A90" s="6" t="s">
        <v>80</v>
      </c>
      <c r="B90" s="5">
        <v>25.601700000000001</v>
      </c>
      <c r="C90" t="s">
        <v>175</v>
      </c>
      <c r="D90">
        <v>3</v>
      </c>
      <c r="E90" s="5" t="s">
        <v>56</v>
      </c>
    </row>
    <row r="91" spans="1:5" x14ac:dyDescent="0.2">
      <c r="A91" s="6" t="s">
        <v>81</v>
      </c>
      <c r="B91" s="5">
        <v>14.0107</v>
      </c>
      <c r="C91" t="s">
        <v>175</v>
      </c>
      <c r="D91">
        <v>3</v>
      </c>
      <c r="E91" s="5" t="s">
        <v>78</v>
      </c>
    </row>
    <row r="92" spans="1:5" x14ac:dyDescent="0.2">
      <c r="A92" s="6" t="s">
        <v>82</v>
      </c>
      <c r="B92" s="5">
        <v>34.4011</v>
      </c>
      <c r="C92" t="s">
        <v>175</v>
      </c>
      <c r="D92">
        <v>3</v>
      </c>
      <c r="E92" s="5" t="s">
        <v>53</v>
      </c>
    </row>
    <row r="93" spans="1:5" x14ac:dyDescent="0.2">
      <c r="A93" s="6" t="s">
        <v>83</v>
      </c>
      <c r="B93" s="5">
        <v>36.7866</v>
      </c>
      <c r="C93" t="s">
        <v>175</v>
      </c>
      <c r="D93">
        <v>3</v>
      </c>
      <c r="E93" s="5" t="s">
        <v>53</v>
      </c>
    </row>
    <row r="94" spans="1:5" x14ac:dyDescent="0.2">
      <c r="A94" s="6" t="s">
        <v>84</v>
      </c>
      <c r="B94" s="5">
        <v>46.609699999999997</v>
      </c>
      <c r="C94" t="s">
        <v>175</v>
      </c>
      <c r="D94">
        <v>3</v>
      </c>
      <c r="E94" s="5" t="s">
        <v>53</v>
      </c>
    </row>
    <row r="95" spans="1:5" x14ac:dyDescent="0.2">
      <c r="A95" s="6" t="s">
        <v>85</v>
      </c>
      <c r="B95" s="5">
        <v>47.9255</v>
      </c>
      <c r="C95" t="s">
        <v>175</v>
      </c>
      <c r="D95">
        <v>3</v>
      </c>
      <c r="E95" s="5" t="s">
        <v>53</v>
      </c>
    </row>
    <row r="96" spans="1:5" x14ac:dyDescent="0.2">
      <c r="A96" s="6" t="s">
        <v>86</v>
      </c>
      <c r="B96" s="5">
        <v>32.165599999999998</v>
      </c>
      <c r="C96" t="s">
        <v>175</v>
      </c>
      <c r="D96">
        <v>3</v>
      </c>
      <c r="E96" s="5" t="s">
        <v>78</v>
      </c>
    </row>
    <row r="97" spans="1:5" x14ac:dyDescent="0.2">
      <c r="A97" s="6" t="s">
        <v>87</v>
      </c>
      <c r="B97" s="5">
        <v>42.165599999999998</v>
      </c>
      <c r="C97" t="s">
        <v>175</v>
      </c>
      <c r="D97">
        <v>3</v>
      </c>
      <c r="E97" s="5" t="s">
        <v>78</v>
      </c>
    </row>
    <row r="98" spans="1:5" x14ac:dyDescent="0.2">
      <c r="A98" s="6" t="s">
        <v>88</v>
      </c>
      <c r="B98" s="5">
        <v>42.642099999999999</v>
      </c>
      <c r="C98" t="s">
        <v>175</v>
      </c>
      <c r="D98">
        <v>3</v>
      </c>
      <c r="E98" s="5" t="s">
        <v>53</v>
      </c>
    </row>
    <row r="99" spans="1:5" x14ac:dyDescent="0.2">
      <c r="A99" s="6" t="s">
        <v>89</v>
      </c>
      <c r="B99" s="5">
        <v>0</v>
      </c>
      <c r="C99" t="s">
        <v>175</v>
      </c>
      <c r="D99">
        <v>3</v>
      </c>
      <c r="E99" s="5" t="s">
        <v>56</v>
      </c>
    </row>
    <row r="100" spans="1:5" x14ac:dyDescent="0.2">
      <c r="A100" s="6" t="s">
        <v>90</v>
      </c>
      <c r="B100" s="5">
        <v>27.957000000000001</v>
      </c>
      <c r="C100" t="s">
        <v>175</v>
      </c>
      <c r="D100">
        <v>3</v>
      </c>
      <c r="E100" s="5" t="s">
        <v>56</v>
      </c>
    </row>
    <row r="101" spans="1:5" x14ac:dyDescent="0.2">
      <c r="A101" s="6" t="s">
        <v>91</v>
      </c>
      <c r="B101" s="5">
        <v>16.874700000000001</v>
      </c>
      <c r="C101" t="s">
        <v>175</v>
      </c>
      <c r="D101">
        <v>3</v>
      </c>
      <c r="E101" s="5" t="s">
        <v>53</v>
      </c>
    </row>
    <row r="102" spans="1:5" x14ac:dyDescent="0.2">
      <c r="A102" s="6" t="s">
        <v>92</v>
      </c>
      <c r="B102" s="5">
        <v>25.143899999999999</v>
      </c>
      <c r="C102" t="s">
        <v>175</v>
      </c>
      <c r="D102">
        <v>3</v>
      </c>
      <c r="E102" s="5" t="s">
        <v>56</v>
      </c>
    </row>
    <row r="103" spans="1:5" x14ac:dyDescent="0.2">
      <c r="A103" s="6" t="s">
        <v>93</v>
      </c>
      <c r="B103" s="5">
        <v>7.6837</v>
      </c>
      <c r="C103" t="s">
        <v>175</v>
      </c>
      <c r="D103">
        <v>3</v>
      </c>
      <c r="E103" s="5" t="s">
        <v>56</v>
      </c>
    </row>
    <row r="104" spans="1:5" x14ac:dyDescent="0.2">
      <c r="A104" s="6" t="s">
        <v>94</v>
      </c>
      <c r="B104" s="5">
        <v>27.1877</v>
      </c>
      <c r="C104" t="s">
        <v>175</v>
      </c>
      <c r="D104">
        <v>3</v>
      </c>
      <c r="E104" s="5" t="s">
        <v>78</v>
      </c>
    </row>
    <row r="105" spans="1:5" x14ac:dyDescent="0.2">
      <c r="A105" s="6" t="s">
        <v>95</v>
      </c>
      <c r="B105" s="5">
        <v>11.8287</v>
      </c>
      <c r="C105" t="s">
        <v>175</v>
      </c>
      <c r="D105">
        <v>3</v>
      </c>
      <c r="E105" s="5" t="s">
        <v>56</v>
      </c>
    </row>
    <row r="106" spans="1:5" x14ac:dyDescent="0.2">
      <c r="A106" s="6" t="s">
        <v>96</v>
      </c>
      <c r="B106" s="5">
        <v>48.224800000000002</v>
      </c>
      <c r="C106" t="s">
        <v>175</v>
      </c>
      <c r="D106">
        <v>3</v>
      </c>
      <c r="E106" s="5" t="s">
        <v>53</v>
      </c>
    </row>
    <row r="107" spans="1:5" x14ac:dyDescent="0.2">
      <c r="A107" s="6" t="s">
        <v>97</v>
      </c>
      <c r="B107" s="5">
        <v>49.7303</v>
      </c>
      <c r="C107" t="s">
        <v>175</v>
      </c>
      <c r="D107">
        <v>3</v>
      </c>
      <c r="E107" s="5" t="s">
        <v>56</v>
      </c>
    </row>
    <row r="108" spans="1:5" x14ac:dyDescent="0.2">
      <c r="A108" s="6" t="s">
        <v>98</v>
      </c>
      <c r="B108" s="5">
        <v>44.003500000000003</v>
      </c>
      <c r="C108" t="s">
        <v>175</v>
      </c>
      <c r="D108">
        <v>3</v>
      </c>
      <c r="E108" s="5" t="s">
        <v>56</v>
      </c>
    </row>
    <row r="109" spans="1:5" x14ac:dyDescent="0.2">
      <c r="A109" s="6" t="s">
        <v>99</v>
      </c>
      <c r="B109" s="5">
        <v>16.185600000000001</v>
      </c>
      <c r="C109" t="s">
        <v>175</v>
      </c>
      <c r="D109">
        <v>3</v>
      </c>
      <c r="E109" s="5" t="s">
        <v>56</v>
      </c>
    </row>
    <row r="110" spans="1:5" x14ac:dyDescent="0.2">
      <c r="A110" s="6" t="s">
        <v>100</v>
      </c>
      <c r="B110" s="5">
        <v>26.507999999999999</v>
      </c>
      <c r="C110" t="s">
        <v>175</v>
      </c>
      <c r="D110">
        <v>3</v>
      </c>
      <c r="E110" s="5" t="s">
        <v>78</v>
      </c>
    </row>
    <row r="111" spans="1:5" x14ac:dyDescent="0.2">
      <c r="A111" s="6" t="s">
        <v>101</v>
      </c>
      <c r="B111" s="5">
        <v>60.148499999999999</v>
      </c>
      <c r="C111" t="s">
        <v>175</v>
      </c>
      <c r="D111">
        <v>3</v>
      </c>
      <c r="E111" s="5" t="s">
        <v>56</v>
      </c>
    </row>
    <row r="112" spans="1:5" x14ac:dyDescent="0.2">
      <c r="A112" s="6" t="s">
        <v>102</v>
      </c>
      <c r="B112" s="5">
        <v>42.797800000000002</v>
      </c>
      <c r="C112" t="s">
        <v>175</v>
      </c>
      <c r="D112">
        <v>3</v>
      </c>
      <c r="E112" s="5" t="s">
        <v>56</v>
      </c>
    </row>
    <row r="113" spans="1:5" x14ac:dyDescent="0.2">
      <c r="A113" s="6" t="s">
        <v>103</v>
      </c>
      <c r="B113" s="5">
        <v>29.825900000000001</v>
      </c>
      <c r="C113" t="s">
        <v>175</v>
      </c>
      <c r="D113">
        <v>3</v>
      </c>
      <c r="E113" s="5" t="s">
        <v>56</v>
      </c>
    </row>
    <row r="114" spans="1:5" x14ac:dyDescent="0.2">
      <c r="A114" s="6" t="s">
        <v>104</v>
      </c>
      <c r="B114" s="5">
        <v>18.0031</v>
      </c>
      <c r="C114" t="s">
        <v>175</v>
      </c>
      <c r="D114">
        <v>3</v>
      </c>
      <c r="E114" s="5" t="s">
        <v>53</v>
      </c>
    </row>
    <row r="115" spans="1:5" x14ac:dyDescent="0.2">
      <c r="A115" s="6" t="s">
        <v>105</v>
      </c>
      <c r="B115" s="5">
        <v>39.754100000000001</v>
      </c>
      <c r="C115" t="s">
        <v>175</v>
      </c>
      <c r="D115">
        <v>3</v>
      </c>
      <c r="E115" s="5" t="s">
        <v>53</v>
      </c>
    </row>
    <row r="116" spans="1:5" x14ac:dyDescent="0.2">
      <c r="A116" s="6" t="s">
        <v>106</v>
      </c>
      <c r="B116" s="5">
        <v>9.2933000000000003</v>
      </c>
      <c r="C116" t="s">
        <v>175</v>
      </c>
      <c r="D116">
        <v>3</v>
      </c>
      <c r="E116" s="5" t="s">
        <v>56</v>
      </c>
    </row>
    <row r="117" spans="1:5" x14ac:dyDescent="0.2">
      <c r="A117" s="6" t="s">
        <v>107</v>
      </c>
      <c r="B117" s="5">
        <v>50.797499999999999</v>
      </c>
      <c r="C117" t="s">
        <v>175</v>
      </c>
      <c r="D117">
        <v>3</v>
      </c>
      <c r="E117" s="5" t="s">
        <v>56</v>
      </c>
    </row>
    <row r="118" spans="1:5" x14ac:dyDescent="0.2">
      <c r="A118" s="6" t="s">
        <v>108</v>
      </c>
      <c r="B118" s="5">
        <v>49.344700000000003</v>
      </c>
      <c r="C118" t="s">
        <v>175</v>
      </c>
      <c r="D118">
        <v>3</v>
      </c>
      <c r="E118" s="5" t="s">
        <v>78</v>
      </c>
    </row>
    <row r="119" spans="1:5" x14ac:dyDescent="0.2">
      <c r="A119" s="6" t="s">
        <v>109</v>
      </c>
      <c r="B119" s="5">
        <v>59.344700000000003</v>
      </c>
      <c r="C119" t="s">
        <v>175</v>
      </c>
      <c r="D119">
        <v>3</v>
      </c>
      <c r="E119" s="5" t="s">
        <v>78</v>
      </c>
    </row>
    <row r="120" spans="1:5" x14ac:dyDescent="0.2">
      <c r="A120" s="6" t="s">
        <v>110</v>
      </c>
      <c r="B120" s="5">
        <v>13.8119</v>
      </c>
      <c r="C120" t="s">
        <v>175</v>
      </c>
      <c r="D120">
        <v>3</v>
      </c>
      <c r="E120" s="5" t="s">
        <v>56</v>
      </c>
    </row>
    <row r="121" spans="1:5" x14ac:dyDescent="0.2">
      <c r="A121" s="6" t="s">
        <v>111</v>
      </c>
      <c r="B121" s="5">
        <v>42.8675</v>
      </c>
      <c r="C121" t="s">
        <v>175</v>
      </c>
      <c r="D121">
        <v>3</v>
      </c>
      <c r="E121" s="5" t="s">
        <v>56</v>
      </c>
    </row>
    <row r="122" spans="1:5" x14ac:dyDescent="0.2">
      <c r="A122" s="6" t="s">
        <v>112</v>
      </c>
      <c r="B122" s="5">
        <v>13.7425</v>
      </c>
      <c r="C122" t="s">
        <v>175</v>
      </c>
      <c r="D122">
        <v>3</v>
      </c>
      <c r="E122" s="5" t="s">
        <v>56</v>
      </c>
    </row>
    <row r="123" spans="1:5" x14ac:dyDescent="0.2">
      <c r="A123" s="6" t="s">
        <v>113</v>
      </c>
      <c r="B123" s="5">
        <v>31.368099999999998</v>
      </c>
      <c r="C123" t="s">
        <v>175</v>
      </c>
      <c r="D123">
        <v>3</v>
      </c>
      <c r="E123" s="5" t="s">
        <v>53</v>
      </c>
    </row>
    <row r="124" spans="1:5" x14ac:dyDescent="0.2">
      <c r="A124" s="6" t="s">
        <v>114</v>
      </c>
      <c r="B124" s="5">
        <v>24.337900000000001</v>
      </c>
      <c r="C124" t="s">
        <v>175</v>
      </c>
      <c r="D124">
        <v>3</v>
      </c>
      <c r="E124" s="5" t="s">
        <v>78</v>
      </c>
    </row>
    <row r="125" spans="1:5" x14ac:dyDescent="0.2">
      <c r="A125" s="6" t="s">
        <v>115</v>
      </c>
      <c r="B125" s="5">
        <v>11.338900000000001</v>
      </c>
      <c r="C125" t="s">
        <v>175</v>
      </c>
      <c r="D125">
        <v>3</v>
      </c>
      <c r="E125" s="5" t="s">
        <v>56</v>
      </c>
    </row>
    <row r="126" spans="1:5" x14ac:dyDescent="0.2">
      <c r="A126" s="6" t="s">
        <v>116</v>
      </c>
      <c r="B126" s="5">
        <v>12.4368</v>
      </c>
      <c r="C126" t="s">
        <v>175</v>
      </c>
      <c r="D126">
        <v>3</v>
      </c>
      <c r="E126" s="5" t="s">
        <v>56</v>
      </c>
    </row>
    <row r="127" spans="1:5" x14ac:dyDescent="0.2">
      <c r="A127" s="6" t="s">
        <v>117</v>
      </c>
      <c r="B127" s="5">
        <v>32.567999999999998</v>
      </c>
      <c r="C127" t="s">
        <v>175</v>
      </c>
      <c r="D127">
        <v>3</v>
      </c>
      <c r="E127" s="5" t="s">
        <v>56</v>
      </c>
    </row>
    <row r="128" spans="1:5" x14ac:dyDescent="0.2">
      <c r="A128" t="s">
        <v>118</v>
      </c>
      <c r="B128">
        <v>27.313199999999998</v>
      </c>
      <c r="C128" t="s">
        <v>179</v>
      </c>
      <c r="D128">
        <v>3</v>
      </c>
      <c r="E128" t="s">
        <v>78</v>
      </c>
    </row>
    <row r="129" spans="1:5" x14ac:dyDescent="0.2">
      <c r="A129" t="s">
        <v>119</v>
      </c>
      <c r="B129">
        <v>31.689499999999999</v>
      </c>
      <c r="C129" t="s">
        <v>179</v>
      </c>
      <c r="D129">
        <v>3</v>
      </c>
      <c r="E129" t="s">
        <v>56</v>
      </c>
    </row>
    <row r="130" spans="1:5" x14ac:dyDescent="0.2">
      <c r="A130" t="s">
        <v>120</v>
      </c>
      <c r="B130">
        <v>39.911700000000003</v>
      </c>
      <c r="C130" t="s">
        <v>179</v>
      </c>
      <c r="D130">
        <v>3</v>
      </c>
      <c r="E130" t="s">
        <v>56</v>
      </c>
    </row>
    <row r="131" spans="1:5" x14ac:dyDescent="0.2">
      <c r="A131" t="s">
        <v>121</v>
      </c>
      <c r="B131">
        <v>5.1616999999999997</v>
      </c>
      <c r="C131" t="s">
        <v>179</v>
      </c>
      <c r="D131">
        <v>3</v>
      </c>
      <c r="E131" t="s">
        <v>78</v>
      </c>
    </row>
    <row r="132" spans="1:5" x14ac:dyDescent="0.2">
      <c r="A132" t="s">
        <v>122</v>
      </c>
      <c r="B132">
        <v>41.739400000000003</v>
      </c>
      <c r="C132" t="s">
        <v>179</v>
      </c>
      <c r="D132">
        <v>3</v>
      </c>
      <c r="E132" t="s">
        <v>78</v>
      </c>
    </row>
    <row r="133" spans="1:5" x14ac:dyDescent="0.2">
      <c r="A133" t="s">
        <v>123</v>
      </c>
      <c r="B133">
        <v>16.999199999999998</v>
      </c>
      <c r="C133" t="s">
        <v>179</v>
      </c>
      <c r="D133">
        <v>3</v>
      </c>
      <c r="E133" t="s">
        <v>56</v>
      </c>
    </row>
    <row r="134" spans="1:5" x14ac:dyDescent="0.2">
      <c r="A134" t="s">
        <v>124</v>
      </c>
      <c r="B134">
        <v>26.999199999999998</v>
      </c>
      <c r="C134" t="s">
        <v>179</v>
      </c>
      <c r="D134">
        <v>3</v>
      </c>
      <c r="E134" t="s">
        <v>56</v>
      </c>
    </row>
    <row r="135" spans="1:5" x14ac:dyDescent="0.2">
      <c r="A135" t="s">
        <v>125</v>
      </c>
      <c r="B135">
        <v>36.999200000000002</v>
      </c>
      <c r="C135" t="s">
        <v>179</v>
      </c>
      <c r="D135">
        <v>3</v>
      </c>
      <c r="E135" t="s">
        <v>56</v>
      </c>
    </row>
    <row r="136" spans="1:5" x14ac:dyDescent="0.2">
      <c r="A136" t="s">
        <v>126</v>
      </c>
      <c r="B136">
        <v>46.999200000000002</v>
      </c>
      <c r="C136" t="s">
        <v>179</v>
      </c>
      <c r="D136">
        <v>3</v>
      </c>
      <c r="E136" t="s">
        <v>56</v>
      </c>
    </row>
    <row r="137" spans="1:5" x14ac:dyDescent="0.2">
      <c r="A137" t="s">
        <v>127</v>
      </c>
      <c r="B137">
        <v>31.099699999999999</v>
      </c>
      <c r="C137" t="s">
        <v>179</v>
      </c>
      <c r="D137">
        <v>3</v>
      </c>
      <c r="E137" t="s">
        <v>56</v>
      </c>
    </row>
    <row r="138" spans="1:5" x14ac:dyDescent="0.2">
      <c r="A138" t="s">
        <v>128</v>
      </c>
      <c r="B138">
        <v>0</v>
      </c>
      <c r="C138" t="s">
        <v>179</v>
      </c>
      <c r="D138">
        <v>3</v>
      </c>
      <c r="E138" t="s">
        <v>56</v>
      </c>
    </row>
    <row r="139" spans="1:5" x14ac:dyDescent="0.2">
      <c r="A139" t="s">
        <v>129</v>
      </c>
      <c r="B139">
        <v>10</v>
      </c>
      <c r="C139" t="s">
        <v>179</v>
      </c>
      <c r="D139">
        <v>3</v>
      </c>
      <c r="E139" t="s">
        <v>56</v>
      </c>
    </row>
    <row r="140" spans="1:5" x14ac:dyDescent="0.2">
      <c r="A140" t="s">
        <v>130</v>
      </c>
      <c r="B140">
        <v>20</v>
      </c>
      <c r="C140" t="s">
        <v>179</v>
      </c>
      <c r="D140">
        <v>3</v>
      </c>
      <c r="E140" t="s">
        <v>56</v>
      </c>
    </row>
    <row r="141" spans="1:5" x14ac:dyDescent="0.2">
      <c r="A141" t="s">
        <v>131</v>
      </c>
      <c r="B141">
        <v>30</v>
      </c>
      <c r="C141" t="s">
        <v>179</v>
      </c>
      <c r="D141">
        <v>3</v>
      </c>
      <c r="E141" t="s">
        <v>56</v>
      </c>
    </row>
    <row r="142" spans="1:5" x14ac:dyDescent="0.2">
      <c r="A142" t="s">
        <v>132</v>
      </c>
      <c r="B142">
        <v>40</v>
      </c>
      <c r="C142" t="s">
        <v>179</v>
      </c>
      <c r="D142">
        <v>3</v>
      </c>
      <c r="E142" t="s">
        <v>56</v>
      </c>
    </row>
    <row r="143" spans="1:5" x14ac:dyDescent="0.2">
      <c r="A143" t="s">
        <v>133</v>
      </c>
      <c r="B143">
        <v>50</v>
      </c>
      <c r="C143" t="s">
        <v>179</v>
      </c>
      <c r="D143">
        <v>3</v>
      </c>
      <c r="E143" t="s">
        <v>56</v>
      </c>
    </row>
    <row r="144" spans="1:5" x14ac:dyDescent="0.2">
      <c r="A144" t="s">
        <v>134</v>
      </c>
      <c r="B144">
        <v>32.721699999999998</v>
      </c>
      <c r="C144" t="s">
        <v>179</v>
      </c>
      <c r="D144">
        <v>3</v>
      </c>
      <c r="E144" t="s">
        <v>56</v>
      </c>
    </row>
    <row r="145" spans="1:5" x14ac:dyDescent="0.2">
      <c r="A145" t="s">
        <v>135</v>
      </c>
      <c r="B145">
        <v>13.960699999999999</v>
      </c>
      <c r="C145" t="s">
        <v>179</v>
      </c>
      <c r="D145">
        <v>3</v>
      </c>
      <c r="E145" t="s">
        <v>56</v>
      </c>
    </row>
    <row r="146" spans="1:5" x14ac:dyDescent="0.2">
      <c r="A146" t="s">
        <v>136</v>
      </c>
      <c r="B146">
        <v>23.960699999999999</v>
      </c>
      <c r="C146" t="s">
        <v>179</v>
      </c>
      <c r="D146">
        <v>3</v>
      </c>
      <c r="E146" t="s">
        <v>56</v>
      </c>
    </row>
    <row r="147" spans="1:5" x14ac:dyDescent="0.2">
      <c r="A147" t="s">
        <v>137</v>
      </c>
      <c r="B147">
        <v>33.960700000000003</v>
      </c>
      <c r="C147" t="s">
        <v>179</v>
      </c>
      <c r="D147">
        <v>3</v>
      </c>
      <c r="E147" t="s">
        <v>56</v>
      </c>
    </row>
    <row r="148" spans="1:5" x14ac:dyDescent="0.2">
      <c r="A148" t="s">
        <v>138</v>
      </c>
      <c r="B148">
        <v>43.960700000000003</v>
      </c>
      <c r="C148" t="s">
        <v>179</v>
      </c>
      <c r="D148">
        <v>3</v>
      </c>
      <c r="E148" t="s">
        <v>56</v>
      </c>
    </row>
    <row r="149" spans="1:5" x14ac:dyDescent="0.2">
      <c r="A149" t="s">
        <v>139</v>
      </c>
      <c r="B149">
        <v>16.971599999999999</v>
      </c>
      <c r="C149" t="s">
        <v>179</v>
      </c>
      <c r="D149">
        <v>3</v>
      </c>
      <c r="E149" t="s">
        <v>56</v>
      </c>
    </row>
    <row r="150" spans="1:5" x14ac:dyDescent="0.2">
      <c r="A150" t="s">
        <v>140</v>
      </c>
      <c r="B150">
        <v>12.6</v>
      </c>
      <c r="C150" t="s">
        <v>179</v>
      </c>
      <c r="D150">
        <v>3</v>
      </c>
      <c r="E150" t="s">
        <v>56</v>
      </c>
    </row>
    <row r="151" spans="1:5" x14ac:dyDescent="0.2">
      <c r="A151" t="s">
        <v>141</v>
      </c>
      <c r="B151">
        <v>51.655999999999999</v>
      </c>
      <c r="C151" t="s">
        <v>179</v>
      </c>
      <c r="D151">
        <v>3</v>
      </c>
      <c r="E151" t="s">
        <v>53</v>
      </c>
    </row>
    <row r="152" spans="1:5" x14ac:dyDescent="0.2">
      <c r="A152" t="s">
        <v>142</v>
      </c>
      <c r="B152">
        <v>37.442500000000003</v>
      </c>
      <c r="C152" t="s">
        <v>179</v>
      </c>
      <c r="D152">
        <v>3</v>
      </c>
      <c r="E152" t="s">
        <v>53</v>
      </c>
    </row>
    <row r="153" spans="1:5" x14ac:dyDescent="0.2">
      <c r="A153" t="s">
        <v>143</v>
      </c>
      <c r="B153">
        <v>47.442500000000003</v>
      </c>
      <c r="C153" t="s">
        <v>179</v>
      </c>
      <c r="D153">
        <v>3</v>
      </c>
      <c r="E153" t="s">
        <v>53</v>
      </c>
    </row>
    <row r="154" spans="1:5" x14ac:dyDescent="0.2">
      <c r="A154" t="s">
        <v>144</v>
      </c>
      <c r="B154">
        <v>42.194699999999997</v>
      </c>
      <c r="C154" t="s">
        <v>179</v>
      </c>
      <c r="D154">
        <v>3</v>
      </c>
      <c r="E154" t="s">
        <v>56</v>
      </c>
    </row>
    <row r="155" spans="1:5" x14ac:dyDescent="0.2">
      <c r="A155" t="s">
        <v>145</v>
      </c>
      <c r="B155">
        <v>0</v>
      </c>
      <c r="C155" t="s">
        <v>179</v>
      </c>
      <c r="D155">
        <v>3</v>
      </c>
      <c r="E155" t="s">
        <v>56</v>
      </c>
    </row>
    <row r="156" spans="1:5" x14ac:dyDescent="0.2">
      <c r="A156" t="s">
        <v>146</v>
      </c>
      <c r="B156">
        <v>10</v>
      </c>
      <c r="C156" t="s">
        <v>179</v>
      </c>
      <c r="D156">
        <v>3</v>
      </c>
      <c r="E156" t="s">
        <v>56</v>
      </c>
    </row>
    <row r="157" spans="1:5" x14ac:dyDescent="0.2">
      <c r="A157" t="s">
        <v>147</v>
      </c>
      <c r="B157">
        <v>20</v>
      </c>
      <c r="C157" t="s">
        <v>179</v>
      </c>
      <c r="D157">
        <v>3</v>
      </c>
      <c r="E157" t="s">
        <v>56</v>
      </c>
    </row>
    <row r="158" spans="1:5" x14ac:dyDescent="0.2">
      <c r="A158" t="s">
        <v>148</v>
      </c>
      <c r="B158">
        <v>30</v>
      </c>
      <c r="C158" t="s">
        <v>179</v>
      </c>
      <c r="D158">
        <v>3</v>
      </c>
      <c r="E158" t="s">
        <v>56</v>
      </c>
    </row>
    <row r="159" spans="1:5" x14ac:dyDescent="0.2">
      <c r="A159" t="s">
        <v>149</v>
      </c>
      <c r="B159">
        <v>40</v>
      </c>
      <c r="C159" t="s">
        <v>179</v>
      </c>
      <c r="D159">
        <v>3</v>
      </c>
      <c r="E159" t="s">
        <v>56</v>
      </c>
    </row>
    <row r="160" spans="1:5" x14ac:dyDescent="0.2">
      <c r="A160" t="s">
        <v>150</v>
      </c>
      <c r="B160">
        <v>50</v>
      </c>
      <c r="C160" t="s">
        <v>179</v>
      </c>
      <c r="D160">
        <v>3</v>
      </c>
      <c r="E160" t="s">
        <v>56</v>
      </c>
    </row>
    <row r="161" spans="1:5" x14ac:dyDescent="0.2">
      <c r="A161" t="s">
        <v>151</v>
      </c>
      <c r="B161">
        <v>0</v>
      </c>
      <c r="C161" t="s">
        <v>179</v>
      </c>
      <c r="D161">
        <v>3</v>
      </c>
      <c r="E161" t="s">
        <v>56</v>
      </c>
    </row>
    <row r="162" spans="1:5" x14ac:dyDescent="0.2">
      <c r="A162" t="s">
        <v>152</v>
      </c>
      <c r="B162">
        <v>0</v>
      </c>
      <c r="C162" t="s">
        <v>179</v>
      </c>
      <c r="D162">
        <v>3</v>
      </c>
      <c r="E162" t="s">
        <v>56</v>
      </c>
    </row>
    <row r="163" spans="1:5" x14ac:dyDescent="0.2">
      <c r="A163" t="s">
        <v>153</v>
      </c>
      <c r="B163">
        <v>30</v>
      </c>
      <c r="C163" t="s">
        <v>179</v>
      </c>
      <c r="D163">
        <v>3</v>
      </c>
      <c r="E163" t="s">
        <v>78</v>
      </c>
    </row>
    <row r="164" spans="1:5" x14ac:dyDescent="0.2">
      <c r="A164" t="s">
        <v>154</v>
      </c>
      <c r="B164">
        <v>50</v>
      </c>
      <c r="C164" t="s">
        <v>179</v>
      </c>
      <c r="D164">
        <v>3</v>
      </c>
      <c r="E164" t="s">
        <v>56</v>
      </c>
    </row>
    <row r="165" spans="1:5" x14ac:dyDescent="0.2">
      <c r="A165" t="s">
        <v>155</v>
      </c>
      <c r="B165">
        <v>42.365299999999998</v>
      </c>
      <c r="C165" t="s">
        <v>179</v>
      </c>
      <c r="D165">
        <v>3</v>
      </c>
      <c r="E165" t="s">
        <v>78</v>
      </c>
    </row>
    <row r="166" spans="1:5" x14ac:dyDescent="0.2">
      <c r="A166" t="s">
        <v>156</v>
      </c>
      <c r="B166">
        <v>29.854800000000001</v>
      </c>
      <c r="C166" t="s">
        <v>179</v>
      </c>
      <c r="D166">
        <v>3</v>
      </c>
      <c r="E166" t="s">
        <v>56</v>
      </c>
    </row>
    <row r="167" spans="1:5" x14ac:dyDescent="0.2">
      <c r="A167" t="s">
        <v>157</v>
      </c>
      <c r="B167">
        <v>11.236499999999999</v>
      </c>
      <c r="C167" t="s">
        <v>179</v>
      </c>
      <c r="D167">
        <v>3</v>
      </c>
      <c r="E167" t="s">
        <v>56</v>
      </c>
    </row>
    <row r="168" spans="1:5" x14ac:dyDescent="0.2">
      <c r="A168" t="s">
        <v>158</v>
      </c>
      <c r="B168">
        <v>21.125399999999999</v>
      </c>
      <c r="C168" t="s">
        <v>179</v>
      </c>
      <c r="D168">
        <v>3</v>
      </c>
      <c r="E168" t="s">
        <v>53</v>
      </c>
    </row>
    <row r="169" spans="1:5" x14ac:dyDescent="0.2">
      <c r="A169" t="s">
        <v>159</v>
      </c>
      <c r="B169">
        <v>31.125399999999999</v>
      </c>
      <c r="C169" t="s">
        <v>179</v>
      </c>
      <c r="D169">
        <v>3</v>
      </c>
      <c r="E16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</vt:lpstr>
      <vt:lpstr>Heart</vt:lpstr>
      <vt:lpstr>Recordings to exclude</vt:lpstr>
      <vt:lpstr>Recording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Grooby</dc:creator>
  <cp:lastModifiedBy>Ethan Grooby</cp:lastModifiedBy>
  <dcterms:created xsi:type="dcterms:W3CDTF">2021-05-11T04:16:00Z</dcterms:created>
  <dcterms:modified xsi:type="dcterms:W3CDTF">2021-09-24T04:30:30Z</dcterms:modified>
</cp:coreProperties>
</file>