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abramov/Documents/R/Logistic_Regression/"/>
    </mc:Choice>
  </mc:AlternateContent>
  <bookViews>
    <workbookView xWindow="0" yWindow="440" windowWidth="28800" windowHeight="1746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9" i="3"/>
  <c r="G8" i="3"/>
  <c r="G7" i="3"/>
  <c r="G5" i="3"/>
  <c r="G4" i="3"/>
  <c r="G3" i="3"/>
  <c r="D5" i="3"/>
  <c r="D9" i="3"/>
  <c r="D13" i="3"/>
  <c r="AC61" i="2"/>
  <c r="AN61" i="2"/>
  <c r="AM61" i="2"/>
  <c r="AL61" i="2"/>
  <c r="AB61" i="2"/>
  <c r="AA61" i="2"/>
  <c r="R61" i="2"/>
  <c r="Q61" i="2"/>
  <c r="P61" i="2"/>
</calcChain>
</file>

<file path=xl/sharedStrings.xml><?xml version="1.0" encoding="utf-8"?>
<sst xmlns="http://schemas.openxmlformats.org/spreadsheetml/2006/main" count="823" uniqueCount="152">
  <si>
    <t>Purpose.Education</t>
  </si>
  <si>
    <t>Duration</t>
  </si>
  <si>
    <t>**</t>
  </si>
  <si>
    <t>Amount</t>
  </si>
  <si>
    <t>InstallmentRatePercentage</t>
  </si>
  <si>
    <t>Age</t>
  </si>
  <si>
    <t>*</t>
  </si>
  <si>
    <t>NumberExistingCredits</t>
  </si>
  <si>
    <t>.</t>
  </si>
  <si>
    <t>NumberPeopleMaintenance</t>
  </si>
  <si>
    <t>ForeignWorker</t>
  </si>
  <si>
    <t>CheckingAccountStatus.lt.0</t>
  </si>
  <si>
    <t>***</t>
  </si>
  <si>
    <t>CheckingAccountStatus.0.to.200</t>
  </si>
  <si>
    <t>CheckingAccountStatus.gt.200</t>
  </si>
  <si>
    <t>CreditHistory.NoCredit.AllPaid</t>
  </si>
  <si>
    <t>CreditHistory.ThisBank.AllPaid</t>
  </si>
  <si>
    <t>CreditHistory.PaidDuly</t>
  </si>
  <si>
    <t>CreditHistory.Delay</t>
  </si>
  <si>
    <t>Purpose.NewCar</t>
  </si>
  <si>
    <t>Purpose.Furniture.Equipment</t>
  </si>
  <si>
    <t>Purpose.Repairs</t>
  </si>
  <si>
    <t>SavingsAccountBonds.lt.100</t>
  </si>
  <si>
    <t>SavingsAccountBonds.100.to.500</t>
  </si>
  <si>
    <t>EmploymentDuration.lt.1</t>
  </si>
  <si>
    <t>EmploymentDuration.1.to.4</t>
  </si>
  <si>
    <t>Personal.Male.Single</t>
  </si>
  <si>
    <t>OtherDebtorsGuarantors.None</t>
  </si>
  <si>
    <t>OtherDebtorsGuarantors.CoApplicant</t>
  </si>
  <si>
    <t>OtherInstallmentPlans.Bank</t>
  </si>
  <si>
    <t>Estimate</t>
  </si>
  <si>
    <t>Std.</t>
  </si>
  <si>
    <t>Error</t>
  </si>
  <si>
    <t>z</t>
  </si>
  <si>
    <t>value</t>
  </si>
  <si>
    <t>Pr(&gt;|z|)</t>
  </si>
  <si>
    <t>(Intercept)</t>
  </si>
  <si>
    <t>Std. Error</t>
  </si>
  <si>
    <t>z-value</t>
  </si>
  <si>
    <t>Variable</t>
  </si>
  <si>
    <t>=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</si>
  <si>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</si>
  <si>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</si>
  <si>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</si>
  <si>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</si>
  <si>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</si>
  <si>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</si>
  <si>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</si>
  <si>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</si>
  <si>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</si>
  <si>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</si>
  <si>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</si>
  <si>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</si>
  <si>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</si>
  <si>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</si>
  <si>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</si>
  <si>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</si>
  <si>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</si>
  <si>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</si>
  <si>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</si>
  <si>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</si>
  <si>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</si>
  <si>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</si>
  <si>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</si>
  <si>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</si>
  <si>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</si>
  <si>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</si>
  <si>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</si>
  <si>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</t>
  </si>
  <si>
    <t>Signif Code</t>
  </si>
  <si>
    <t>Call:</t>
  </si>
  <si>
    <t>glm(formula</t>
  </si>
  <si>
    <t>Class</t>
  </si>
  <si>
    <t>~</t>
  </si>
  <si>
    <t>+</t>
  </si>
  <si>
    <t>Purpose.Radio.Television</t>
  </si>
  <si>
    <t>Purpose.Business</t>
  </si>
  <si>
    <t>EmploymentDuration.4.to.7</t>
  </si>
  <si>
    <t>Housing.Rent,</t>
  </si>
  <si>
    <t>family</t>
  </si>
  <si>
    <t>binomial,</t>
  </si>
  <si>
    <t>data</t>
  </si>
  <si>
    <t>credit)</t>
  </si>
  <si>
    <t>Deviance</t>
  </si>
  <si>
    <t>Residuals:</t>
  </si>
  <si>
    <t>Min</t>
  </si>
  <si>
    <t>1Q</t>
  </si>
  <si>
    <t>Median</t>
  </si>
  <si>
    <t>3Q</t>
  </si>
  <si>
    <t>Max</t>
  </si>
  <si>
    <t>Coefficients:</t>
  </si>
  <si>
    <t>&lt;</t>
  </si>
  <si>
    <t>Housing.Rent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</si>
  <si>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</si>
  <si>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</si>
  <si>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</si>
  <si>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</si>
  <si>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</si>
  <si>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</si>
  <si>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</si>
  <si>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</si>
  <si>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</si>
  <si>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(Dispersion</t>
  </si>
  <si>
    <t>parameter</t>
  </si>
  <si>
    <t>for</t>
  </si>
  <si>
    <t>binomial</t>
  </si>
  <si>
    <t>taken</t>
  </si>
  <si>
    <t>to</t>
  </si>
  <si>
    <t>be</t>
  </si>
  <si>
    <t>1)</t>
  </si>
  <si>
    <t>Null</t>
  </si>
  <si>
    <t>deviance:</t>
  </si>
  <si>
    <t>on</t>
  </si>
  <si>
    <t>degrees</t>
  </si>
  <si>
    <t>of</t>
  </si>
  <si>
    <t>freedom</t>
  </si>
  <si>
    <t>Residual</t>
  </si>
  <si>
    <t>AIC:</t>
  </si>
  <si>
    <t>Number</t>
  </si>
  <si>
    <t>Fisher</t>
  </si>
  <si>
    <t>Scoring</t>
  </si>
  <si>
    <t>iterations:</t>
  </si>
  <si>
    <t>&gt;</t>
  </si>
  <si>
    <t>#training data set</t>
  </si>
  <si>
    <t>#entire data set</t>
  </si>
  <si>
    <t>OtherInstallmentPlans.Bank,</t>
  </si>
  <si>
    <t>credit,</t>
  </si>
  <si>
    <t>subset</t>
  </si>
  <si>
    <t>train)</t>
  </si>
  <si>
    <t>#testing data</t>
  </si>
  <si>
    <t>Purpose.UsedCar</t>
  </si>
  <si>
    <t>Property.RealEstate</t>
  </si>
  <si>
    <t>Property.CarOther</t>
  </si>
  <si>
    <t>OtherInstallmentPlans.Stores</t>
  </si>
  <si>
    <t>Housing.Own</t>
  </si>
  <si>
    <t>Job.UnemployedUnskilled,</t>
  </si>
  <si>
    <t>-train)</t>
  </si>
  <si>
    <t>Job.UnemployedUnskilled</t>
  </si>
  <si>
    <t>fullmod_f</t>
  </si>
  <si>
    <t>sensitivity</t>
  </si>
  <si>
    <t>specificity</t>
  </si>
  <si>
    <t>overall accuracy</t>
  </si>
  <si>
    <t>Measurement</t>
  </si>
  <si>
    <t>Total Data Set ( n = 1000 )</t>
  </si>
  <si>
    <t>Training Dataset ( n = 600 )</t>
  </si>
  <si>
    <t>Validation Dataset ( n = 400 )</t>
  </si>
  <si>
    <t>Sensitivity</t>
  </si>
  <si>
    <t>fitted values</t>
  </si>
  <si>
    <t>trainmod_f</t>
  </si>
  <si>
    <t>y predict(-train)</t>
  </si>
  <si>
    <t>Specitivity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</si>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</sst>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32" sqref="I32"/>
    </sheetView>
  </sheetViews>
  <sheetFormatPr baseColWidth="10" defaultRowHeight="16" x14ac:dyDescent="0.2"/>
  <cols>
    <col min="1" max="1" width="33.1640625" bestFit="1" customWidth="1"/>
    <col min="2" max="2" width="32.1640625" bestFit="1" customWidth="1"/>
    <col min="5" max="5" width="32.1640625" bestFit="1" customWidth="1"/>
    <col min="7" max="7" width="5.83203125" customWidth="1"/>
    <col min="8" max="8" width="3.33203125" customWidth="1"/>
    <col min="9" max="9" width="32.1640625" bestFit="1" customWidth="1"/>
  </cols>
  <sheetData>
    <row r="1" spans="1:14" x14ac:dyDescent="0.2">
      <c r="A1" t="s">
        <v>5</v>
      </c>
      <c r="B1" t="s">
        <v>1</v>
      </c>
      <c r="C1" t="s">
        <v>2</v>
      </c>
      <c r="D1" t="s">
        <v>5</v>
      </c>
      <c r="G1" t="s">
        <v>68</v>
      </c>
      <c r="H1" t="s">
        <v>40</v>
      </c>
      <c r="I1" t="s">
        <v>39</v>
      </c>
      <c r="J1" t="s">
        <v>30</v>
      </c>
      <c r="K1" t="s">
        <v>37</v>
      </c>
      <c r="L1" t="s">
        <v>38</v>
      </c>
      <c r="M1" t="s">
        <v>35</v>
      </c>
      <c r="N1" t="s">
        <v>69</v>
      </c>
    </row>
    <row r="2" spans="1:14" x14ac:dyDescent="0.2">
      <c r="A2" t="s">
        <v>13</v>
      </c>
      <c r="B2" t="s">
        <v>3</v>
      </c>
      <c r="D2" t="s">
        <v>13</v>
      </c>
      <c r="G2" t="s">
        <v>41</v>
      </c>
      <c r="H2" t="s">
        <v>40</v>
      </c>
      <c r="I2" t="s">
        <v>36</v>
      </c>
      <c r="J2" s="1">
        <v>9.6050000000000004</v>
      </c>
      <c r="K2" s="1">
        <v>1.3759999999999999</v>
      </c>
      <c r="L2">
        <v>6.98</v>
      </c>
      <c r="M2" s="1">
        <v>2.94E-12</v>
      </c>
      <c r="N2" t="s">
        <v>12</v>
      </c>
    </row>
    <row r="3" spans="1:14" x14ac:dyDescent="0.2">
      <c r="A3" t="s">
        <v>11</v>
      </c>
      <c r="B3" t="s">
        <v>4</v>
      </c>
      <c r="C3" t="s">
        <v>2</v>
      </c>
      <c r="D3" t="s">
        <v>11</v>
      </c>
      <c r="G3" t="s">
        <v>42</v>
      </c>
      <c r="H3" t="s">
        <v>40</v>
      </c>
      <c r="I3" t="s">
        <v>1</v>
      </c>
      <c r="J3" s="1">
        <v>-3.5279999999999999E-2</v>
      </c>
      <c r="K3" s="1">
        <v>1.1509999999999999E-2</v>
      </c>
      <c r="L3">
        <v>-3.0640000000000001</v>
      </c>
      <c r="M3">
        <v>2.1819999999999999E-3</v>
      </c>
      <c r="N3" t="s">
        <v>2</v>
      </c>
    </row>
    <row r="4" spans="1:14" x14ac:dyDescent="0.2">
      <c r="A4" t="s">
        <v>15</v>
      </c>
      <c r="B4" t="s">
        <v>5</v>
      </c>
      <c r="C4" t="s">
        <v>6</v>
      </c>
      <c r="D4" t="s">
        <v>15</v>
      </c>
      <c r="G4" t="s">
        <v>43</v>
      </c>
      <c r="H4" t="s">
        <v>40</v>
      </c>
      <c r="I4" t="s">
        <v>3</v>
      </c>
      <c r="J4" s="1">
        <v>-7.7860000000000003E-5</v>
      </c>
      <c r="K4" s="1">
        <v>4.9200000000000003E-5</v>
      </c>
      <c r="L4">
        <v>-1.583</v>
      </c>
      <c r="M4">
        <v>0.11350399999999999</v>
      </c>
    </row>
    <row r="5" spans="1:14" x14ac:dyDescent="0.2">
      <c r="A5" t="s">
        <v>16</v>
      </c>
      <c r="B5" t="s">
        <v>7</v>
      </c>
      <c r="C5" t="s">
        <v>8</v>
      </c>
      <c r="D5" t="s">
        <v>16</v>
      </c>
      <c r="G5" t="s">
        <v>44</v>
      </c>
      <c r="H5" t="s">
        <v>40</v>
      </c>
      <c r="I5" t="s">
        <v>4</v>
      </c>
      <c r="J5" s="1">
        <v>-0.31979999999999997</v>
      </c>
      <c r="K5" s="1">
        <v>0.111</v>
      </c>
      <c r="L5">
        <v>-2.8809999999999998</v>
      </c>
      <c r="M5">
        <v>3.9589999999999998E-3</v>
      </c>
      <c r="N5" t="s">
        <v>2</v>
      </c>
    </row>
    <row r="6" spans="1:14" x14ac:dyDescent="0.2">
      <c r="A6" t="s">
        <v>1</v>
      </c>
      <c r="B6" t="s">
        <v>9</v>
      </c>
      <c r="D6" t="s">
        <v>1</v>
      </c>
      <c r="G6" t="s">
        <v>45</v>
      </c>
      <c r="H6" t="s">
        <v>40</v>
      </c>
      <c r="I6" t="s">
        <v>5</v>
      </c>
      <c r="J6" s="1">
        <v>2.7029999999999998E-2</v>
      </c>
      <c r="K6" s="1">
        <v>1.094E-2</v>
      </c>
      <c r="L6">
        <v>2.4710000000000001</v>
      </c>
      <c r="M6">
        <v>1.3464E-2</v>
      </c>
      <c r="N6" t="s">
        <v>6</v>
      </c>
    </row>
    <row r="7" spans="1:14" x14ac:dyDescent="0.2">
      <c r="A7" t="s">
        <v>10</v>
      </c>
      <c r="B7" t="s">
        <v>10</v>
      </c>
      <c r="C7" t="s">
        <v>2</v>
      </c>
      <c r="D7" t="s">
        <v>10</v>
      </c>
      <c r="G7" t="s">
        <v>46</v>
      </c>
      <c r="H7" t="s">
        <v>40</v>
      </c>
      <c r="I7" t="s">
        <v>7</v>
      </c>
      <c r="J7" s="1">
        <v>-0.43080000000000002</v>
      </c>
      <c r="K7" s="1">
        <v>0.2392</v>
      </c>
      <c r="L7">
        <v>-1.8009999999999999</v>
      </c>
      <c r="M7">
        <v>7.1733000000000005E-2</v>
      </c>
      <c r="N7" t="s">
        <v>8</v>
      </c>
    </row>
    <row r="8" spans="1:14" x14ac:dyDescent="0.2">
      <c r="A8" t="s">
        <v>4</v>
      </c>
      <c r="B8" t="s">
        <v>11</v>
      </c>
      <c r="C8" t="s">
        <v>12</v>
      </c>
      <c r="D8" t="s">
        <v>4</v>
      </c>
      <c r="G8" t="s">
        <v>47</v>
      </c>
      <c r="H8" t="s">
        <v>40</v>
      </c>
      <c r="I8" t="s">
        <v>9</v>
      </c>
      <c r="J8" s="1">
        <v>-0.45750000000000002</v>
      </c>
      <c r="K8" s="1">
        <v>0.3216</v>
      </c>
      <c r="L8">
        <v>-1.423</v>
      </c>
      <c r="M8">
        <v>0.154863</v>
      </c>
    </row>
    <row r="9" spans="1:14" x14ac:dyDescent="0.2">
      <c r="A9" t="s">
        <v>28</v>
      </c>
      <c r="B9" t="s">
        <v>13</v>
      </c>
      <c r="C9" t="s">
        <v>12</v>
      </c>
      <c r="D9" t="s">
        <v>28</v>
      </c>
      <c r="G9" t="s">
        <v>48</v>
      </c>
      <c r="H9" t="s">
        <v>40</v>
      </c>
      <c r="I9" t="s">
        <v>10</v>
      </c>
      <c r="J9" s="1">
        <v>-2.3149999999999999</v>
      </c>
      <c r="K9" s="1">
        <v>0.89229999999999998</v>
      </c>
      <c r="L9">
        <v>-2.5939999999999999</v>
      </c>
      <c r="M9">
        <v>9.4929999999999997E-3</v>
      </c>
      <c r="N9" t="s">
        <v>2</v>
      </c>
    </row>
    <row r="10" spans="1:14" x14ac:dyDescent="0.2">
      <c r="A10" t="s">
        <v>27</v>
      </c>
      <c r="B10" t="s">
        <v>14</v>
      </c>
      <c r="C10" t="s">
        <v>6</v>
      </c>
      <c r="D10" t="s">
        <v>27</v>
      </c>
      <c r="G10" t="s">
        <v>49</v>
      </c>
      <c r="H10" t="s">
        <v>40</v>
      </c>
      <c r="I10" t="s">
        <v>11</v>
      </c>
      <c r="J10" s="1">
        <v>-2.0049999999999999</v>
      </c>
      <c r="K10" s="1">
        <v>0.29899999999999999</v>
      </c>
      <c r="L10">
        <v>-6.7060000000000004</v>
      </c>
      <c r="M10" s="1">
        <v>1.9999999999999999E-11</v>
      </c>
      <c r="N10" t="s">
        <v>12</v>
      </c>
    </row>
    <row r="11" spans="1:14" x14ac:dyDescent="0.2">
      <c r="A11" t="s">
        <v>0</v>
      </c>
      <c r="B11" t="s">
        <v>15</v>
      </c>
      <c r="C11" t="s">
        <v>2</v>
      </c>
      <c r="D11" t="s">
        <v>0</v>
      </c>
      <c r="G11" t="s">
        <v>50</v>
      </c>
      <c r="H11" t="s">
        <v>40</v>
      </c>
      <c r="I11" t="s">
        <v>13</v>
      </c>
      <c r="J11" s="1">
        <v>-1.512</v>
      </c>
      <c r="K11" s="1">
        <v>0.2959</v>
      </c>
      <c r="L11">
        <v>-5.1079999999999997</v>
      </c>
      <c r="M11" s="1">
        <v>3.2500000000000001E-7</v>
      </c>
      <c r="N11" t="s">
        <v>12</v>
      </c>
    </row>
    <row r="12" spans="1:14" x14ac:dyDescent="0.2">
      <c r="A12" t="s">
        <v>22</v>
      </c>
      <c r="B12" t="s">
        <v>16</v>
      </c>
      <c r="C12" t="s">
        <v>12</v>
      </c>
      <c r="D12" t="s">
        <v>22</v>
      </c>
      <c r="G12" t="s">
        <v>51</v>
      </c>
      <c r="H12" t="s">
        <v>40</v>
      </c>
      <c r="I12" t="s">
        <v>14</v>
      </c>
      <c r="J12" s="1">
        <v>-0.99750000000000005</v>
      </c>
      <c r="K12" s="1">
        <v>0.49830000000000002</v>
      </c>
      <c r="L12">
        <v>-2.0019999999999998</v>
      </c>
      <c r="M12">
        <v>4.5323000000000002E-2</v>
      </c>
      <c r="N12" t="s">
        <v>6</v>
      </c>
    </row>
    <row r="13" spans="1:14" x14ac:dyDescent="0.2">
      <c r="B13" t="s">
        <v>17</v>
      </c>
      <c r="C13" t="s">
        <v>6</v>
      </c>
      <c r="G13" t="s">
        <v>52</v>
      </c>
      <c r="H13" t="s">
        <v>40</v>
      </c>
      <c r="I13" t="s">
        <v>15</v>
      </c>
      <c r="J13" s="1">
        <v>-1.5860000000000001</v>
      </c>
      <c r="K13" s="1">
        <v>0.54110000000000003</v>
      </c>
      <c r="L13">
        <v>-2.93</v>
      </c>
      <c r="M13">
        <v>3.388E-3</v>
      </c>
      <c r="N13" t="s">
        <v>2</v>
      </c>
    </row>
    <row r="14" spans="1:14" x14ac:dyDescent="0.2">
      <c r="B14" t="s">
        <v>18</v>
      </c>
      <c r="C14" t="s">
        <v>8</v>
      </c>
      <c r="D14" t="s">
        <v>3</v>
      </c>
      <c r="G14" t="s">
        <v>53</v>
      </c>
      <c r="H14" t="s">
        <v>40</v>
      </c>
      <c r="I14" t="s">
        <v>16</v>
      </c>
      <c r="J14" s="1">
        <v>-1.988</v>
      </c>
      <c r="K14" s="1">
        <v>0.53920000000000001</v>
      </c>
      <c r="L14">
        <v>-3.6880000000000002</v>
      </c>
      <c r="M14">
        <v>2.2599999999999999E-4</v>
      </c>
      <c r="N14" t="s">
        <v>12</v>
      </c>
    </row>
    <row r="15" spans="1:14" x14ac:dyDescent="0.2">
      <c r="B15" t="s">
        <v>19</v>
      </c>
      <c r="C15" t="s">
        <v>12</v>
      </c>
      <c r="D15" t="s">
        <v>7</v>
      </c>
      <c r="G15" t="s">
        <v>54</v>
      </c>
      <c r="H15" t="s">
        <v>40</v>
      </c>
      <c r="I15" t="s">
        <v>17</v>
      </c>
      <c r="J15" s="1">
        <v>-0.67</v>
      </c>
      <c r="K15" s="1">
        <v>0.3352</v>
      </c>
      <c r="L15">
        <v>-1.9990000000000001</v>
      </c>
      <c r="M15">
        <v>4.5620000000000001E-2</v>
      </c>
      <c r="N15" t="s">
        <v>6</v>
      </c>
    </row>
    <row r="16" spans="1:14" x14ac:dyDescent="0.2">
      <c r="B16" t="s">
        <v>20</v>
      </c>
      <c r="D16" t="s">
        <v>9</v>
      </c>
      <c r="G16" t="s">
        <v>55</v>
      </c>
      <c r="H16" t="s">
        <v>40</v>
      </c>
      <c r="I16" t="s">
        <v>18</v>
      </c>
      <c r="J16" s="1">
        <v>-0.79290000000000005</v>
      </c>
      <c r="K16" s="1">
        <v>0.4264</v>
      </c>
      <c r="L16">
        <v>-1.86</v>
      </c>
      <c r="M16">
        <v>6.2950000000000006E-2</v>
      </c>
      <c r="N16" t="s">
        <v>8</v>
      </c>
    </row>
    <row r="17" spans="2:14" x14ac:dyDescent="0.2">
      <c r="B17" t="s">
        <v>21</v>
      </c>
      <c r="C17" t="s">
        <v>8</v>
      </c>
      <c r="D17" t="s">
        <v>14</v>
      </c>
      <c r="G17" t="s">
        <v>56</v>
      </c>
      <c r="H17" t="s">
        <v>40</v>
      </c>
      <c r="I17" t="s">
        <v>19</v>
      </c>
      <c r="J17" s="1">
        <v>-1.079</v>
      </c>
      <c r="K17" s="1">
        <v>0.28460000000000002</v>
      </c>
      <c r="L17">
        <v>-3.7919999999999998</v>
      </c>
      <c r="M17">
        <v>1.4899999999999999E-4</v>
      </c>
      <c r="N17" t="s">
        <v>12</v>
      </c>
    </row>
    <row r="18" spans="2:14" x14ac:dyDescent="0.2">
      <c r="B18" t="s">
        <v>0</v>
      </c>
      <c r="C18" t="s">
        <v>2</v>
      </c>
      <c r="D18" t="s">
        <v>17</v>
      </c>
      <c r="G18" t="s">
        <v>57</v>
      </c>
      <c r="H18" t="s">
        <v>40</v>
      </c>
      <c r="I18" t="s">
        <v>20</v>
      </c>
      <c r="J18" s="1">
        <v>-0.49320000000000003</v>
      </c>
      <c r="K18" s="1">
        <v>0.30559999999999998</v>
      </c>
      <c r="L18">
        <v>-1.6140000000000001</v>
      </c>
      <c r="M18">
        <v>0.10659</v>
      </c>
    </row>
    <row r="19" spans="2:14" x14ac:dyDescent="0.2">
      <c r="B19" t="s">
        <v>22</v>
      </c>
      <c r="C19" t="s">
        <v>12</v>
      </c>
      <c r="D19" t="s">
        <v>18</v>
      </c>
      <c r="G19" t="s">
        <v>58</v>
      </c>
      <c r="H19" t="s">
        <v>40</v>
      </c>
      <c r="I19" t="s">
        <v>21</v>
      </c>
      <c r="J19" s="1">
        <v>-1.0409999999999999</v>
      </c>
      <c r="K19" s="1">
        <v>0.61470000000000002</v>
      </c>
      <c r="L19">
        <v>-1.694</v>
      </c>
      <c r="M19">
        <v>9.0343999999999994E-2</v>
      </c>
      <c r="N19" t="s">
        <v>8</v>
      </c>
    </row>
    <row r="20" spans="2:14" x14ac:dyDescent="0.2">
      <c r="B20" t="s">
        <v>23</v>
      </c>
      <c r="C20" t="s">
        <v>8</v>
      </c>
      <c r="D20" t="s">
        <v>19</v>
      </c>
      <c r="G20" t="s">
        <v>59</v>
      </c>
      <c r="H20" t="s">
        <v>40</v>
      </c>
      <c r="I20" t="s">
        <v>0</v>
      </c>
      <c r="J20" s="1">
        <v>-1.298</v>
      </c>
      <c r="K20" s="1">
        <v>0.4597</v>
      </c>
      <c r="L20">
        <v>-2.8239999999999998</v>
      </c>
      <c r="M20">
        <v>4.7460000000000002E-3</v>
      </c>
      <c r="N20" t="s">
        <v>2</v>
      </c>
    </row>
    <row r="21" spans="2:14" x14ac:dyDescent="0.2">
      <c r="B21" t="s">
        <v>24</v>
      </c>
      <c r="C21" t="s">
        <v>8</v>
      </c>
      <c r="D21" t="s">
        <v>20</v>
      </c>
      <c r="G21" t="s">
        <v>60</v>
      </c>
      <c r="H21" t="s">
        <v>40</v>
      </c>
      <c r="I21" t="s">
        <v>22</v>
      </c>
      <c r="J21" s="1">
        <v>-0.93289999999999995</v>
      </c>
      <c r="K21" s="1">
        <v>0.27850000000000003</v>
      </c>
      <c r="L21">
        <v>-3.3490000000000002</v>
      </c>
      <c r="M21">
        <v>8.0999999999999996E-4</v>
      </c>
      <c r="N21" t="s">
        <v>12</v>
      </c>
    </row>
    <row r="22" spans="2:14" x14ac:dyDescent="0.2">
      <c r="B22" t="s">
        <v>25</v>
      </c>
      <c r="C22" t="s">
        <v>8</v>
      </c>
      <c r="D22" t="s">
        <v>21</v>
      </c>
      <c r="G22" t="s">
        <v>61</v>
      </c>
      <c r="H22" t="s">
        <v>40</v>
      </c>
      <c r="I22" t="s">
        <v>23</v>
      </c>
      <c r="J22" s="1">
        <v>-0.69899999999999995</v>
      </c>
      <c r="K22" s="1">
        <v>0.40129999999999999</v>
      </c>
      <c r="L22">
        <v>-1.742</v>
      </c>
      <c r="M22">
        <v>8.1499000000000002E-2</v>
      </c>
      <c r="N22" t="s">
        <v>8</v>
      </c>
    </row>
    <row r="23" spans="2:14" x14ac:dyDescent="0.2">
      <c r="B23" t="s">
        <v>26</v>
      </c>
      <c r="C23" t="s">
        <v>2</v>
      </c>
      <c r="D23" t="s">
        <v>23</v>
      </c>
      <c r="G23" t="s">
        <v>62</v>
      </c>
      <c r="H23" t="s">
        <v>40</v>
      </c>
      <c r="I23" t="s">
        <v>24</v>
      </c>
      <c r="J23" s="1">
        <v>-0.63060000000000005</v>
      </c>
      <c r="K23" s="1">
        <v>0.33460000000000001</v>
      </c>
      <c r="L23">
        <v>-1.885</v>
      </c>
      <c r="M23">
        <v>5.9428000000000002E-2</v>
      </c>
      <c r="N23" t="s">
        <v>8</v>
      </c>
    </row>
    <row r="24" spans="2:14" x14ac:dyDescent="0.2">
      <c r="B24" t="s">
        <v>27</v>
      </c>
      <c r="C24" t="s">
        <v>6</v>
      </c>
      <c r="D24" t="s">
        <v>24</v>
      </c>
      <c r="G24" t="s">
        <v>63</v>
      </c>
      <c r="H24" t="s">
        <v>40</v>
      </c>
      <c r="I24" t="s">
        <v>25</v>
      </c>
      <c r="J24" s="1">
        <v>-0.45800000000000002</v>
      </c>
      <c r="K24" s="1">
        <v>0.25740000000000002</v>
      </c>
      <c r="L24">
        <v>-1.78</v>
      </c>
      <c r="M24">
        <v>7.5144000000000002E-2</v>
      </c>
      <c r="N24" t="s">
        <v>8</v>
      </c>
    </row>
    <row r="25" spans="2:14" x14ac:dyDescent="0.2">
      <c r="B25" t="s">
        <v>28</v>
      </c>
      <c r="C25" t="s">
        <v>2</v>
      </c>
      <c r="D25" t="s">
        <v>25</v>
      </c>
      <c r="G25" t="s">
        <v>64</v>
      </c>
      <c r="H25" t="s">
        <v>40</v>
      </c>
      <c r="I25" t="s">
        <v>26</v>
      </c>
      <c r="J25" s="1">
        <v>0.69110000000000005</v>
      </c>
      <c r="K25" s="1">
        <v>0.25319999999999998</v>
      </c>
      <c r="L25">
        <v>2.7290000000000001</v>
      </c>
      <c r="M25">
        <v>6.3509999999999999E-3</v>
      </c>
      <c r="N25" t="s">
        <v>2</v>
      </c>
    </row>
    <row r="26" spans="2:14" x14ac:dyDescent="0.2">
      <c r="B26" t="s">
        <v>29</v>
      </c>
      <c r="C26" t="s">
        <v>6</v>
      </c>
      <c r="D26" t="s">
        <v>26</v>
      </c>
      <c r="G26" t="s">
        <v>65</v>
      </c>
      <c r="H26" t="s">
        <v>40</v>
      </c>
      <c r="I26" t="s">
        <v>27</v>
      </c>
      <c r="J26" s="1">
        <v>-1.385</v>
      </c>
      <c r="K26" s="1">
        <v>0.53859999999999997</v>
      </c>
      <c r="L26">
        <v>-2.5720000000000001</v>
      </c>
      <c r="M26">
        <v>1.0120000000000001E-2</v>
      </c>
      <c r="N26" t="s">
        <v>6</v>
      </c>
    </row>
    <row r="27" spans="2:14" x14ac:dyDescent="0.2">
      <c r="D27" t="s">
        <v>29</v>
      </c>
      <c r="G27" t="s">
        <v>66</v>
      </c>
      <c r="H27" t="s">
        <v>40</v>
      </c>
      <c r="I27" t="s">
        <v>28</v>
      </c>
      <c r="J27" s="1">
        <v>-2.2450000000000001</v>
      </c>
      <c r="K27" s="1">
        <v>0.72289999999999999</v>
      </c>
      <c r="L27">
        <v>-3.105</v>
      </c>
      <c r="M27">
        <v>1.9040000000000001E-3</v>
      </c>
      <c r="N27" t="s">
        <v>2</v>
      </c>
    </row>
    <row r="28" spans="2:14" x14ac:dyDescent="0.2">
      <c r="G28" t="s">
        <v>67</v>
      </c>
      <c r="H28" t="s">
        <v>40</v>
      </c>
      <c r="I28" t="s">
        <v>29</v>
      </c>
      <c r="J28" s="1">
        <v>-0.84809999999999997</v>
      </c>
      <c r="K28" s="1">
        <v>0.32979999999999998</v>
      </c>
      <c r="L28">
        <v>-2.5720000000000001</v>
      </c>
      <c r="M28">
        <v>1.0115000000000001E-2</v>
      </c>
      <c r="N28" t="s">
        <v>6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workbookViewId="0">
      <selection activeCell="AC62" sqref="AC62"/>
    </sheetView>
  </sheetViews>
  <sheetFormatPr baseColWidth="10" defaultRowHeight="16" x14ac:dyDescent="0.2"/>
  <cols>
    <col min="3" max="3" width="32.1640625" bestFit="1" customWidth="1"/>
    <col min="4" max="4" width="9.33203125" bestFit="1" customWidth="1"/>
    <col min="5" max="5" width="8.83203125" bestFit="1" customWidth="1"/>
    <col min="6" max="6" width="7" bestFit="1" customWidth="1"/>
    <col min="7" max="7" width="9.1640625" bestFit="1" customWidth="1"/>
    <col min="8" max="8" width="10.33203125" bestFit="1" customWidth="1"/>
  </cols>
  <sheetData>
    <row r="1" spans="1:42" x14ac:dyDescent="0.2">
      <c r="A1" t="s">
        <v>68</v>
      </c>
      <c r="B1" t="s">
        <v>40</v>
      </c>
      <c r="C1" s="2" t="s">
        <v>39</v>
      </c>
      <c r="D1" s="2" t="s">
        <v>30</v>
      </c>
      <c r="E1" s="2" t="s">
        <v>37</v>
      </c>
      <c r="F1" s="2" t="s">
        <v>38</v>
      </c>
      <c r="G1" s="2" t="s">
        <v>35</v>
      </c>
      <c r="H1" s="2" t="s">
        <v>69</v>
      </c>
      <c r="J1" t="s">
        <v>124</v>
      </c>
      <c r="K1" t="s">
        <v>70</v>
      </c>
      <c r="U1" t="s">
        <v>123</v>
      </c>
      <c r="V1" t="s">
        <v>70</v>
      </c>
      <c r="AF1" t="s">
        <v>129</v>
      </c>
      <c r="AG1" t="s">
        <v>70</v>
      </c>
    </row>
    <row r="2" spans="1:42" x14ac:dyDescent="0.2">
      <c r="A2" t="s">
        <v>41</v>
      </c>
      <c r="B2" t="s">
        <v>40</v>
      </c>
      <c r="C2" s="2" t="s">
        <v>36</v>
      </c>
      <c r="D2" s="3">
        <v>9.6050000000000004</v>
      </c>
      <c r="E2" s="3">
        <v>1.3759999999999999</v>
      </c>
      <c r="F2" s="2">
        <v>6.98</v>
      </c>
      <c r="G2" s="3">
        <v>2.94E-12</v>
      </c>
      <c r="H2" s="2" t="s">
        <v>12</v>
      </c>
      <c r="K2" t="s">
        <v>71</v>
      </c>
      <c r="L2" t="s">
        <v>40</v>
      </c>
      <c r="M2" t="s">
        <v>72</v>
      </c>
      <c r="N2" t="s">
        <v>73</v>
      </c>
      <c r="O2" t="s">
        <v>1</v>
      </c>
      <c r="P2" t="s">
        <v>74</v>
      </c>
      <c r="Q2" t="s">
        <v>3</v>
      </c>
      <c r="R2" t="s">
        <v>74</v>
      </c>
      <c r="S2" t="s">
        <v>4</v>
      </c>
      <c r="T2" t="s">
        <v>74</v>
      </c>
      <c r="V2" t="s">
        <v>71</v>
      </c>
      <c r="W2" t="s">
        <v>40</v>
      </c>
      <c r="X2" t="s">
        <v>72</v>
      </c>
      <c r="Y2" t="s">
        <v>73</v>
      </c>
      <c r="Z2" t="s">
        <v>1</v>
      </c>
      <c r="AA2" t="s">
        <v>74</v>
      </c>
      <c r="AB2" t="s">
        <v>3</v>
      </c>
      <c r="AC2" t="s">
        <v>74</v>
      </c>
      <c r="AD2" t="s">
        <v>4</v>
      </c>
      <c r="AE2" t="s">
        <v>74</v>
      </c>
      <c r="AG2" t="s">
        <v>71</v>
      </c>
      <c r="AH2" t="s">
        <v>40</v>
      </c>
      <c r="AI2" t="s">
        <v>72</v>
      </c>
      <c r="AJ2" t="s">
        <v>73</v>
      </c>
      <c r="AK2" t="s">
        <v>1</v>
      </c>
      <c r="AL2" t="s">
        <v>74</v>
      </c>
      <c r="AM2" t="s">
        <v>3</v>
      </c>
      <c r="AN2" t="s">
        <v>74</v>
      </c>
      <c r="AO2" t="s">
        <v>4</v>
      </c>
      <c r="AP2" t="s">
        <v>74</v>
      </c>
    </row>
    <row r="3" spans="1:42" x14ac:dyDescent="0.2">
      <c r="A3" t="s">
        <v>42</v>
      </c>
      <c r="B3" t="s">
        <v>40</v>
      </c>
      <c r="C3" s="2" t="s">
        <v>1</v>
      </c>
      <c r="D3" s="3">
        <v>-3.5279999999999999E-2</v>
      </c>
      <c r="E3" s="3">
        <v>1.1509999999999999E-2</v>
      </c>
      <c r="F3" s="2">
        <v>-3.0640000000000001</v>
      </c>
      <c r="G3" s="2">
        <v>2.1819999999999999E-3</v>
      </c>
      <c r="H3" s="2" t="s">
        <v>2</v>
      </c>
      <c r="L3" t="s">
        <v>5</v>
      </c>
      <c r="M3" t="s">
        <v>74</v>
      </c>
      <c r="N3" t="s">
        <v>10</v>
      </c>
      <c r="O3" t="s">
        <v>74</v>
      </c>
      <c r="P3" t="s">
        <v>11</v>
      </c>
      <c r="Q3" t="s">
        <v>74</v>
      </c>
      <c r="R3" t="s">
        <v>13</v>
      </c>
      <c r="S3" t="s">
        <v>74</v>
      </c>
      <c r="W3" t="s">
        <v>5</v>
      </c>
      <c r="X3" t="s">
        <v>74</v>
      </c>
      <c r="Y3" t="s">
        <v>7</v>
      </c>
      <c r="Z3" t="s">
        <v>74</v>
      </c>
      <c r="AA3" t="s">
        <v>9</v>
      </c>
      <c r="AB3" t="s">
        <v>74</v>
      </c>
      <c r="AC3" t="s">
        <v>10</v>
      </c>
      <c r="AD3" t="s">
        <v>74</v>
      </c>
      <c r="AH3" t="s">
        <v>11</v>
      </c>
      <c r="AI3" t="s">
        <v>74</v>
      </c>
      <c r="AJ3" t="s">
        <v>13</v>
      </c>
      <c r="AK3" t="s">
        <v>74</v>
      </c>
    </row>
    <row r="4" spans="1:42" x14ac:dyDescent="0.2">
      <c r="A4" t="s">
        <v>43</v>
      </c>
      <c r="B4" t="s">
        <v>40</v>
      </c>
      <c r="C4" s="2" t="s">
        <v>3</v>
      </c>
      <c r="D4" s="3">
        <v>-7.7860000000000003E-5</v>
      </c>
      <c r="E4" s="3">
        <v>4.9200000000000003E-5</v>
      </c>
      <c r="F4" s="2">
        <v>-1.583</v>
      </c>
      <c r="G4" s="2">
        <v>0.11350399999999999</v>
      </c>
      <c r="H4" s="2"/>
      <c r="L4" t="s">
        <v>14</v>
      </c>
      <c r="M4" t="s">
        <v>74</v>
      </c>
      <c r="N4" t="s">
        <v>15</v>
      </c>
      <c r="O4" t="s">
        <v>74</v>
      </c>
      <c r="W4" t="s">
        <v>11</v>
      </c>
      <c r="X4" t="s">
        <v>74</v>
      </c>
      <c r="Y4" t="s">
        <v>13</v>
      </c>
      <c r="Z4" t="s">
        <v>74</v>
      </c>
      <c r="AH4" t="s">
        <v>15</v>
      </c>
      <c r="AI4" t="s">
        <v>74</v>
      </c>
      <c r="AJ4" t="s">
        <v>16</v>
      </c>
      <c r="AK4" t="s">
        <v>74</v>
      </c>
    </row>
    <row r="5" spans="1:42" x14ac:dyDescent="0.2">
      <c r="A5" t="s">
        <v>44</v>
      </c>
      <c r="B5" t="s">
        <v>40</v>
      </c>
      <c r="C5" s="2" t="s">
        <v>4</v>
      </c>
      <c r="D5" s="3">
        <v>-0.31979999999999997</v>
      </c>
      <c r="E5" s="3">
        <v>0.111</v>
      </c>
      <c r="F5" s="2">
        <v>-2.8809999999999998</v>
      </c>
      <c r="G5" s="2">
        <v>3.9589999999999998E-3</v>
      </c>
      <c r="H5" s="2" t="s">
        <v>2</v>
      </c>
      <c r="L5" t="s">
        <v>16</v>
      </c>
      <c r="M5" t="s">
        <v>74</v>
      </c>
      <c r="N5" t="s">
        <v>17</v>
      </c>
      <c r="O5" t="s">
        <v>74</v>
      </c>
      <c r="W5" t="s">
        <v>14</v>
      </c>
      <c r="X5" t="s">
        <v>74</v>
      </c>
      <c r="Y5" t="s">
        <v>15</v>
      </c>
      <c r="Z5" t="s">
        <v>74</v>
      </c>
      <c r="AH5" t="s">
        <v>17</v>
      </c>
      <c r="AI5" t="s">
        <v>74</v>
      </c>
      <c r="AJ5" t="s">
        <v>19</v>
      </c>
      <c r="AK5" t="s">
        <v>74</v>
      </c>
      <c r="AL5" t="s">
        <v>130</v>
      </c>
      <c r="AM5" t="s">
        <v>74</v>
      </c>
    </row>
    <row r="6" spans="1:42" x14ac:dyDescent="0.2">
      <c r="A6" t="s">
        <v>45</v>
      </c>
      <c r="B6" t="s">
        <v>40</v>
      </c>
      <c r="C6" s="2" t="s">
        <v>5</v>
      </c>
      <c r="D6" s="3">
        <v>2.7029999999999998E-2</v>
      </c>
      <c r="E6" s="3">
        <v>1.094E-2</v>
      </c>
      <c r="F6" s="2">
        <v>2.4710000000000001</v>
      </c>
      <c r="G6" s="2">
        <v>1.3464E-2</v>
      </c>
      <c r="H6" s="2" t="s">
        <v>6</v>
      </c>
      <c r="L6" t="s">
        <v>18</v>
      </c>
      <c r="M6" t="s">
        <v>74</v>
      </c>
      <c r="N6" t="s">
        <v>19</v>
      </c>
      <c r="O6" t="s">
        <v>74</v>
      </c>
      <c r="P6" t="s">
        <v>20</v>
      </c>
      <c r="Q6" t="s">
        <v>74</v>
      </c>
      <c r="W6" t="s">
        <v>16</v>
      </c>
      <c r="X6" t="s">
        <v>74</v>
      </c>
      <c r="Y6" t="s">
        <v>17</v>
      </c>
      <c r="Z6" t="s">
        <v>74</v>
      </c>
      <c r="AH6" t="s">
        <v>22</v>
      </c>
      <c r="AI6" t="s">
        <v>74</v>
      </c>
      <c r="AJ6" t="s">
        <v>23</v>
      </c>
      <c r="AK6" t="s">
        <v>74</v>
      </c>
    </row>
    <row r="7" spans="1:42" x14ac:dyDescent="0.2">
      <c r="A7" t="s">
        <v>46</v>
      </c>
      <c r="B7" t="s">
        <v>40</v>
      </c>
      <c r="C7" s="2" t="s">
        <v>7</v>
      </c>
      <c r="D7" s="3">
        <v>-0.43080000000000002</v>
      </c>
      <c r="E7" s="3">
        <v>0.2392</v>
      </c>
      <c r="F7" s="2">
        <v>-1.8009999999999999</v>
      </c>
      <c r="G7" s="2">
        <v>7.1733000000000005E-2</v>
      </c>
      <c r="H7" s="2" t="s">
        <v>8</v>
      </c>
      <c r="L7" t="s">
        <v>75</v>
      </c>
      <c r="M7" t="s">
        <v>74</v>
      </c>
      <c r="N7" t="s">
        <v>21</v>
      </c>
      <c r="O7" t="s">
        <v>74</v>
      </c>
      <c r="P7" t="s">
        <v>0</v>
      </c>
      <c r="Q7" t="s">
        <v>74</v>
      </c>
      <c r="W7" t="s">
        <v>18</v>
      </c>
      <c r="X7" t="s">
        <v>74</v>
      </c>
      <c r="Y7" t="s">
        <v>19</v>
      </c>
      <c r="Z7" t="s">
        <v>74</v>
      </c>
      <c r="AA7" t="s">
        <v>20</v>
      </c>
      <c r="AB7" t="s">
        <v>74</v>
      </c>
      <c r="AH7" t="s">
        <v>77</v>
      </c>
      <c r="AI7" t="s">
        <v>74</v>
      </c>
      <c r="AJ7" t="s">
        <v>131</v>
      </c>
      <c r="AK7" t="s">
        <v>74</v>
      </c>
      <c r="AL7" t="s">
        <v>132</v>
      </c>
      <c r="AM7" t="s">
        <v>74</v>
      </c>
    </row>
    <row r="8" spans="1:42" x14ac:dyDescent="0.2">
      <c r="A8" t="s">
        <v>47</v>
      </c>
      <c r="B8" t="s">
        <v>40</v>
      </c>
      <c r="C8" s="2" t="s">
        <v>9</v>
      </c>
      <c r="D8" s="3">
        <v>-0.45750000000000002</v>
      </c>
      <c r="E8" s="3">
        <v>0.3216</v>
      </c>
      <c r="F8" s="2">
        <v>-1.423</v>
      </c>
      <c r="G8" s="2">
        <v>0.154863</v>
      </c>
      <c r="H8" s="2"/>
      <c r="L8" t="s">
        <v>76</v>
      </c>
      <c r="M8" t="s">
        <v>74</v>
      </c>
      <c r="N8" t="s">
        <v>22</v>
      </c>
      <c r="O8" t="s">
        <v>74</v>
      </c>
      <c r="P8" t="s">
        <v>23</v>
      </c>
      <c r="Q8" t="s">
        <v>74</v>
      </c>
      <c r="W8" t="s">
        <v>21</v>
      </c>
      <c r="X8" t="s">
        <v>74</v>
      </c>
      <c r="Y8" t="s">
        <v>0</v>
      </c>
      <c r="Z8" t="s">
        <v>74</v>
      </c>
      <c r="AA8" t="s">
        <v>22</v>
      </c>
      <c r="AB8" t="s">
        <v>74</v>
      </c>
      <c r="AH8" t="s">
        <v>133</v>
      </c>
      <c r="AI8" t="s">
        <v>74</v>
      </c>
      <c r="AJ8" t="s">
        <v>134</v>
      </c>
      <c r="AK8" t="s">
        <v>74</v>
      </c>
      <c r="AL8" t="s">
        <v>135</v>
      </c>
    </row>
    <row r="9" spans="1:42" x14ac:dyDescent="0.2">
      <c r="A9" t="s">
        <v>48</v>
      </c>
      <c r="B9" t="s">
        <v>40</v>
      </c>
      <c r="C9" s="2" t="s">
        <v>10</v>
      </c>
      <c r="D9" s="3">
        <v>-2.3149999999999999</v>
      </c>
      <c r="E9" s="3">
        <v>0.89229999999999998</v>
      </c>
      <c r="F9" s="2">
        <v>-2.5939999999999999</v>
      </c>
      <c r="G9" s="2">
        <v>9.4929999999999997E-3</v>
      </c>
      <c r="H9" s="2" t="s">
        <v>2</v>
      </c>
      <c r="L9" t="s">
        <v>77</v>
      </c>
      <c r="M9" t="s">
        <v>74</v>
      </c>
      <c r="N9" t="s">
        <v>26</v>
      </c>
      <c r="O9" t="s">
        <v>74</v>
      </c>
      <c r="P9" t="s">
        <v>27</v>
      </c>
      <c r="Q9" t="s">
        <v>74</v>
      </c>
      <c r="W9" t="s">
        <v>23</v>
      </c>
      <c r="X9" t="s">
        <v>74</v>
      </c>
      <c r="Y9" t="s">
        <v>24</v>
      </c>
      <c r="Z9" t="s">
        <v>74</v>
      </c>
      <c r="AH9" t="s">
        <v>79</v>
      </c>
      <c r="AI9" t="s">
        <v>40</v>
      </c>
      <c r="AJ9" t="s">
        <v>80</v>
      </c>
      <c r="AK9" t="s">
        <v>81</v>
      </c>
      <c r="AL9" t="s">
        <v>40</v>
      </c>
      <c r="AM9" t="s">
        <v>126</v>
      </c>
      <c r="AN9" t="s">
        <v>127</v>
      </c>
      <c r="AO9" t="s">
        <v>40</v>
      </c>
      <c r="AP9" t="s">
        <v>136</v>
      </c>
    </row>
    <row r="10" spans="1:42" x14ac:dyDescent="0.2">
      <c r="A10" t="s">
        <v>49</v>
      </c>
      <c r="B10" t="s">
        <v>40</v>
      </c>
      <c r="C10" s="2" t="s">
        <v>11</v>
      </c>
      <c r="D10" s="3">
        <v>-2.0049999999999999</v>
      </c>
      <c r="E10" s="3">
        <v>0.29899999999999999</v>
      </c>
      <c r="F10" s="2">
        <v>-6.7060000000000004</v>
      </c>
      <c r="G10" s="3">
        <v>1.9999999999999999E-11</v>
      </c>
      <c r="H10" s="2" t="s">
        <v>12</v>
      </c>
      <c r="L10" t="s">
        <v>28</v>
      </c>
      <c r="M10" t="s">
        <v>74</v>
      </c>
      <c r="N10" t="s">
        <v>29</v>
      </c>
      <c r="O10" t="s">
        <v>74</v>
      </c>
      <c r="W10" t="s">
        <v>25</v>
      </c>
      <c r="X10" t="s">
        <v>74</v>
      </c>
      <c r="Y10" t="s">
        <v>26</v>
      </c>
      <c r="Z10" t="s">
        <v>74</v>
      </c>
      <c r="AA10" t="s">
        <v>27</v>
      </c>
      <c r="AB10" t="s">
        <v>74</v>
      </c>
    </row>
    <row r="11" spans="1:42" x14ac:dyDescent="0.2">
      <c r="A11" t="s">
        <v>50</v>
      </c>
      <c r="B11" t="s">
        <v>40</v>
      </c>
      <c r="C11" s="2" t="s">
        <v>13</v>
      </c>
      <c r="D11" s="3">
        <v>-1.512</v>
      </c>
      <c r="E11" s="3">
        <v>0.2959</v>
      </c>
      <c r="F11" s="2">
        <v>-5.1079999999999997</v>
      </c>
      <c r="G11" s="3">
        <v>3.2500000000000001E-7</v>
      </c>
      <c r="H11" s="2" t="s">
        <v>12</v>
      </c>
      <c r="L11" t="s">
        <v>78</v>
      </c>
      <c r="M11" t="s">
        <v>79</v>
      </c>
      <c r="N11" t="s">
        <v>40</v>
      </c>
      <c r="O11" t="s">
        <v>80</v>
      </c>
      <c r="P11" t="s">
        <v>81</v>
      </c>
      <c r="Q11" t="s">
        <v>40</v>
      </c>
      <c r="R11" t="s">
        <v>82</v>
      </c>
      <c r="W11" t="s">
        <v>28</v>
      </c>
      <c r="X11" t="s">
        <v>74</v>
      </c>
      <c r="Y11" t="s">
        <v>125</v>
      </c>
      <c r="AG11" t="s">
        <v>83</v>
      </c>
      <c r="AH11" t="s">
        <v>84</v>
      </c>
    </row>
    <row r="12" spans="1:42" x14ac:dyDescent="0.2">
      <c r="A12" t="s">
        <v>51</v>
      </c>
      <c r="B12" t="s">
        <v>40</v>
      </c>
      <c r="C12" s="2" t="s">
        <v>14</v>
      </c>
      <c r="D12" s="3">
        <v>-0.99750000000000005</v>
      </c>
      <c r="E12" s="3">
        <v>0.49830000000000002</v>
      </c>
      <c r="F12" s="2">
        <v>-2.0019999999999998</v>
      </c>
      <c r="G12" s="2">
        <v>4.5323000000000002E-2</v>
      </c>
      <c r="H12" s="2" t="s">
        <v>6</v>
      </c>
      <c r="W12" t="s">
        <v>79</v>
      </c>
      <c r="X12" t="s">
        <v>40</v>
      </c>
      <c r="Y12" t="s">
        <v>80</v>
      </c>
      <c r="Z12" t="s">
        <v>81</v>
      </c>
      <c r="AA12" t="s">
        <v>40</v>
      </c>
      <c r="AB12" t="s">
        <v>126</v>
      </c>
      <c r="AC12" t="s">
        <v>127</v>
      </c>
      <c r="AD12" t="s">
        <v>40</v>
      </c>
      <c r="AE12" t="s">
        <v>128</v>
      </c>
      <c r="AH12" t="s">
        <v>85</v>
      </c>
      <c r="AI12" t="s">
        <v>86</v>
      </c>
      <c r="AJ12" t="s">
        <v>87</v>
      </c>
      <c r="AK12" t="s">
        <v>88</v>
      </c>
      <c r="AL12" t="s">
        <v>89</v>
      </c>
    </row>
    <row r="13" spans="1:42" x14ac:dyDescent="0.2">
      <c r="A13" t="s">
        <v>52</v>
      </c>
      <c r="B13" t="s">
        <v>40</v>
      </c>
      <c r="C13" s="2" t="s">
        <v>15</v>
      </c>
      <c r="D13" s="3">
        <v>-1.5860000000000001</v>
      </c>
      <c r="E13" s="3">
        <v>0.54110000000000003</v>
      </c>
      <c r="F13" s="2">
        <v>-2.93</v>
      </c>
      <c r="G13" s="2">
        <v>3.388E-3</v>
      </c>
      <c r="H13" s="2" t="s">
        <v>2</v>
      </c>
      <c r="K13" t="s">
        <v>83</v>
      </c>
      <c r="L13" t="s">
        <v>84</v>
      </c>
      <c r="AG13">
        <v>-2.5129000000000001</v>
      </c>
      <c r="AH13">
        <v>-0.58150000000000002</v>
      </c>
      <c r="AI13">
        <v>0.36720000000000003</v>
      </c>
      <c r="AJ13">
        <v>0.70899999999999996</v>
      </c>
      <c r="AK13">
        <v>1.8021</v>
      </c>
    </row>
    <row r="14" spans="1:42" x14ac:dyDescent="0.2">
      <c r="A14" t="s">
        <v>53</v>
      </c>
      <c r="B14" t="s">
        <v>40</v>
      </c>
      <c r="C14" s="2" t="s">
        <v>16</v>
      </c>
      <c r="D14" s="3">
        <v>-1.988</v>
      </c>
      <c r="E14" s="3">
        <v>0.53920000000000001</v>
      </c>
      <c r="F14" s="2">
        <v>-3.6880000000000002</v>
      </c>
      <c r="G14" s="2">
        <v>2.2599999999999999E-4</v>
      </c>
      <c r="H14" s="2" t="s">
        <v>12</v>
      </c>
      <c r="L14" t="s">
        <v>85</v>
      </c>
      <c r="M14" t="s">
        <v>86</v>
      </c>
      <c r="N14" t="s">
        <v>87</v>
      </c>
      <c r="O14" t="s">
        <v>88</v>
      </c>
      <c r="P14" t="s">
        <v>89</v>
      </c>
      <c r="V14" t="s">
        <v>83</v>
      </c>
      <c r="W14" t="s">
        <v>84</v>
      </c>
    </row>
    <row r="15" spans="1:42" x14ac:dyDescent="0.2">
      <c r="A15" t="s">
        <v>54</v>
      </c>
      <c r="B15" t="s">
        <v>40</v>
      </c>
      <c r="C15" s="2" t="s">
        <v>17</v>
      </c>
      <c r="D15" s="3">
        <v>-0.67</v>
      </c>
      <c r="E15" s="3">
        <v>0.3352</v>
      </c>
      <c r="F15" s="2">
        <v>-1.9990000000000001</v>
      </c>
      <c r="G15" s="2">
        <v>4.5620000000000001E-2</v>
      </c>
      <c r="H15" s="2" t="s">
        <v>6</v>
      </c>
      <c r="K15">
        <v>-2.61</v>
      </c>
      <c r="L15">
        <v>-0.74250000000000005</v>
      </c>
      <c r="M15">
        <v>0.39090000000000003</v>
      </c>
      <c r="N15">
        <v>0.71750000000000003</v>
      </c>
      <c r="O15">
        <v>2.3426999999999998</v>
      </c>
      <c r="W15" t="s">
        <v>85</v>
      </c>
      <c r="X15" t="s">
        <v>86</v>
      </c>
      <c r="Y15" t="s">
        <v>87</v>
      </c>
      <c r="Z15" t="s">
        <v>88</v>
      </c>
      <c r="AA15" t="s">
        <v>89</v>
      </c>
      <c r="AG15" t="s">
        <v>90</v>
      </c>
    </row>
    <row r="16" spans="1:42" x14ac:dyDescent="0.2">
      <c r="A16" t="s">
        <v>55</v>
      </c>
      <c r="B16" t="s">
        <v>40</v>
      </c>
      <c r="C16" s="2" t="s">
        <v>18</v>
      </c>
      <c r="D16" s="3">
        <v>-0.79290000000000005</v>
      </c>
      <c r="E16" s="3">
        <v>0.4264</v>
      </c>
      <c r="F16" s="2">
        <v>-1.86</v>
      </c>
      <c r="G16" s="2">
        <v>6.2950000000000006E-2</v>
      </c>
      <c r="H16" s="2" t="s">
        <v>8</v>
      </c>
      <c r="V16">
        <v>-2.7936999999999999</v>
      </c>
      <c r="W16">
        <v>-0.68920000000000003</v>
      </c>
      <c r="X16">
        <v>0.34370000000000001</v>
      </c>
      <c r="Y16">
        <v>0.6825</v>
      </c>
      <c r="Z16">
        <v>2.3426</v>
      </c>
      <c r="AH16" t="s">
        <v>30</v>
      </c>
      <c r="AI16" t="s">
        <v>31</v>
      </c>
      <c r="AJ16" t="s">
        <v>32</v>
      </c>
      <c r="AK16" t="s">
        <v>33</v>
      </c>
      <c r="AL16" t="s">
        <v>34</v>
      </c>
      <c r="AM16" t="s">
        <v>35</v>
      </c>
    </row>
    <row r="17" spans="1:38" x14ac:dyDescent="0.2">
      <c r="A17" t="s">
        <v>56</v>
      </c>
      <c r="B17" t="s">
        <v>40</v>
      </c>
      <c r="C17" s="2" t="s">
        <v>19</v>
      </c>
      <c r="D17" s="3">
        <v>-1.079</v>
      </c>
      <c r="E17" s="3">
        <v>0.28460000000000002</v>
      </c>
      <c r="F17" s="2">
        <v>-3.7919999999999998</v>
      </c>
      <c r="G17" s="2">
        <v>1.4899999999999999E-4</v>
      </c>
      <c r="H17" s="2" t="s">
        <v>12</v>
      </c>
      <c r="K17" t="s">
        <v>90</v>
      </c>
      <c r="AG17" t="s">
        <v>36</v>
      </c>
      <c r="AH17" s="1">
        <v>4.2919999999999998</v>
      </c>
      <c r="AI17" s="1">
        <v>0.78349999999999997</v>
      </c>
      <c r="AJ17">
        <v>5.4790000000000001</v>
      </c>
      <c r="AK17" s="1">
        <v>4.29E-8</v>
      </c>
      <c r="AL17" t="s">
        <v>12</v>
      </c>
    </row>
    <row r="18" spans="1:38" x14ac:dyDescent="0.2">
      <c r="A18" t="s">
        <v>57</v>
      </c>
      <c r="B18" t="s">
        <v>40</v>
      </c>
      <c r="C18" s="2" t="s">
        <v>20</v>
      </c>
      <c r="D18" s="3">
        <v>-0.49320000000000003</v>
      </c>
      <c r="E18" s="3">
        <v>0.30559999999999998</v>
      </c>
      <c r="F18" s="2">
        <v>-1.6140000000000001</v>
      </c>
      <c r="G18" s="2">
        <v>0.10659</v>
      </c>
      <c r="H18" s="2"/>
      <c r="L18" t="s">
        <v>30</v>
      </c>
      <c r="M18" t="s">
        <v>31</v>
      </c>
      <c r="N18" t="s">
        <v>32</v>
      </c>
      <c r="O18" t="s">
        <v>33</v>
      </c>
      <c r="P18" t="s">
        <v>34</v>
      </c>
      <c r="Q18" t="s">
        <v>35</v>
      </c>
      <c r="V18" t="s">
        <v>90</v>
      </c>
      <c r="AG18" t="s">
        <v>1</v>
      </c>
      <c r="AH18" s="1">
        <v>-2.9760000000000002E-2</v>
      </c>
      <c r="AI18" s="1">
        <v>1.5709999999999998E-2</v>
      </c>
      <c r="AJ18">
        <v>-1.895</v>
      </c>
      <c r="AK18">
        <v>5.8157E-2</v>
      </c>
      <c r="AL18" t="s">
        <v>8</v>
      </c>
    </row>
    <row r="19" spans="1:38" x14ac:dyDescent="0.2">
      <c r="A19" t="s">
        <v>58</v>
      </c>
      <c r="B19" t="s">
        <v>40</v>
      </c>
      <c r="C19" s="2" t="s">
        <v>21</v>
      </c>
      <c r="D19" s="3">
        <v>-1.0409999999999999</v>
      </c>
      <c r="E19" s="3">
        <v>0.61470000000000002</v>
      </c>
      <c r="F19" s="2">
        <v>-1.694</v>
      </c>
      <c r="G19" s="2">
        <v>9.0343999999999994E-2</v>
      </c>
      <c r="H19" s="2" t="s">
        <v>8</v>
      </c>
      <c r="K19" t="s">
        <v>36</v>
      </c>
      <c r="L19" s="1">
        <v>7.6390000000000002</v>
      </c>
      <c r="M19" s="1">
        <v>0.92910000000000004</v>
      </c>
      <c r="N19">
        <v>8.2219999999999995</v>
      </c>
      <c r="O19" t="s">
        <v>91</v>
      </c>
      <c r="P19" s="1">
        <v>2E-16</v>
      </c>
      <c r="Q19" t="s">
        <v>12</v>
      </c>
      <c r="W19" t="s">
        <v>30</v>
      </c>
      <c r="X19" t="s">
        <v>31</v>
      </c>
      <c r="Y19" t="s">
        <v>32</v>
      </c>
      <c r="Z19" t="s">
        <v>33</v>
      </c>
      <c r="AA19" t="s">
        <v>34</v>
      </c>
      <c r="AB19" t="s">
        <v>35</v>
      </c>
      <c r="AG19" t="s">
        <v>3</v>
      </c>
      <c r="AH19" s="1">
        <v>-1.383E-4</v>
      </c>
      <c r="AI19" s="1">
        <v>7.7559999999999996E-5</v>
      </c>
      <c r="AJ19">
        <v>-1.7829999999999999</v>
      </c>
      <c r="AK19">
        <v>7.4615000000000001E-2</v>
      </c>
      <c r="AL19" t="s">
        <v>8</v>
      </c>
    </row>
    <row r="20" spans="1:38" x14ac:dyDescent="0.2">
      <c r="A20" t="s">
        <v>59</v>
      </c>
      <c r="B20" t="s">
        <v>40</v>
      </c>
      <c r="C20" s="2" t="s">
        <v>0</v>
      </c>
      <c r="D20" s="3">
        <v>-1.298</v>
      </c>
      <c r="E20" s="3">
        <v>0.4597</v>
      </c>
      <c r="F20" s="2">
        <v>-2.8239999999999998</v>
      </c>
      <c r="G20" s="2">
        <v>4.7460000000000002E-3</v>
      </c>
      <c r="H20" s="2" t="s">
        <v>2</v>
      </c>
      <c r="K20" t="s">
        <v>1</v>
      </c>
      <c r="L20" s="1">
        <v>-3.073E-2</v>
      </c>
      <c r="M20" s="1">
        <v>8.8699999999999994E-3</v>
      </c>
      <c r="N20">
        <v>-3.464</v>
      </c>
      <c r="O20">
        <v>5.3200000000000003E-4</v>
      </c>
      <c r="P20" t="s">
        <v>12</v>
      </c>
      <c r="V20" t="s">
        <v>36</v>
      </c>
      <c r="W20" s="1">
        <v>9.6050000000000004</v>
      </c>
      <c r="X20" s="1">
        <v>1.3759999999999999</v>
      </c>
      <c r="Y20">
        <v>6.98</v>
      </c>
      <c r="Z20" s="1">
        <v>2.94E-12</v>
      </c>
      <c r="AA20" t="s">
        <v>12</v>
      </c>
      <c r="AG20" t="s">
        <v>4</v>
      </c>
      <c r="AH20" s="1">
        <v>-0.2802</v>
      </c>
      <c r="AI20" s="1">
        <v>0.1404</v>
      </c>
      <c r="AJ20">
        <v>-1.996</v>
      </c>
      <c r="AK20">
        <v>4.5934999999999997E-2</v>
      </c>
      <c r="AL20" t="s">
        <v>6</v>
      </c>
    </row>
    <row r="21" spans="1:38" x14ac:dyDescent="0.2">
      <c r="A21" t="s">
        <v>60</v>
      </c>
      <c r="B21" t="s">
        <v>40</v>
      </c>
      <c r="C21" s="2" t="s">
        <v>22</v>
      </c>
      <c r="D21" s="3">
        <v>-0.93289999999999995</v>
      </c>
      <c r="E21" s="3">
        <v>0.27850000000000003</v>
      </c>
      <c r="F21" s="2">
        <v>-3.3490000000000002</v>
      </c>
      <c r="G21" s="2">
        <v>8.0999999999999996E-4</v>
      </c>
      <c r="H21" s="2" t="s">
        <v>12</v>
      </c>
      <c r="K21" t="s">
        <v>3</v>
      </c>
      <c r="L21" s="1">
        <v>-1.131E-4</v>
      </c>
      <c r="M21" s="1">
        <v>4.0160000000000002E-5</v>
      </c>
      <c r="N21">
        <v>-2.8180000000000001</v>
      </c>
      <c r="O21">
        <v>4.8390000000000004E-3</v>
      </c>
      <c r="P21" t="s">
        <v>2</v>
      </c>
      <c r="V21" t="s">
        <v>1</v>
      </c>
      <c r="W21" s="1">
        <v>-3.5279999999999999E-2</v>
      </c>
      <c r="X21" s="1">
        <v>1.1509999999999999E-2</v>
      </c>
      <c r="Y21">
        <v>-3.0640000000000001</v>
      </c>
      <c r="Z21">
        <v>2.1819999999999999E-3</v>
      </c>
      <c r="AA21" t="s">
        <v>2</v>
      </c>
      <c r="AG21" t="s">
        <v>11</v>
      </c>
      <c r="AH21" s="1">
        <v>-1.244</v>
      </c>
      <c r="AI21" s="1">
        <v>0.35170000000000001</v>
      </c>
      <c r="AJ21">
        <v>-3.536</v>
      </c>
      <c r="AK21">
        <v>4.06E-4</v>
      </c>
      <c r="AL21" t="s">
        <v>12</v>
      </c>
    </row>
    <row r="22" spans="1:38" x14ac:dyDescent="0.2">
      <c r="A22" t="s">
        <v>61</v>
      </c>
      <c r="B22" t="s">
        <v>40</v>
      </c>
      <c r="C22" s="2" t="s">
        <v>23</v>
      </c>
      <c r="D22" s="3">
        <v>-0.69899999999999995</v>
      </c>
      <c r="E22" s="3">
        <v>0.40129999999999999</v>
      </c>
      <c r="F22" s="2">
        <v>-1.742</v>
      </c>
      <c r="G22" s="2">
        <v>8.1499000000000002E-2</v>
      </c>
      <c r="H22" s="2" t="s">
        <v>8</v>
      </c>
      <c r="K22" t="s">
        <v>4</v>
      </c>
      <c r="L22" s="1">
        <v>-0.30890000000000001</v>
      </c>
      <c r="M22" s="1">
        <v>8.4379999999999997E-2</v>
      </c>
      <c r="N22">
        <v>-3.661</v>
      </c>
      <c r="O22">
        <v>2.5099999999999998E-4</v>
      </c>
      <c r="P22" t="s">
        <v>12</v>
      </c>
      <c r="V22" t="s">
        <v>3</v>
      </c>
      <c r="W22" s="1">
        <v>-7.7860000000000003E-5</v>
      </c>
      <c r="X22" s="1">
        <v>4.9200000000000003E-5</v>
      </c>
      <c r="Y22">
        <v>-1.583</v>
      </c>
      <c r="Z22">
        <v>0.11350399999999999</v>
      </c>
      <c r="AG22" t="s">
        <v>13</v>
      </c>
      <c r="AH22" s="1">
        <v>-1.43</v>
      </c>
      <c r="AI22" s="1">
        <v>0.3594</v>
      </c>
      <c r="AJ22">
        <v>-3.98</v>
      </c>
      <c r="AK22" s="1">
        <v>6.8999999999999997E-5</v>
      </c>
      <c r="AL22" t="s">
        <v>12</v>
      </c>
    </row>
    <row r="23" spans="1:38" x14ac:dyDescent="0.2">
      <c r="A23" t="s">
        <v>62</v>
      </c>
      <c r="B23" t="s">
        <v>40</v>
      </c>
      <c r="C23" s="2" t="s">
        <v>24</v>
      </c>
      <c r="D23" s="3">
        <v>-0.63060000000000005</v>
      </c>
      <c r="E23" s="3">
        <v>0.33460000000000001</v>
      </c>
      <c r="F23" s="2">
        <v>-1.885</v>
      </c>
      <c r="G23" s="2">
        <v>5.9428000000000002E-2</v>
      </c>
      <c r="H23" s="2" t="s">
        <v>8</v>
      </c>
      <c r="K23" t="s">
        <v>5</v>
      </c>
      <c r="L23" s="1">
        <v>1.4409999999999999E-2</v>
      </c>
      <c r="M23" s="1">
        <v>8.0099999999999998E-3</v>
      </c>
      <c r="N23">
        <v>1.7989999999999999</v>
      </c>
      <c r="O23">
        <v>7.2013999999999995E-2</v>
      </c>
      <c r="P23" t="s">
        <v>8</v>
      </c>
      <c r="V23" t="s">
        <v>4</v>
      </c>
      <c r="W23" s="1">
        <v>-0.31979999999999997</v>
      </c>
      <c r="X23" s="1">
        <v>0.111</v>
      </c>
      <c r="Y23">
        <v>-2.8809999999999998</v>
      </c>
      <c r="Z23">
        <v>3.9589999999999998E-3</v>
      </c>
      <c r="AA23" t="s">
        <v>2</v>
      </c>
      <c r="AG23" t="s">
        <v>15</v>
      </c>
      <c r="AH23" s="1">
        <v>-1.403</v>
      </c>
      <c r="AI23" s="1">
        <v>0.7661</v>
      </c>
      <c r="AJ23">
        <v>-1.831</v>
      </c>
      <c r="AK23">
        <v>6.7105999999999999E-2</v>
      </c>
      <c r="AL23" t="s">
        <v>8</v>
      </c>
    </row>
    <row r="24" spans="1:38" x14ac:dyDescent="0.2">
      <c r="A24" t="s">
        <v>63</v>
      </c>
      <c r="B24" t="s">
        <v>40</v>
      </c>
      <c r="C24" s="2" t="s">
        <v>25</v>
      </c>
      <c r="D24" s="3">
        <v>-0.45800000000000002</v>
      </c>
      <c r="E24" s="3">
        <v>0.25740000000000002</v>
      </c>
      <c r="F24" s="2">
        <v>-1.78</v>
      </c>
      <c r="G24" s="2">
        <v>7.5144000000000002E-2</v>
      </c>
      <c r="H24" s="2" t="s">
        <v>8</v>
      </c>
      <c r="K24" t="s">
        <v>10</v>
      </c>
      <c r="L24" s="1">
        <v>-1.389</v>
      </c>
      <c r="M24" s="1">
        <v>0.6179</v>
      </c>
      <c r="N24">
        <v>-2.2490000000000001</v>
      </c>
      <c r="O24">
        <v>2.453E-2</v>
      </c>
      <c r="P24" t="s">
        <v>6</v>
      </c>
      <c r="V24" t="s">
        <v>5</v>
      </c>
      <c r="W24" s="1">
        <v>2.7029999999999998E-2</v>
      </c>
      <c r="X24" s="1">
        <v>1.094E-2</v>
      </c>
      <c r="Y24">
        <v>2.4710000000000001</v>
      </c>
      <c r="Z24">
        <v>1.3464E-2</v>
      </c>
      <c r="AA24" t="s">
        <v>6</v>
      </c>
      <c r="AG24" t="s">
        <v>16</v>
      </c>
      <c r="AH24" s="1">
        <v>-1.296</v>
      </c>
      <c r="AI24" s="1">
        <v>0.70909999999999995</v>
      </c>
      <c r="AJ24">
        <v>-1.827</v>
      </c>
      <c r="AK24">
        <v>6.7636000000000002E-2</v>
      </c>
      <c r="AL24" t="s">
        <v>8</v>
      </c>
    </row>
    <row r="25" spans="1:38" x14ac:dyDescent="0.2">
      <c r="A25" t="s">
        <v>64</v>
      </c>
      <c r="B25" t="s">
        <v>40</v>
      </c>
      <c r="C25" s="2" t="s">
        <v>26</v>
      </c>
      <c r="D25" s="3">
        <v>0.69110000000000005</v>
      </c>
      <c r="E25" s="3">
        <v>0.25319999999999998</v>
      </c>
      <c r="F25" s="2">
        <v>2.7290000000000001</v>
      </c>
      <c r="G25" s="2">
        <v>6.3509999999999999E-3</v>
      </c>
      <c r="H25" s="2" t="s">
        <v>2</v>
      </c>
      <c r="K25" t="s">
        <v>11</v>
      </c>
      <c r="L25" s="1">
        <v>-1.7589999999999999</v>
      </c>
      <c r="M25" s="1">
        <v>0.22689999999999999</v>
      </c>
      <c r="N25">
        <v>-7.7549999999999999</v>
      </c>
      <c r="O25" s="1">
        <v>8.8100000000000008E-15</v>
      </c>
      <c r="P25" t="s">
        <v>12</v>
      </c>
      <c r="V25" t="s">
        <v>7</v>
      </c>
      <c r="W25" s="1">
        <v>-0.43080000000000002</v>
      </c>
      <c r="X25" s="1">
        <v>0.2392</v>
      </c>
      <c r="Y25">
        <v>-1.8009999999999999</v>
      </c>
      <c r="Z25">
        <v>7.1733000000000005E-2</v>
      </c>
      <c r="AA25" t="s">
        <v>8</v>
      </c>
      <c r="AG25" t="s">
        <v>17</v>
      </c>
      <c r="AH25" s="1">
        <v>-1.1990000000000001</v>
      </c>
      <c r="AI25" s="1">
        <v>0.31169999999999998</v>
      </c>
      <c r="AJ25">
        <v>-3.8460000000000001</v>
      </c>
      <c r="AK25">
        <v>1.2E-4</v>
      </c>
      <c r="AL25" t="s">
        <v>12</v>
      </c>
    </row>
    <row r="26" spans="1:38" x14ac:dyDescent="0.2">
      <c r="A26" t="s">
        <v>65</v>
      </c>
      <c r="B26" t="s">
        <v>40</v>
      </c>
      <c r="C26" s="2" t="s">
        <v>27</v>
      </c>
      <c r="D26" s="3">
        <v>-1.385</v>
      </c>
      <c r="E26" s="3">
        <v>0.53859999999999997</v>
      </c>
      <c r="F26" s="2">
        <v>-2.5720000000000001</v>
      </c>
      <c r="G26" s="2">
        <v>1.0120000000000001E-2</v>
      </c>
      <c r="H26" s="2" t="s">
        <v>6</v>
      </c>
      <c r="K26" t="s">
        <v>13</v>
      </c>
      <c r="L26" s="1">
        <v>-1.294</v>
      </c>
      <c r="M26" s="1">
        <v>0.22439999999999999</v>
      </c>
      <c r="N26">
        <v>-5.766</v>
      </c>
      <c r="O26" s="1">
        <v>8.1300000000000007E-9</v>
      </c>
      <c r="P26" t="s">
        <v>12</v>
      </c>
      <c r="V26" t="s">
        <v>9</v>
      </c>
      <c r="W26" s="1">
        <v>-0.45750000000000002</v>
      </c>
      <c r="X26" s="1">
        <v>0.3216</v>
      </c>
      <c r="Y26">
        <v>-1.423</v>
      </c>
      <c r="Z26">
        <v>0.154863</v>
      </c>
      <c r="AG26" t="s">
        <v>19</v>
      </c>
      <c r="AH26" s="1">
        <v>-0.79649999999999999</v>
      </c>
      <c r="AI26" s="1">
        <v>0.32279999999999998</v>
      </c>
      <c r="AJ26">
        <v>-2.4670000000000001</v>
      </c>
      <c r="AK26">
        <v>1.3613999999999999E-2</v>
      </c>
      <c r="AL26" t="s">
        <v>6</v>
      </c>
    </row>
    <row r="27" spans="1:38" x14ac:dyDescent="0.2">
      <c r="A27" t="s">
        <v>66</v>
      </c>
      <c r="B27" t="s">
        <v>40</v>
      </c>
      <c r="C27" s="2" t="s">
        <v>28</v>
      </c>
      <c r="D27" s="3">
        <v>-2.2450000000000001</v>
      </c>
      <c r="E27" s="3">
        <v>0.72289999999999999</v>
      </c>
      <c r="F27" s="2">
        <v>-3.105</v>
      </c>
      <c r="G27" s="2">
        <v>1.9040000000000001E-3</v>
      </c>
      <c r="H27" s="2" t="s">
        <v>2</v>
      </c>
      <c r="K27" t="s">
        <v>14</v>
      </c>
      <c r="L27" s="1">
        <v>-0.72750000000000004</v>
      </c>
      <c r="M27" s="1">
        <v>0.37509999999999999</v>
      </c>
      <c r="N27">
        <v>-1.9390000000000001</v>
      </c>
      <c r="O27">
        <v>5.2484000000000003E-2</v>
      </c>
      <c r="P27" t="s">
        <v>8</v>
      </c>
      <c r="V27" t="s">
        <v>10</v>
      </c>
      <c r="W27" s="1">
        <v>-2.3149999999999999</v>
      </c>
      <c r="X27" s="1">
        <v>0.89229999999999998</v>
      </c>
      <c r="Y27">
        <v>-2.5939999999999999</v>
      </c>
      <c r="Z27">
        <v>9.4929999999999997E-3</v>
      </c>
      <c r="AA27" t="s">
        <v>2</v>
      </c>
      <c r="AG27" t="s">
        <v>130</v>
      </c>
      <c r="AH27" s="1">
        <v>1.417</v>
      </c>
      <c r="AI27" s="1">
        <v>0.55669999999999997</v>
      </c>
      <c r="AJ27">
        <v>2.544</v>
      </c>
      <c r="AK27">
        <v>1.0945E-2</v>
      </c>
      <c r="AL27" t="s">
        <v>6</v>
      </c>
    </row>
    <row r="28" spans="1:38" x14ac:dyDescent="0.2">
      <c r="A28" t="s">
        <v>67</v>
      </c>
      <c r="B28" t="s">
        <v>40</v>
      </c>
      <c r="C28" s="2" t="s">
        <v>29</v>
      </c>
      <c r="D28" s="3">
        <v>-0.84809999999999997</v>
      </c>
      <c r="E28" s="3">
        <v>0.32979999999999998</v>
      </c>
      <c r="F28" s="2">
        <v>-2.5720000000000001</v>
      </c>
      <c r="G28" s="2">
        <v>1.0115000000000001E-2</v>
      </c>
      <c r="H28" s="2" t="s">
        <v>6</v>
      </c>
      <c r="K28" t="s">
        <v>15</v>
      </c>
      <c r="L28" s="1">
        <v>-1.4359999999999999</v>
      </c>
      <c r="M28" s="1">
        <v>0.42609999999999998</v>
      </c>
      <c r="N28">
        <v>-3.37</v>
      </c>
      <c r="O28">
        <v>7.5199999999999996E-4</v>
      </c>
      <c r="P28" t="s">
        <v>12</v>
      </c>
      <c r="V28" t="s">
        <v>11</v>
      </c>
      <c r="W28" s="1">
        <v>-2.0049999999999999</v>
      </c>
      <c r="X28" s="1">
        <v>0.29899999999999999</v>
      </c>
      <c r="Y28">
        <v>-6.7060000000000004</v>
      </c>
      <c r="Z28" s="1">
        <v>1.9999999999999999E-11</v>
      </c>
      <c r="AA28" t="s">
        <v>12</v>
      </c>
      <c r="AG28" t="s">
        <v>22</v>
      </c>
      <c r="AH28" s="1">
        <v>-1.046</v>
      </c>
      <c r="AI28" s="1">
        <v>0.35970000000000002</v>
      </c>
      <c r="AJ28">
        <v>-2.907</v>
      </c>
      <c r="AK28">
        <v>3.6510000000000002E-3</v>
      </c>
      <c r="AL28" t="s">
        <v>2</v>
      </c>
    </row>
    <row r="29" spans="1:38" x14ac:dyDescent="0.2">
      <c r="K29" t="s">
        <v>16</v>
      </c>
      <c r="L29" s="1">
        <v>-1.5369999999999999</v>
      </c>
      <c r="M29" s="1">
        <v>0.39290000000000003</v>
      </c>
      <c r="N29">
        <v>-3.9119999999999999</v>
      </c>
      <c r="O29" s="1">
        <v>9.1600000000000004E-5</v>
      </c>
      <c r="P29" t="s">
        <v>12</v>
      </c>
      <c r="V29" t="s">
        <v>13</v>
      </c>
      <c r="W29" s="1">
        <v>-1.512</v>
      </c>
      <c r="X29" s="1">
        <v>0.2959</v>
      </c>
      <c r="Y29">
        <v>-5.1079999999999997</v>
      </c>
      <c r="Z29" s="1">
        <v>3.2500000000000001E-7</v>
      </c>
      <c r="AA29" t="s">
        <v>12</v>
      </c>
      <c r="AG29" t="s">
        <v>23</v>
      </c>
      <c r="AH29" s="1">
        <v>-0.79890000000000005</v>
      </c>
      <c r="AI29" s="1">
        <v>0.53879999999999995</v>
      </c>
      <c r="AJ29">
        <v>-1.4830000000000001</v>
      </c>
      <c r="AK29">
        <v>0.138181</v>
      </c>
    </row>
    <row r="30" spans="1:38" x14ac:dyDescent="0.2">
      <c r="K30" t="s">
        <v>17</v>
      </c>
      <c r="L30" s="1">
        <v>-0.66759999999999997</v>
      </c>
      <c r="M30" s="1">
        <v>0.21229999999999999</v>
      </c>
      <c r="N30">
        <v>-3.1440000000000001</v>
      </c>
      <c r="O30">
        <v>1.6639999999999999E-3</v>
      </c>
      <c r="P30" t="s">
        <v>2</v>
      </c>
      <c r="V30" t="s">
        <v>14</v>
      </c>
      <c r="W30" s="1">
        <v>-0.99750000000000005</v>
      </c>
      <c r="X30" s="1">
        <v>0.49830000000000002</v>
      </c>
      <c r="Y30">
        <v>-2.0019999999999998</v>
      </c>
      <c r="Z30">
        <v>4.5323000000000002E-2</v>
      </c>
      <c r="AA30" t="s">
        <v>6</v>
      </c>
      <c r="AG30" t="s">
        <v>77</v>
      </c>
      <c r="AH30" s="1">
        <v>1.0509999999999999</v>
      </c>
      <c r="AI30" s="1">
        <v>0.40139999999999998</v>
      </c>
      <c r="AJ30">
        <v>2.6190000000000002</v>
      </c>
      <c r="AK30">
        <v>8.8159999999999992E-3</v>
      </c>
      <c r="AL30" t="s">
        <v>2</v>
      </c>
    </row>
    <row r="31" spans="1:38" x14ac:dyDescent="0.2">
      <c r="K31" t="s">
        <v>18</v>
      </c>
      <c r="L31" s="1">
        <v>-0.59330000000000005</v>
      </c>
      <c r="M31" s="1">
        <v>0.3236</v>
      </c>
      <c r="N31">
        <v>-1.833</v>
      </c>
      <c r="O31">
        <v>6.6786999999999999E-2</v>
      </c>
      <c r="P31" t="s">
        <v>8</v>
      </c>
      <c r="V31" t="s">
        <v>15</v>
      </c>
      <c r="W31" s="1">
        <v>-1.5860000000000001</v>
      </c>
      <c r="X31" s="1">
        <v>0.54110000000000003</v>
      </c>
      <c r="Y31">
        <v>-2.93</v>
      </c>
      <c r="Z31">
        <v>3.388E-3</v>
      </c>
      <c r="AA31" t="s">
        <v>2</v>
      </c>
      <c r="AG31" t="s">
        <v>131</v>
      </c>
      <c r="AH31" s="1">
        <v>0.90200000000000002</v>
      </c>
      <c r="AI31" s="1">
        <v>0.3513</v>
      </c>
      <c r="AJ31">
        <v>2.5680000000000001</v>
      </c>
      <c r="AK31">
        <v>1.0237E-2</v>
      </c>
      <c r="AL31" t="s">
        <v>6</v>
      </c>
    </row>
    <row r="32" spans="1:38" x14ac:dyDescent="0.2">
      <c r="K32" t="s">
        <v>19</v>
      </c>
      <c r="L32" s="1">
        <v>-1.5109999999999999</v>
      </c>
      <c r="M32" s="1">
        <v>0.31080000000000002</v>
      </c>
      <c r="N32">
        <v>-4.8630000000000004</v>
      </c>
      <c r="O32" s="1">
        <v>1.1599999999999999E-6</v>
      </c>
      <c r="P32" t="s">
        <v>12</v>
      </c>
      <c r="V32" t="s">
        <v>16</v>
      </c>
      <c r="W32" s="1">
        <v>-1.988</v>
      </c>
      <c r="X32" s="1">
        <v>0.53920000000000001</v>
      </c>
      <c r="Y32">
        <v>-3.6880000000000002</v>
      </c>
      <c r="Z32">
        <v>2.2599999999999999E-4</v>
      </c>
      <c r="AA32" t="s">
        <v>12</v>
      </c>
      <c r="AG32" t="s">
        <v>132</v>
      </c>
      <c r="AH32" s="1">
        <v>0.47139999999999999</v>
      </c>
      <c r="AI32" s="1">
        <v>0.33400000000000002</v>
      </c>
      <c r="AJ32">
        <v>1.4119999999999999</v>
      </c>
      <c r="AK32">
        <v>0.15808900000000001</v>
      </c>
    </row>
    <row r="33" spans="11:46" x14ac:dyDescent="0.2">
      <c r="K33" t="s">
        <v>20</v>
      </c>
      <c r="L33" s="1">
        <v>-0.78620000000000001</v>
      </c>
      <c r="M33" s="1">
        <v>0.32400000000000001</v>
      </c>
      <c r="N33">
        <v>-2.427</v>
      </c>
      <c r="O33">
        <v>1.524E-2</v>
      </c>
      <c r="P33" t="s">
        <v>6</v>
      </c>
      <c r="V33" t="s">
        <v>17</v>
      </c>
      <c r="W33" s="1">
        <v>-0.67</v>
      </c>
      <c r="X33" s="1">
        <v>0.3352</v>
      </c>
      <c r="Y33">
        <v>-1.9990000000000001</v>
      </c>
      <c r="Z33">
        <v>4.5620000000000001E-2</v>
      </c>
      <c r="AA33" t="s">
        <v>6</v>
      </c>
      <c r="AG33" t="s">
        <v>133</v>
      </c>
      <c r="AH33" s="1">
        <v>-1.0529999999999999</v>
      </c>
      <c r="AI33" s="1">
        <v>0.57979999999999998</v>
      </c>
      <c r="AJ33">
        <v>-1.8160000000000001</v>
      </c>
      <c r="AK33">
        <v>6.9384000000000001E-2</v>
      </c>
      <c r="AL33" t="s">
        <v>8</v>
      </c>
    </row>
    <row r="34" spans="11:46" x14ac:dyDescent="0.2">
      <c r="K34" t="s">
        <v>75</v>
      </c>
      <c r="L34" s="1">
        <v>-0.61</v>
      </c>
      <c r="M34" s="1">
        <v>0.32079999999999997</v>
      </c>
      <c r="N34">
        <v>-1.9019999999999999</v>
      </c>
      <c r="O34">
        <v>5.7202999999999997E-2</v>
      </c>
      <c r="P34" t="s">
        <v>8</v>
      </c>
      <c r="V34" t="s">
        <v>18</v>
      </c>
      <c r="W34" s="1">
        <v>-0.79290000000000005</v>
      </c>
      <c r="X34" s="1">
        <v>0.4264</v>
      </c>
      <c r="Y34">
        <v>-1.86</v>
      </c>
      <c r="Z34">
        <v>6.2950000000000006E-2</v>
      </c>
      <c r="AA34" t="s">
        <v>8</v>
      </c>
      <c r="AG34" t="s">
        <v>134</v>
      </c>
      <c r="AH34" s="1">
        <v>0.84719999999999995</v>
      </c>
      <c r="AI34" s="1">
        <v>0.30120000000000002</v>
      </c>
      <c r="AJ34">
        <v>2.8130000000000002</v>
      </c>
      <c r="AK34">
        <v>4.9150000000000001E-3</v>
      </c>
      <c r="AL34" t="s">
        <v>2</v>
      </c>
    </row>
    <row r="35" spans="11:46" x14ac:dyDescent="0.2">
      <c r="K35" t="s">
        <v>21</v>
      </c>
      <c r="L35" s="1">
        <v>-1.3660000000000001</v>
      </c>
      <c r="M35" s="1">
        <v>0.58030000000000004</v>
      </c>
      <c r="N35">
        <v>-2.3530000000000002</v>
      </c>
      <c r="O35">
        <v>1.8608E-2</v>
      </c>
      <c r="P35" t="s">
        <v>6</v>
      </c>
      <c r="V35" t="s">
        <v>19</v>
      </c>
      <c r="W35" s="1">
        <v>-1.079</v>
      </c>
      <c r="X35" s="1">
        <v>0.28460000000000002</v>
      </c>
      <c r="Y35">
        <v>-3.7919999999999998</v>
      </c>
      <c r="Z35">
        <v>1.4899999999999999E-4</v>
      </c>
      <c r="AA35" t="s">
        <v>12</v>
      </c>
      <c r="AG35" t="s">
        <v>137</v>
      </c>
      <c r="AH35" s="1">
        <v>15.34</v>
      </c>
      <c r="AI35" s="1">
        <v>855.9</v>
      </c>
      <c r="AJ35">
        <v>1.7999999999999999E-2</v>
      </c>
      <c r="AK35">
        <v>0.98569600000000002</v>
      </c>
    </row>
    <row r="36" spans="11:46" x14ac:dyDescent="0.2">
      <c r="K36" t="s">
        <v>0</v>
      </c>
      <c r="L36" s="1">
        <v>-1.641</v>
      </c>
      <c r="M36" s="1">
        <v>0.44040000000000001</v>
      </c>
      <c r="N36">
        <v>-3.7250000000000001</v>
      </c>
      <c r="O36">
        <v>1.95E-4</v>
      </c>
      <c r="P36" t="s">
        <v>12</v>
      </c>
      <c r="V36" t="s">
        <v>20</v>
      </c>
      <c r="W36" s="1">
        <v>-0.49320000000000003</v>
      </c>
      <c r="X36" s="1">
        <v>0.30559999999999998</v>
      </c>
      <c r="Y36">
        <v>-1.6140000000000001</v>
      </c>
      <c r="Z36">
        <v>0.10659</v>
      </c>
      <c r="AG36" t="s">
        <v>93</v>
      </c>
    </row>
    <row r="37" spans="11:46" x14ac:dyDescent="0.2">
      <c r="K37" t="s">
        <v>76</v>
      </c>
      <c r="L37" s="1">
        <v>-0.75970000000000004</v>
      </c>
      <c r="M37" s="1">
        <v>0.3765</v>
      </c>
      <c r="N37">
        <v>-2.0179999999999998</v>
      </c>
      <c r="O37">
        <v>4.36E-2</v>
      </c>
      <c r="P37" t="s">
        <v>6</v>
      </c>
      <c r="V37" t="s">
        <v>21</v>
      </c>
      <c r="W37" s="1">
        <v>-1.0409999999999999</v>
      </c>
      <c r="X37" s="1">
        <v>0.61470000000000002</v>
      </c>
      <c r="Y37">
        <v>-1.694</v>
      </c>
      <c r="Z37">
        <v>9.0343999999999994E-2</v>
      </c>
      <c r="AA37" t="s">
        <v>8</v>
      </c>
      <c r="AG37" t="s">
        <v>94</v>
      </c>
      <c r="AH37" t="s">
        <v>95</v>
      </c>
      <c r="AI37">
        <v>0</v>
      </c>
      <c r="AJ37" t="s">
        <v>96</v>
      </c>
      <c r="AK37">
        <v>1E-3</v>
      </c>
      <c r="AL37" t="s">
        <v>97</v>
      </c>
      <c r="AM37">
        <v>0.01</v>
      </c>
      <c r="AN37" t="s">
        <v>98</v>
      </c>
      <c r="AO37">
        <v>0.05</v>
      </c>
      <c r="AP37" t="s">
        <v>99</v>
      </c>
      <c r="AQ37">
        <v>0.1</v>
      </c>
      <c r="AR37" t="s">
        <v>100</v>
      </c>
      <c r="AS37" t="s">
        <v>101</v>
      </c>
      <c r="AT37">
        <v>1</v>
      </c>
    </row>
    <row r="38" spans="11:46" x14ac:dyDescent="0.2">
      <c r="K38" t="s">
        <v>22</v>
      </c>
      <c r="L38" s="1">
        <v>-0.90069999999999995</v>
      </c>
      <c r="M38" s="1">
        <v>0.2135</v>
      </c>
      <c r="N38">
        <v>-4.2190000000000003</v>
      </c>
      <c r="O38" s="1">
        <v>2.4600000000000002E-5</v>
      </c>
      <c r="P38" t="s">
        <v>12</v>
      </c>
      <c r="V38" t="s">
        <v>0</v>
      </c>
      <c r="W38" s="1">
        <v>-1.298</v>
      </c>
      <c r="X38" s="1">
        <v>0.4597</v>
      </c>
      <c r="Y38">
        <v>-2.8239999999999998</v>
      </c>
      <c r="Z38">
        <v>4.7460000000000002E-3</v>
      </c>
      <c r="AA38" t="s">
        <v>2</v>
      </c>
    </row>
    <row r="39" spans="11:46" x14ac:dyDescent="0.2">
      <c r="K39" t="s">
        <v>23</v>
      </c>
      <c r="L39" s="1">
        <v>-0.64370000000000005</v>
      </c>
      <c r="M39" s="1">
        <v>0.309</v>
      </c>
      <c r="N39">
        <v>-2.0830000000000002</v>
      </c>
      <c r="O39">
        <v>3.7246000000000001E-2</v>
      </c>
      <c r="P39" t="s">
        <v>6</v>
      </c>
      <c r="V39" t="s">
        <v>22</v>
      </c>
      <c r="W39" s="1">
        <v>-0.93289999999999995</v>
      </c>
      <c r="X39" s="1">
        <v>0.27850000000000003</v>
      </c>
      <c r="Y39">
        <v>-3.3490000000000002</v>
      </c>
      <c r="Z39">
        <v>8.0999999999999996E-4</v>
      </c>
      <c r="AA39" t="s">
        <v>12</v>
      </c>
      <c r="AG39" t="s">
        <v>102</v>
      </c>
      <c r="AH39" t="s">
        <v>103</v>
      </c>
      <c r="AI39" t="s">
        <v>104</v>
      </c>
      <c r="AJ39" t="s">
        <v>105</v>
      </c>
      <c r="AK39" t="s">
        <v>79</v>
      </c>
      <c r="AL39" t="s">
        <v>106</v>
      </c>
      <c r="AM39" t="s">
        <v>107</v>
      </c>
      <c r="AN39" t="s">
        <v>108</v>
      </c>
      <c r="AO39" t="s">
        <v>109</v>
      </c>
    </row>
    <row r="40" spans="11:46" x14ac:dyDescent="0.2">
      <c r="K40" t="s">
        <v>77</v>
      </c>
      <c r="L40" s="1">
        <v>0.70209999999999995</v>
      </c>
      <c r="M40" s="1">
        <v>0.24149999999999999</v>
      </c>
      <c r="N40">
        <v>2.907</v>
      </c>
      <c r="O40">
        <v>3.6449999999999998E-3</v>
      </c>
      <c r="P40" t="s">
        <v>2</v>
      </c>
      <c r="V40" t="s">
        <v>23</v>
      </c>
      <c r="W40" s="1">
        <v>-0.69899999999999995</v>
      </c>
      <c r="X40" s="1">
        <v>0.40129999999999999</v>
      </c>
      <c r="Y40">
        <v>-1.742</v>
      </c>
      <c r="Z40">
        <v>8.1499000000000002E-2</v>
      </c>
      <c r="AA40" t="s">
        <v>8</v>
      </c>
    </row>
    <row r="41" spans="11:46" x14ac:dyDescent="0.2">
      <c r="K41" t="s">
        <v>26</v>
      </c>
      <c r="L41" s="1">
        <v>0.4582</v>
      </c>
      <c r="M41" s="1">
        <v>0.1777</v>
      </c>
      <c r="N41">
        <v>2.5779999999999998</v>
      </c>
      <c r="O41">
        <v>9.9360000000000004E-3</v>
      </c>
      <c r="P41" t="s">
        <v>2</v>
      </c>
      <c r="V41" t="s">
        <v>24</v>
      </c>
      <c r="W41" s="1">
        <v>-0.63060000000000005</v>
      </c>
      <c r="X41" s="1">
        <v>0.33460000000000001</v>
      </c>
      <c r="Y41">
        <v>-1.885</v>
      </c>
      <c r="Z41">
        <v>5.9428000000000002E-2</v>
      </c>
      <c r="AA41" t="s">
        <v>8</v>
      </c>
      <c r="AH41" t="s">
        <v>110</v>
      </c>
      <c r="AI41" t="s">
        <v>111</v>
      </c>
      <c r="AJ41">
        <v>474.36</v>
      </c>
      <c r="AK41" t="s">
        <v>112</v>
      </c>
      <c r="AL41">
        <v>399</v>
      </c>
      <c r="AM41" t="s">
        <v>113</v>
      </c>
      <c r="AN41" t="s">
        <v>114</v>
      </c>
      <c r="AO41" t="s">
        <v>115</v>
      </c>
    </row>
    <row r="42" spans="11:46" x14ac:dyDescent="0.2">
      <c r="K42" t="s">
        <v>27</v>
      </c>
      <c r="L42" s="1">
        <v>-1.028</v>
      </c>
      <c r="M42" s="1">
        <v>0.41099999999999998</v>
      </c>
      <c r="N42">
        <v>-2.5019999999999998</v>
      </c>
      <c r="O42">
        <v>1.2338999999999999E-2</v>
      </c>
      <c r="P42" t="s">
        <v>6</v>
      </c>
      <c r="V42" t="s">
        <v>25</v>
      </c>
      <c r="W42" s="1">
        <v>-0.45800000000000002</v>
      </c>
      <c r="X42" s="1">
        <v>0.25740000000000002</v>
      </c>
      <c r="Y42">
        <v>-1.78</v>
      </c>
      <c r="Z42">
        <v>7.5144000000000002E-2</v>
      </c>
      <c r="AA42" t="s">
        <v>8</v>
      </c>
      <c r="AG42" t="s">
        <v>116</v>
      </c>
      <c r="AH42" t="s">
        <v>111</v>
      </c>
      <c r="AI42">
        <v>349.2</v>
      </c>
      <c r="AJ42" t="s">
        <v>112</v>
      </c>
      <c r="AK42">
        <v>381</v>
      </c>
      <c r="AL42" t="s">
        <v>113</v>
      </c>
      <c r="AM42" t="s">
        <v>114</v>
      </c>
      <c r="AN42" t="s">
        <v>115</v>
      </c>
    </row>
    <row r="43" spans="11:46" x14ac:dyDescent="0.2">
      <c r="K43" t="s">
        <v>28</v>
      </c>
      <c r="L43" s="1">
        <v>-1.474</v>
      </c>
      <c r="M43" s="1">
        <v>0.55289999999999995</v>
      </c>
      <c r="N43">
        <v>-2.6669999999999998</v>
      </c>
      <c r="O43">
        <v>7.6540000000000002E-3</v>
      </c>
      <c r="P43" t="s">
        <v>2</v>
      </c>
      <c r="V43" t="s">
        <v>26</v>
      </c>
      <c r="W43" s="1">
        <v>0.69110000000000005</v>
      </c>
      <c r="X43" s="1">
        <v>0.25319999999999998</v>
      </c>
      <c r="Y43">
        <v>2.7290000000000001</v>
      </c>
      <c r="Z43">
        <v>6.3509999999999999E-3</v>
      </c>
      <c r="AA43" t="s">
        <v>2</v>
      </c>
      <c r="AG43" t="s">
        <v>117</v>
      </c>
      <c r="AH43">
        <v>387.2</v>
      </c>
    </row>
    <row r="44" spans="11:46" x14ac:dyDescent="0.2">
      <c r="K44" t="s">
        <v>29</v>
      </c>
      <c r="L44" s="1">
        <v>-0.62360000000000004</v>
      </c>
      <c r="M44" s="1">
        <v>0.23069999999999999</v>
      </c>
      <c r="N44">
        <v>-2.7029999999999998</v>
      </c>
      <c r="O44">
        <v>6.8770000000000003E-3</v>
      </c>
      <c r="P44" t="s">
        <v>2</v>
      </c>
      <c r="V44" t="s">
        <v>27</v>
      </c>
      <c r="W44" s="1">
        <v>-1.385</v>
      </c>
      <c r="X44" s="1">
        <v>0.53859999999999997</v>
      </c>
      <c r="Y44">
        <v>-2.5720000000000001</v>
      </c>
      <c r="Z44">
        <v>1.0120000000000001E-2</v>
      </c>
      <c r="AA44" t="s">
        <v>6</v>
      </c>
    </row>
    <row r="45" spans="11:46" x14ac:dyDescent="0.2">
      <c r="K45" t="s">
        <v>92</v>
      </c>
      <c r="L45" s="1">
        <v>-0.38419999999999999</v>
      </c>
      <c r="M45" s="1">
        <v>0.21809999999999999</v>
      </c>
      <c r="N45">
        <v>-1.7609999999999999</v>
      </c>
      <c r="O45">
        <v>7.8187999999999994E-2</v>
      </c>
      <c r="P45" t="s">
        <v>8</v>
      </c>
      <c r="V45" t="s">
        <v>28</v>
      </c>
      <c r="W45" s="1">
        <v>-2.2450000000000001</v>
      </c>
      <c r="X45" s="1">
        <v>0.72289999999999999</v>
      </c>
      <c r="Y45">
        <v>-3.105</v>
      </c>
      <c r="Z45">
        <v>1.9040000000000001E-3</v>
      </c>
      <c r="AA45" t="s">
        <v>2</v>
      </c>
      <c r="AG45" t="s">
        <v>118</v>
      </c>
      <c r="AH45" t="s">
        <v>114</v>
      </c>
      <c r="AI45" t="s">
        <v>119</v>
      </c>
      <c r="AJ45" t="s">
        <v>120</v>
      </c>
      <c r="AK45" t="s">
        <v>121</v>
      </c>
      <c r="AL45">
        <v>15</v>
      </c>
    </row>
    <row r="46" spans="11:46" x14ac:dyDescent="0.2">
      <c r="K46" t="s">
        <v>93</v>
      </c>
      <c r="V46" t="s">
        <v>29</v>
      </c>
      <c r="W46" s="1">
        <v>-0.84809999999999997</v>
      </c>
      <c r="X46" s="1">
        <v>0.32979999999999998</v>
      </c>
      <c r="Y46">
        <v>-2.5720000000000001</v>
      </c>
      <c r="Z46">
        <v>1.0115000000000001E-2</v>
      </c>
      <c r="AA46" t="s">
        <v>6</v>
      </c>
    </row>
    <row r="47" spans="11:46" x14ac:dyDescent="0.2">
      <c r="K47" t="s">
        <v>94</v>
      </c>
      <c r="L47" t="s">
        <v>95</v>
      </c>
      <c r="M47">
        <v>0</v>
      </c>
      <c r="N47" t="s">
        <v>96</v>
      </c>
      <c r="O47">
        <v>1E-3</v>
      </c>
      <c r="P47" t="s">
        <v>97</v>
      </c>
      <c r="Q47">
        <v>0.01</v>
      </c>
      <c r="R47" t="s">
        <v>98</v>
      </c>
      <c r="S47">
        <v>0.05</v>
      </c>
      <c r="T47" t="s">
        <v>99</v>
      </c>
      <c r="U47">
        <v>0.1</v>
      </c>
      <c r="V47" t="s">
        <v>93</v>
      </c>
    </row>
    <row r="48" spans="11:46" x14ac:dyDescent="0.2">
      <c r="V48" t="s">
        <v>94</v>
      </c>
      <c r="W48" t="s">
        <v>95</v>
      </c>
      <c r="X48">
        <v>0</v>
      </c>
      <c r="Y48" t="s">
        <v>96</v>
      </c>
      <c r="Z48">
        <v>1E-3</v>
      </c>
      <c r="AA48" t="s">
        <v>97</v>
      </c>
      <c r="AB48">
        <v>0.01</v>
      </c>
      <c r="AC48" t="s">
        <v>98</v>
      </c>
      <c r="AD48">
        <v>0.05</v>
      </c>
      <c r="AE48" t="s">
        <v>99</v>
      </c>
      <c r="AF48">
        <v>0.1</v>
      </c>
      <c r="AG48" t="s">
        <v>100</v>
      </c>
      <c r="AH48" t="s">
        <v>101</v>
      </c>
      <c r="AI48">
        <v>1</v>
      </c>
    </row>
    <row r="49" spans="11:40" x14ac:dyDescent="0.2">
      <c r="K49" t="s">
        <v>102</v>
      </c>
      <c r="L49" t="s">
        <v>103</v>
      </c>
      <c r="M49" t="s">
        <v>104</v>
      </c>
      <c r="N49" t="s">
        <v>105</v>
      </c>
      <c r="O49" t="s">
        <v>79</v>
      </c>
      <c r="P49" t="s">
        <v>106</v>
      </c>
      <c r="Q49" t="s">
        <v>107</v>
      </c>
      <c r="R49" t="s">
        <v>108</v>
      </c>
      <c r="S49" t="s">
        <v>109</v>
      </c>
    </row>
    <row r="50" spans="11:40" x14ac:dyDescent="0.2">
      <c r="V50" t="s">
        <v>102</v>
      </c>
      <c r="W50" t="s">
        <v>103</v>
      </c>
      <c r="X50" t="s">
        <v>104</v>
      </c>
      <c r="Y50" t="s">
        <v>105</v>
      </c>
      <c r="Z50" t="s">
        <v>79</v>
      </c>
      <c r="AA50" t="s">
        <v>106</v>
      </c>
      <c r="AB50" t="s">
        <v>107</v>
      </c>
      <c r="AC50" t="s">
        <v>108</v>
      </c>
      <c r="AD50" t="s">
        <v>109</v>
      </c>
    </row>
    <row r="51" spans="11:40" x14ac:dyDescent="0.2">
      <c r="L51" t="s">
        <v>110</v>
      </c>
      <c r="M51" t="s">
        <v>111</v>
      </c>
      <c r="N51">
        <v>1221.73</v>
      </c>
      <c r="O51" t="s">
        <v>112</v>
      </c>
      <c r="P51">
        <v>999</v>
      </c>
      <c r="Q51" t="s">
        <v>113</v>
      </c>
      <c r="R51" t="s">
        <v>114</v>
      </c>
      <c r="S51" t="s">
        <v>115</v>
      </c>
    </row>
    <row r="52" spans="11:40" x14ac:dyDescent="0.2">
      <c r="K52" t="s">
        <v>116</v>
      </c>
      <c r="L52" t="s">
        <v>111</v>
      </c>
      <c r="M52">
        <v>912.57</v>
      </c>
      <c r="N52" t="s">
        <v>112</v>
      </c>
      <c r="O52">
        <v>973</v>
      </c>
      <c r="P52" t="s">
        <v>113</v>
      </c>
      <c r="Q52" t="s">
        <v>114</v>
      </c>
      <c r="R52" t="s">
        <v>115</v>
      </c>
      <c r="W52" t="s">
        <v>110</v>
      </c>
      <c r="X52" t="s">
        <v>111</v>
      </c>
      <c r="Y52">
        <v>746.09</v>
      </c>
      <c r="Z52" t="s">
        <v>112</v>
      </c>
      <c r="AA52">
        <v>599</v>
      </c>
      <c r="AB52" t="s">
        <v>113</v>
      </c>
      <c r="AC52" t="s">
        <v>114</v>
      </c>
      <c r="AD52" t="s">
        <v>115</v>
      </c>
    </row>
    <row r="53" spans="11:40" x14ac:dyDescent="0.2">
      <c r="K53" t="s">
        <v>117</v>
      </c>
      <c r="L53">
        <v>966.57</v>
      </c>
      <c r="V53" t="s">
        <v>116</v>
      </c>
      <c r="W53" t="s">
        <v>111</v>
      </c>
      <c r="X53">
        <v>524.01</v>
      </c>
      <c r="Y53" t="s">
        <v>112</v>
      </c>
      <c r="Z53">
        <v>573</v>
      </c>
      <c r="AA53" t="s">
        <v>113</v>
      </c>
      <c r="AB53" t="s">
        <v>114</v>
      </c>
      <c r="AC53" t="s">
        <v>115</v>
      </c>
    </row>
    <row r="54" spans="11:40" x14ac:dyDescent="0.2">
      <c r="V54" t="s">
        <v>117</v>
      </c>
      <c r="W54">
        <v>578.01</v>
      </c>
    </row>
    <row r="55" spans="11:40" x14ac:dyDescent="0.2">
      <c r="K55" t="s">
        <v>118</v>
      </c>
      <c r="L55" t="s">
        <v>114</v>
      </c>
      <c r="M55" t="s">
        <v>119</v>
      </c>
      <c r="N55" t="s">
        <v>120</v>
      </c>
      <c r="O55" t="s">
        <v>121</v>
      </c>
      <c r="P55">
        <v>5</v>
      </c>
    </row>
    <row r="56" spans="11:40" x14ac:dyDescent="0.2">
      <c r="V56" t="s">
        <v>118</v>
      </c>
      <c r="W56" t="s">
        <v>114</v>
      </c>
      <c r="X56" t="s">
        <v>119</v>
      </c>
      <c r="Y56" t="s">
        <v>120</v>
      </c>
      <c r="Z56" t="s">
        <v>121</v>
      </c>
      <c r="AA56">
        <v>5</v>
      </c>
    </row>
    <row r="57" spans="11:40" x14ac:dyDescent="0.2">
      <c r="K57" t="s">
        <v>122</v>
      </c>
    </row>
    <row r="59" spans="11:40" x14ac:dyDescent="0.2">
      <c r="L59" t="s">
        <v>138</v>
      </c>
      <c r="M59">
        <v>0</v>
      </c>
      <c r="N59">
        <v>1</v>
      </c>
      <c r="V59" t="s">
        <v>138</v>
      </c>
      <c r="W59">
        <v>0</v>
      </c>
      <c r="X59">
        <v>1</v>
      </c>
      <c r="AG59" t="s">
        <v>138</v>
      </c>
      <c r="AH59">
        <v>0</v>
      </c>
      <c r="AI59">
        <v>1</v>
      </c>
    </row>
    <row r="60" spans="11:40" x14ac:dyDescent="0.2">
      <c r="L60">
        <v>0</v>
      </c>
      <c r="M60">
        <v>160</v>
      </c>
      <c r="N60">
        <v>74</v>
      </c>
      <c r="P60" t="s">
        <v>139</v>
      </c>
      <c r="Q60" t="s">
        <v>140</v>
      </c>
      <c r="R60" t="s">
        <v>141</v>
      </c>
      <c r="W60">
        <v>0</v>
      </c>
      <c r="X60">
        <v>114</v>
      </c>
      <c r="Y60">
        <v>44</v>
      </c>
      <c r="AA60" t="s">
        <v>139</v>
      </c>
      <c r="AB60" t="s">
        <v>140</v>
      </c>
      <c r="AC60" t="s">
        <v>141</v>
      </c>
      <c r="AH60">
        <v>0</v>
      </c>
      <c r="AI60">
        <v>61</v>
      </c>
      <c r="AJ60">
        <v>22</v>
      </c>
      <c r="AL60" t="s">
        <v>139</v>
      </c>
      <c r="AM60" t="s">
        <v>140</v>
      </c>
      <c r="AN60" t="s">
        <v>141</v>
      </c>
    </row>
    <row r="61" spans="11:40" x14ac:dyDescent="0.2">
      <c r="L61">
        <v>1</v>
      </c>
      <c r="M61">
        <v>140</v>
      </c>
      <c r="N61">
        <v>626</v>
      </c>
      <c r="P61">
        <f>N61/(M61+N61)</f>
        <v>0.81723237597911225</v>
      </c>
      <c r="Q61">
        <f>M60/(N60+M60)</f>
        <v>0.68376068376068377</v>
      </c>
      <c r="R61">
        <f>(M60+N61)/1000</f>
        <v>0.78600000000000003</v>
      </c>
      <c r="W61">
        <v>1</v>
      </c>
      <c r="X61">
        <v>74</v>
      </c>
      <c r="Y61">
        <v>368</v>
      </c>
      <c r="AA61">
        <f>Y61/(X61+Y61)</f>
        <v>0.83257918552036203</v>
      </c>
      <c r="AB61">
        <f>X60/(Y60+X60)</f>
        <v>0.72151898734177211</v>
      </c>
      <c r="AC61">
        <f>(X60+Y61)/600</f>
        <v>0.80333333333333334</v>
      </c>
      <c r="AH61">
        <v>1</v>
      </c>
      <c r="AI61">
        <v>51</v>
      </c>
      <c r="AJ61">
        <v>266</v>
      </c>
      <c r="AL61">
        <f>AJ61/(AI61+AJ61)</f>
        <v>0.83911671924290221</v>
      </c>
      <c r="AM61">
        <f>AI60/(AJ60+AI60)</f>
        <v>0.73493975903614461</v>
      </c>
      <c r="AN61">
        <f>(AI60+AJ61)/4000</f>
        <v>8.1750000000000003E-2</v>
      </c>
    </row>
    <row r="63" spans="11:40" x14ac:dyDescent="0.2">
      <c r="L63" t="s">
        <v>138</v>
      </c>
      <c r="M63">
        <v>0</v>
      </c>
      <c r="N63">
        <v>1</v>
      </c>
      <c r="V63" t="s">
        <v>138</v>
      </c>
      <c r="W63">
        <v>0</v>
      </c>
      <c r="X63">
        <v>1</v>
      </c>
      <c r="AG63" t="s">
        <v>138</v>
      </c>
      <c r="AH63">
        <v>0</v>
      </c>
      <c r="AI63">
        <v>1</v>
      </c>
    </row>
    <row r="64" spans="11:40" x14ac:dyDescent="0.2">
      <c r="L64">
        <v>0</v>
      </c>
      <c r="M64">
        <v>0.53333330000000001</v>
      </c>
      <c r="N64">
        <v>0.1057143</v>
      </c>
      <c r="W64">
        <v>0</v>
      </c>
      <c r="X64">
        <v>0.60638300000000001</v>
      </c>
      <c r="Y64">
        <v>0.1067961</v>
      </c>
      <c r="AH64">
        <v>0</v>
      </c>
      <c r="AI64">
        <v>0.54464285999999995</v>
      </c>
      <c r="AJ64">
        <v>7.6388890000000001E-2</v>
      </c>
    </row>
    <row r="65" spans="12:36" x14ac:dyDescent="0.2">
      <c r="L65">
        <v>1</v>
      </c>
      <c r="M65">
        <v>0.46666669999999999</v>
      </c>
      <c r="N65">
        <v>0.89428569999999996</v>
      </c>
      <c r="W65">
        <v>1</v>
      </c>
      <c r="X65">
        <v>0.39361699999999999</v>
      </c>
      <c r="Y65">
        <v>0.89320390000000005</v>
      </c>
      <c r="AH65">
        <v>1</v>
      </c>
      <c r="AI65">
        <v>0.45535713999999999</v>
      </c>
      <c r="AJ65">
        <v>0.92361110999999996</v>
      </c>
    </row>
    <row r="70" spans="12:36" x14ac:dyDescent="0.2">
      <c r="L70" s="2" t="s">
        <v>142</v>
      </c>
      <c r="M70" s="2" t="s">
        <v>139</v>
      </c>
      <c r="N70" s="2" t="s">
        <v>140</v>
      </c>
      <c r="O70" s="2" t="s">
        <v>141</v>
      </c>
    </row>
    <row r="71" spans="12:36" x14ac:dyDescent="0.2">
      <c r="L71" s="2" t="s">
        <v>143</v>
      </c>
      <c r="M71" s="2">
        <v>0.81723237597911225</v>
      </c>
      <c r="N71" s="2">
        <v>0.68376068376068377</v>
      </c>
      <c r="O71" s="2">
        <v>0.78600000000000003</v>
      </c>
    </row>
    <row r="72" spans="12:36" x14ac:dyDescent="0.2">
      <c r="L72" s="2" t="s">
        <v>144</v>
      </c>
      <c r="M72" s="2">
        <v>0.83257918552036203</v>
      </c>
      <c r="N72" s="2">
        <v>0.72151898734177211</v>
      </c>
      <c r="O72" s="2">
        <v>8.033333333333334E-2</v>
      </c>
    </row>
    <row r="73" spans="12:36" x14ac:dyDescent="0.2">
      <c r="L73" s="2" t="s">
        <v>145</v>
      </c>
      <c r="M73" s="2">
        <v>0.83911671924290221</v>
      </c>
      <c r="N73" s="2">
        <v>0.73493975903614461</v>
      </c>
      <c r="O73" s="2">
        <v>8.1750000000000003E-2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34" sqref="E34"/>
    </sheetView>
  </sheetViews>
  <sheetFormatPr baseColWidth="10" defaultRowHeight="16" x14ac:dyDescent="0.2"/>
  <sheetData>
    <row r="1" spans="1:7" x14ac:dyDescent="0.2">
      <c r="A1" t="s">
        <v>147</v>
      </c>
    </row>
    <row r="3" spans="1:7" x14ac:dyDescent="0.2">
      <c r="A3" t="s">
        <v>148</v>
      </c>
      <c r="B3">
        <v>0</v>
      </c>
      <c r="C3">
        <v>1</v>
      </c>
      <c r="F3" t="s">
        <v>146</v>
      </c>
      <c r="G3">
        <f>C5/(B5+C5)</f>
        <v>0.82844243792325056</v>
      </c>
    </row>
    <row r="4" spans="1:7" x14ac:dyDescent="0.2">
      <c r="A4">
        <v>0</v>
      </c>
      <c r="B4">
        <v>112</v>
      </c>
      <c r="C4">
        <v>45</v>
      </c>
      <c r="F4" t="s">
        <v>150</v>
      </c>
      <c r="G4">
        <f>B4/(C4+B4)</f>
        <v>0.7133757961783439</v>
      </c>
    </row>
    <row r="5" spans="1:7" x14ac:dyDescent="0.2">
      <c r="A5">
        <v>1</v>
      </c>
      <c r="B5">
        <v>76</v>
      </c>
      <c r="C5">
        <v>367</v>
      </c>
      <c r="D5">
        <f>SUM(B4:C5)</f>
        <v>600</v>
      </c>
      <c r="F5" t="s">
        <v>151</v>
      </c>
      <c r="G5">
        <f>(C5+B4)/D5</f>
        <v>0.79833333333333334</v>
      </c>
    </row>
    <row r="7" spans="1:7" x14ac:dyDescent="0.2">
      <c r="A7" t="s">
        <v>138</v>
      </c>
      <c r="B7">
        <v>0</v>
      </c>
      <c r="C7">
        <v>1</v>
      </c>
      <c r="F7" t="s">
        <v>146</v>
      </c>
      <c r="G7">
        <f>C9/(B9+C9)</f>
        <v>0.80964797913950459</v>
      </c>
    </row>
    <row r="8" spans="1:7" x14ac:dyDescent="0.2">
      <c r="A8">
        <v>0</v>
      </c>
      <c r="B8">
        <v>154</v>
      </c>
      <c r="C8">
        <v>79</v>
      </c>
      <c r="F8" t="s">
        <v>150</v>
      </c>
      <c r="G8">
        <f>B8/(C8+B8)</f>
        <v>0.66094420600858372</v>
      </c>
    </row>
    <row r="9" spans="1:7" x14ac:dyDescent="0.2">
      <c r="A9">
        <v>1</v>
      </c>
      <c r="B9">
        <v>146</v>
      </c>
      <c r="C9">
        <v>621</v>
      </c>
      <c r="D9">
        <f>SUM(B8:C9)</f>
        <v>1000</v>
      </c>
      <c r="F9" t="s">
        <v>151</v>
      </c>
      <c r="G9">
        <f>(C9+B8)/D9</f>
        <v>0.77500000000000002</v>
      </c>
    </row>
    <row r="11" spans="1:7" x14ac:dyDescent="0.2">
      <c r="A11" t="s">
        <v>149</v>
      </c>
      <c r="B11">
        <v>0</v>
      </c>
      <c r="C11">
        <v>1</v>
      </c>
      <c r="F11" t="s">
        <v>146</v>
      </c>
      <c r="G11">
        <f>C13/(B13+C13)</f>
        <v>0.84285714285714286</v>
      </c>
    </row>
    <row r="12" spans="1:7" x14ac:dyDescent="0.2">
      <c r="A12">
        <v>0</v>
      </c>
      <c r="B12">
        <v>68</v>
      </c>
      <c r="C12">
        <v>52</v>
      </c>
      <c r="F12" t="s">
        <v>150</v>
      </c>
      <c r="G12">
        <f>B12/(C12+B12)</f>
        <v>0.56666666666666665</v>
      </c>
    </row>
    <row r="13" spans="1:7" x14ac:dyDescent="0.2">
      <c r="A13">
        <v>1</v>
      </c>
      <c r="B13">
        <v>44</v>
      </c>
      <c r="C13">
        <v>236</v>
      </c>
      <c r="D13">
        <f>SUM(B12:C13)</f>
        <v>400</v>
      </c>
      <c r="F13" t="s">
        <v>151</v>
      </c>
      <c r="G13">
        <f>(C13+B12)/D13</f>
        <v>0.76</v>
      </c>
    </row>
    <row r="20" spans="6:9" ht="48" x14ac:dyDescent="0.2">
      <c r="F20" s="2"/>
      <c r="G20" s="4" t="s">
        <v>144</v>
      </c>
      <c r="H20" s="2" t="s">
        <v>143</v>
      </c>
      <c r="I20" s="2" t="s">
        <v>145</v>
      </c>
    </row>
    <row r="21" spans="6:9" x14ac:dyDescent="0.2">
      <c r="F21" s="2" t="s">
        <v>146</v>
      </c>
      <c r="G21" s="2">
        <v>0.82844243792325056</v>
      </c>
      <c r="H21" s="2">
        <v>0.80964797913950459</v>
      </c>
      <c r="I21" s="2">
        <v>0.84285714285714286</v>
      </c>
    </row>
    <row r="22" spans="6:9" x14ac:dyDescent="0.2">
      <c r="F22" s="2" t="s">
        <v>150</v>
      </c>
      <c r="G22" s="2">
        <v>0.7133757961783439</v>
      </c>
      <c r="H22" s="2">
        <v>0.66094420600858372</v>
      </c>
      <c r="I22" s="2">
        <v>0.56666666666666665</v>
      </c>
    </row>
    <row r="23" spans="6:9" x14ac:dyDescent="0.2">
      <c r="F23" s="2" t="s">
        <v>151</v>
      </c>
      <c r="G23" s="2">
        <v>0.79833333333333334</v>
      </c>
      <c r="H23" s="2">
        <v>0.77500000000000002</v>
      </c>
      <c r="I23" s="2">
        <v>0.76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Abramov</dc:creator>
  <cp:lastModifiedBy>David Abramov</cp:lastModifiedBy>
  <dcterms:created xsi:type="dcterms:W3CDTF">2018-02-25T21:37:13Z</dcterms:created>
  <dcterms:modified xsi:type="dcterms:W3CDTF">2018-03-01T23:50:12Z</dcterms:modified>
</cp:coreProperties>
</file>