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00" yWindow="-80" windowWidth="29360" windowHeight="2006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86" i="1"/>
  <c r="E87"/>
  <c r="E88"/>
  <c r="E89"/>
  <c r="E90"/>
  <c r="E91"/>
  <c r="E92"/>
  <c r="E94"/>
  <c r="C86"/>
  <c r="C87"/>
  <c r="C88"/>
  <c r="C89"/>
  <c r="C90"/>
  <c r="C91"/>
  <c r="C94"/>
  <c r="E93"/>
  <c r="C93"/>
  <c r="E74"/>
  <c r="E75"/>
  <c r="E76"/>
  <c r="E77"/>
  <c r="E78"/>
  <c r="E79"/>
  <c r="E80"/>
  <c r="E81"/>
  <c r="E82"/>
  <c r="E83"/>
  <c r="E85"/>
  <c r="C74"/>
  <c r="C75"/>
  <c r="C76"/>
  <c r="C77"/>
  <c r="C78"/>
  <c r="C79"/>
  <c r="C80"/>
  <c r="C81"/>
  <c r="C82"/>
  <c r="C85"/>
  <c r="E84"/>
  <c r="C84"/>
  <c r="E65"/>
  <c r="E66"/>
  <c r="E67"/>
  <c r="E68"/>
  <c r="E69"/>
  <c r="E70"/>
  <c r="E71"/>
  <c r="E73"/>
  <c r="E72"/>
  <c r="C65"/>
  <c r="C66"/>
  <c r="C67"/>
  <c r="C68"/>
  <c r="C69"/>
  <c r="C70"/>
  <c r="C71"/>
  <c r="C73"/>
  <c r="C72"/>
  <c r="E57"/>
  <c r="E58"/>
  <c r="E59"/>
  <c r="E60"/>
  <c r="E61"/>
  <c r="E62"/>
  <c r="E64"/>
  <c r="C57"/>
  <c r="C58"/>
  <c r="C59"/>
  <c r="C60"/>
  <c r="C64"/>
  <c r="E63"/>
  <c r="C63"/>
  <c r="C47"/>
  <c r="C48"/>
  <c r="C49"/>
  <c r="C50"/>
  <c r="C51"/>
  <c r="C52"/>
  <c r="C53"/>
  <c r="C54"/>
  <c r="C56"/>
  <c r="E47"/>
  <c r="E48"/>
  <c r="E49"/>
  <c r="E50"/>
  <c r="E51"/>
  <c r="E52"/>
  <c r="E53"/>
  <c r="E54"/>
  <c r="E56"/>
  <c r="E55"/>
  <c r="C55"/>
  <c r="E33"/>
  <c r="E34"/>
  <c r="E35"/>
  <c r="E36"/>
  <c r="E37"/>
  <c r="E38"/>
  <c r="E39"/>
  <c r="E40"/>
  <c r="E41"/>
  <c r="E42"/>
  <c r="E43"/>
  <c r="E44"/>
  <c r="E46"/>
  <c r="E45"/>
  <c r="C33"/>
  <c r="C34"/>
  <c r="C35"/>
  <c r="C36"/>
  <c r="C37"/>
  <c r="C38"/>
  <c r="C39"/>
  <c r="C40"/>
  <c r="C41"/>
  <c r="C42"/>
  <c r="C43"/>
  <c r="C44"/>
  <c r="C46"/>
  <c r="C45"/>
  <c r="E22"/>
  <c r="E23"/>
  <c r="E24"/>
  <c r="E25"/>
  <c r="E26"/>
  <c r="E27"/>
  <c r="E28"/>
  <c r="E29"/>
  <c r="E21"/>
  <c r="E32"/>
  <c r="E31"/>
  <c r="C22"/>
  <c r="C23"/>
  <c r="C24"/>
  <c r="C25"/>
  <c r="C26"/>
  <c r="C27"/>
  <c r="C28"/>
  <c r="C29"/>
  <c r="C30"/>
  <c r="C21"/>
  <c r="C32"/>
  <c r="C31"/>
  <c r="E9"/>
  <c r="E10"/>
  <c r="E11"/>
  <c r="E12"/>
  <c r="E13"/>
  <c r="E14"/>
  <c r="E15"/>
  <c r="E16"/>
  <c r="E17"/>
  <c r="E18"/>
  <c r="E20"/>
  <c r="E19"/>
  <c r="C9"/>
  <c r="C10"/>
  <c r="C11"/>
  <c r="C12"/>
  <c r="C13"/>
  <c r="C14"/>
  <c r="C15"/>
  <c r="C16"/>
  <c r="C17"/>
  <c r="C18"/>
  <c r="C20"/>
  <c r="C19"/>
  <c r="C4"/>
  <c r="C5"/>
  <c r="C6"/>
  <c r="C7"/>
  <c r="C8"/>
  <c r="C3"/>
</calcChain>
</file>

<file path=xl/sharedStrings.xml><?xml version="1.0" encoding="utf-8"?>
<sst xmlns="http://schemas.openxmlformats.org/spreadsheetml/2006/main" count="39" uniqueCount="30">
  <si>
    <t>Trial</t>
    <phoneticPr fontId="1" type="noConversion"/>
  </si>
  <si>
    <t>v_fall (mm/s)</t>
    <phoneticPr fontId="1" type="noConversion"/>
  </si>
  <si>
    <t>v_rise (mm/s)</t>
    <phoneticPr fontId="1" type="noConversion"/>
  </si>
  <si>
    <t>t_rise (s)</t>
    <phoneticPr fontId="1" type="noConversion"/>
  </si>
  <si>
    <t>t_fall (s)</t>
    <phoneticPr fontId="1" type="noConversion"/>
  </si>
  <si>
    <t>average</t>
    <phoneticPr fontId="1" type="noConversion"/>
  </si>
  <si>
    <t>std</t>
    <phoneticPr fontId="1" type="noConversion"/>
  </si>
  <si>
    <t>°C</t>
    <phoneticPr fontId="1" type="noConversion"/>
  </si>
  <si>
    <t>x10^6 Ohm</t>
    <phoneticPr fontId="1" type="noConversion"/>
  </si>
  <si>
    <t>measured resistance</t>
    <phoneticPr fontId="1" type="noConversion"/>
  </si>
  <si>
    <t>temperature</t>
    <phoneticPr fontId="1" type="noConversion"/>
  </si>
  <si>
    <t>average</t>
    <phoneticPr fontId="1" type="noConversion"/>
  </si>
  <si>
    <t>std</t>
    <phoneticPr fontId="1" type="noConversion"/>
  </si>
  <si>
    <t>average</t>
    <phoneticPr fontId="1" type="noConversion"/>
  </si>
  <si>
    <t>stdev</t>
    <phoneticPr fontId="1" type="noConversion"/>
  </si>
  <si>
    <t>std</t>
    <phoneticPr fontId="1" type="noConversion"/>
  </si>
  <si>
    <t>dr</t>
    <phoneticPr fontId="1" type="noConversion"/>
  </si>
  <si>
    <t>br</t>
    <phoneticPr fontId="1" type="noConversion"/>
  </si>
  <si>
    <t>bf</t>
    <phoneticPr fontId="1" type="noConversion"/>
  </si>
  <si>
    <t>df</t>
    <phoneticPr fontId="1" type="noConversion"/>
  </si>
  <si>
    <t>trial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</si>
  <si>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</si>
  <si>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</si>
  <si>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</si>
  <si>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R</t>
    <phoneticPr fontId="1" type="noConversion"/>
  </si>
  <si>
    <t>P</t>
    <phoneticPr fontId="1" type="noConversion"/>
  </si>
  <si>
    <t>T</t>
    <phoneticPr fontId="1" type="noConversion"/>
  </si>
  <si>
    <t>n</t>
    <phoneticPr fontId="1" type="noConversion"/>
  </si>
  <si>
    <t>average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</si>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</sst>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0.0000E+00"/>
  </numFmts>
  <fonts count="2">
    <font>
      <sz val="12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94"/>
  <sheetViews>
    <sheetView tabSelected="1" workbookViewId="0">
      <selection activeCell="C10" sqref="C10"/>
    </sheetView>
  </sheetViews>
  <sheetFormatPr baseColWidth="10" defaultRowHeight="15"/>
  <sheetData>
    <row r="1" spans="1:18">
      <c r="B1" s="3"/>
      <c r="C1" s="3"/>
      <c r="I1" t="s">
        <v>20</v>
      </c>
      <c r="J1" t="s">
        <v>17</v>
      </c>
      <c r="K1" t="s">
        <v>16</v>
      </c>
      <c r="L1" t="s">
        <v>18</v>
      </c>
      <c r="M1" t="s">
        <v>19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>
      <c r="A2" t="s">
        <v>0</v>
      </c>
      <c r="B2" t="s">
        <v>3</v>
      </c>
      <c r="C2" t="s">
        <v>2</v>
      </c>
      <c r="D2" t="s">
        <v>4</v>
      </c>
      <c r="E2" t="s">
        <v>1</v>
      </c>
      <c r="I2">
        <v>1</v>
      </c>
      <c r="J2">
        <v>0.153440525821505</v>
      </c>
      <c r="K2">
        <v>2.1287221195959296E-2</v>
      </c>
      <c r="L2">
        <v>0.27771019248123502</v>
      </c>
      <c r="M2">
        <v>3.5967691512455144E-2</v>
      </c>
      <c r="N2">
        <v>504</v>
      </c>
      <c r="O2">
        <v>2.15</v>
      </c>
      <c r="P2">
        <v>974</v>
      </c>
      <c r="R2" s="2">
        <v>1.8339999999999999E-7</v>
      </c>
    </row>
    <row r="3" spans="1:18">
      <c r="A3">
        <v>1</v>
      </c>
      <c r="B3">
        <v>2.8</v>
      </c>
      <c r="C3">
        <f>0.5/B3</f>
        <v>0.17857142857142858</v>
      </c>
      <c r="D3">
        <v>1.91</v>
      </c>
      <c r="I3">
        <v>2</v>
      </c>
      <c r="J3">
        <v>0.23071260024735546</v>
      </c>
      <c r="K3">
        <v>1.5383797094264001E-2</v>
      </c>
      <c r="L3">
        <v>0.23059454416631101</v>
      </c>
      <c r="M3">
        <v>3.1890605800170099E-2</v>
      </c>
      <c r="N3">
        <v>502</v>
      </c>
      <c r="O3">
        <v>2.1360000000000001</v>
      </c>
      <c r="P3">
        <v>982.2</v>
      </c>
      <c r="Q3">
        <v>23.5</v>
      </c>
      <c r="R3" s="2">
        <v>1.8409999999999999E-7</v>
      </c>
    </row>
    <row r="4" spans="1:18">
      <c r="A4">
        <v>1</v>
      </c>
      <c r="B4">
        <v>3.03</v>
      </c>
      <c r="C4">
        <f t="shared" ref="C4:C18" si="0">0.5/B4</f>
        <v>0.16501650165016502</v>
      </c>
      <c r="I4">
        <v>3</v>
      </c>
      <c r="J4">
        <v>0.11665782652961088</v>
      </c>
      <c r="K4">
        <v>5.0106181445541279E-3</v>
      </c>
      <c r="L4">
        <v>0.28524843601443839</v>
      </c>
      <c r="M4">
        <v>4.1615098398881521E-2</v>
      </c>
      <c r="N4">
        <v>500</v>
      </c>
      <c r="O4">
        <v>2.1269999999999998</v>
      </c>
      <c r="P4">
        <v>982.2</v>
      </c>
      <c r="Q4">
        <v>23</v>
      </c>
      <c r="R4" s="2">
        <v>1.8379999999999999E-7</v>
      </c>
    </row>
    <row r="5" spans="1:18">
      <c r="A5">
        <v>1</v>
      </c>
      <c r="B5">
        <v>3.3</v>
      </c>
      <c r="C5">
        <f t="shared" si="0"/>
        <v>0.15151515151515152</v>
      </c>
      <c r="I5">
        <v>4</v>
      </c>
      <c r="J5">
        <v>0.24606535983511713</v>
      </c>
      <c r="K5">
        <v>1.5320958875483031E-2</v>
      </c>
      <c r="L5">
        <v>0.34623254462754438</v>
      </c>
      <c r="M5">
        <v>1.7739418225704202E-2</v>
      </c>
      <c r="N5">
        <v>501</v>
      </c>
      <c r="O5">
        <v>2.1179999999999999</v>
      </c>
      <c r="P5">
        <v>982.2</v>
      </c>
      <c r="Q5">
        <v>23</v>
      </c>
      <c r="R5" s="2">
        <v>1.8379999999999999E-7</v>
      </c>
    </row>
    <row r="6" spans="1:18">
      <c r="A6">
        <v>1</v>
      </c>
      <c r="B6">
        <v>2.99</v>
      </c>
      <c r="C6">
        <f t="shared" si="0"/>
        <v>0.16722408026755853</v>
      </c>
      <c r="H6" t="s">
        <v>21</v>
      </c>
      <c r="I6">
        <v>5</v>
      </c>
      <c r="J6">
        <v>0.24461020380163834</v>
      </c>
      <c r="K6">
        <v>9.7669100539413325E-3</v>
      </c>
      <c r="L6">
        <v>0.26672464874079482</v>
      </c>
      <c r="M6">
        <v>2.7575470417326699E-2</v>
      </c>
      <c r="N6">
        <v>501</v>
      </c>
      <c r="O6">
        <v>2.1179999999999999</v>
      </c>
      <c r="P6">
        <v>982.2</v>
      </c>
      <c r="Q6">
        <v>23</v>
      </c>
      <c r="R6" s="2">
        <v>1.8379999999999999E-7</v>
      </c>
    </row>
    <row r="7" spans="1:18">
      <c r="A7">
        <v>1</v>
      </c>
      <c r="B7">
        <v>3.17</v>
      </c>
      <c r="C7">
        <f t="shared" si="0"/>
        <v>0.15772870662460567</v>
      </c>
      <c r="H7" t="s">
        <v>22</v>
      </c>
      <c r="I7">
        <v>5</v>
      </c>
      <c r="J7">
        <v>4.7118372178167327E-2</v>
      </c>
      <c r="K7">
        <v>1.2296341468114721E-2</v>
      </c>
      <c r="L7">
        <v>0.14765280172283757</v>
      </c>
      <c r="M7">
        <v>2.5281198347899572E-2</v>
      </c>
      <c r="N7">
        <v>501</v>
      </c>
      <c r="O7">
        <v>2.1179999999999999</v>
      </c>
      <c r="P7">
        <v>982.2</v>
      </c>
      <c r="Q7">
        <v>23</v>
      </c>
      <c r="R7" s="2">
        <v>1.8379999999999999E-7</v>
      </c>
    </row>
    <row r="8" spans="1:18">
      <c r="A8">
        <v>1</v>
      </c>
      <c r="B8">
        <v>3.16</v>
      </c>
      <c r="C8">
        <f t="shared" si="0"/>
        <v>0.15822784810126581</v>
      </c>
      <c r="I8">
        <v>6</v>
      </c>
      <c r="J8">
        <v>0.13650585394775427</v>
      </c>
      <c r="K8">
        <v>5.4494477328672387E-3</v>
      </c>
      <c r="L8">
        <v>0.18732626960191892</v>
      </c>
      <c r="M8">
        <v>1.8535058826561514E-2</v>
      </c>
      <c r="N8">
        <v>503</v>
      </c>
      <c r="O8">
        <v>2.0960000000000001</v>
      </c>
      <c r="P8">
        <v>982.2</v>
      </c>
      <c r="Q8">
        <v>23</v>
      </c>
      <c r="R8" s="2">
        <v>1.8379999999999999E-7</v>
      </c>
    </row>
    <row r="9" spans="1:18">
      <c r="A9">
        <v>2</v>
      </c>
      <c r="B9">
        <v>3.11</v>
      </c>
      <c r="C9">
        <f t="shared" si="0"/>
        <v>0.16077170418006431</v>
      </c>
      <c r="D9">
        <v>1.6</v>
      </c>
      <c r="E9">
        <f>0.5/D9</f>
        <v>0.3125</v>
      </c>
      <c r="I9">
        <v>6</v>
      </c>
      <c r="J9">
        <v>0.38641926430636864</v>
      </c>
      <c r="K9">
        <v>1.1987212395255169E-2</v>
      </c>
      <c r="L9">
        <v>0.33685435171301187</v>
      </c>
      <c r="M9">
        <v>2.0162623408257845E-2</v>
      </c>
      <c r="N9">
        <v>509</v>
      </c>
      <c r="O9">
        <v>2.0880000000000001</v>
      </c>
      <c r="P9">
        <v>982.2</v>
      </c>
      <c r="Q9">
        <v>23</v>
      </c>
      <c r="R9" s="2">
        <v>1.8379999999999999E-7</v>
      </c>
    </row>
    <row r="10" spans="1:18">
      <c r="A10">
        <v>2</v>
      </c>
      <c r="B10">
        <v>2.62</v>
      </c>
      <c r="C10">
        <f t="shared" si="0"/>
        <v>0.19083969465648853</v>
      </c>
      <c r="D10">
        <v>1.74</v>
      </c>
      <c r="E10">
        <f t="shared" ref="E10:E18" si="1">0.5/D10</f>
        <v>0.28735632183908044</v>
      </c>
    </row>
    <row r="11" spans="1:18">
      <c r="A11">
        <v>2</v>
      </c>
      <c r="B11">
        <v>3.15</v>
      </c>
      <c r="C11">
        <f t="shared" si="0"/>
        <v>0.15873015873015872</v>
      </c>
      <c r="D11">
        <v>2.2599999999999998</v>
      </c>
      <c r="E11">
        <f t="shared" si="1"/>
        <v>0.22123893805309736</v>
      </c>
    </row>
    <row r="12" spans="1:18">
      <c r="A12">
        <v>2</v>
      </c>
      <c r="B12">
        <v>2.9</v>
      </c>
      <c r="C12">
        <f t="shared" si="0"/>
        <v>0.17241379310344829</v>
      </c>
      <c r="D12">
        <v>1.82</v>
      </c>
      <c r="E12">
        <f t="shared" si="1"/>
        <v>0.27472527472527469</v>
      </c>
    </row>
    <row r="13" spans="1:18">
      <c r="A13">
        <v>2</v>
      </c>
      <c r="B13">
        <v>2.95</v>
      </c>
      <c r="C13">
        <f t="shared" si="0"/>
        <v>0.16949152542372881</v>
      </c>
      <c r="D13">
        <v>1.64</v>
      </c>
      <c r="E13">
        <f t="shared" si="1"/>
        <v>0.3048780487804878</v>
      </c>
    </row>
    <row r="14" spans="1:18">
      <c r="A14">
        <v>2</v>
      </c>
      <c r="B14">
        <v>3.82</v>
      </c>
      <c r="C14">
        <f t="shared" si="0"/>
        <v>0.13089005235602094</v>
      </c>
      <c r="D14">
        <v>1.9</v>
      </c>
      <c r="E14">
        <f t="shared" si="1"/>
        <v>0.26315789473684209</v>
      </c>
    </row>
    <row r="15" spans="1:18">
      <c r="A15">
        <v>2</v>
      </c>
      <c r="B15">
        <v>3.9</v>
      </c>
      <c r="C15">
        <f t="shared" si="0"/>
        <v>0.12820512820512822</v>
      </c>
      <c r="D15">
        <v>1.69</v>
      </c>
      <c r="E15">
        <f t="shared" si="1"/>
        <v>0.29585798816568049</v>
      </c>
    </row>
    <row r="16" spans="1:18">
      <c r="A16">
        <v>2</v>
      </c>
      <c r="B16">
        <v>3.73</v>
      </c>
      <c r="C16">
        <f t="shared" si="0"/>
        <v>0.13404825737265416</v>
      </c>
      <c r="D16">
        <v>1.61</v>
      </c>
      <c r="E16">
        <f t="shared" si="1"/>
        <v>0.3105590062111801</v>
      </c>
    </row>
    <row r="17" spans="1:5">
      <c r="A17">
        <v>2</v>
      </c>
      <c r="B17">
        <v>3.19</v>
      </c>
      <c r="C17">
        <f t="shared" si="0"/>
        <v>0.15673981191222572</v>
      </c>
      <c r="D17">
        <v>1.69</v>
      </c>
      <c r="E17">
        <f t="shared" si="1"/>
        <v>0.29585798816568049</v>
      </c>
    </row>
    <row r="18" spans="1:5">
      <c r="A18">
        <v>2</v>
      </c>
      <c r="B18">
        <v>3.78</v>
      </c>
      <c r="C18">
        <f t="shared" si="0"/>
        <v>0.1322751322751323</v>
      </c>
      <c r="D18">
        <v>2.37</v>
      </c>
      <c r="E18">
        <f t="shared" si="1"/>
        <v>0.21097046413502107</v>
      </c>
    </row>
    <row r="19" spans="1:5">
      <c r="A19">
        <v>2</v>
      </c>
      <c r="B19" t="s">
        <v>5</v>
      </c>
      <c r="C19">
        <f>AVERAGE(C9:C18)</f>
        <v>0.153440525821505</v>
      </c>
      <c r="D19" t="s">
        <v>5</v>
      </c>
      <c r="E19">
        <f>AVERAGE(E9:E18)</f>
        <v>0.27771019248123452</v>
      </c>
    </row>
    <row r="20" spans="1:5">
      <c r="B20" t="s">
        <v>6</v>
      </c>
      <c r="C20">
        <f>STDEV(C9:C18)</f>
        <v>2.1287221195959296E-2</v>
      </c>
      <c r="D20" t="s">
        <v>6</v>
      </c>
      <c r="E20">
        <f>STDEV(E9:E18)</f>
        <v>3.5967691512455144E-2</v>
      </c>
    </row>
    <row r="21" spans="1:5">
      <c r="A21">
        <v>3</v>
      </c>
      <c r="B21">
        <v>2.13</v>
      </c>
      <c r="C21">
        <f>0.5/B21</f>
        <v>0.23474178403755869</v>
      </c>
      <c r="D21">
        <v>2.09</v>
      </c>
      <c r="E21">
        <f>0.5/D21</f>
        <v>0.23923444976076558</v>
      </c>
    </row>
    <row r="22" spans="1:5">
      <c r="A22">
        <v>3</v>
      </c>
      <c r="B22">
        <v>2.25</v>
      </c>
      <c r="C22">
        <f t="shared" ref="C22:C60" si="2">0.5/B22</f>
        <v>0.22222222222222221</v>
      </c>
      <c r="D22">
        <v>2.0499999999999998</v>
      </c>
      <c r="E22">
        <f t="shared" ref="E22:E62" si="3">0.5/D22</f>
        <v>0.24390243902439027</v>
      </c>
    </row>
    <row r="23" spans="1:5">
      <c r="A23">
        <v>3</v>
      </c>
      <c r="B23">
        <v>2.13</v>
      </c>
      <c r="C23">
        <f t="shared" si="2"/>
        <v>0.23474178403755869</v>
      </c>
      <c r="D23">
        <v>2.15</v>
      </c>
      <c r="E23">
        <f t="shared" si="3"/>
        <v>0.23255813953488372</v>
      </c>
    </row>
    <row r="24" spans="1:5">
      <c r="A24">
        <v>3</v>
      </c>
      <c r="B24">
        <v>2.0499999999999998</v>
      </c>
      <c r="C24">
        <f t="shared" si="2"/>
        <v>0.24390243902439027</v>
      </c>
      <c r="D24">
        <v>2.52</v>
      </c>
      <c r="E24">
        <f t="shared" si="3"/>
        <v>0.1984126984126984</v>
      </c>
    </row>
    <row r="25" spans="1:5">
      <c r="A25">
        <v>3</v>
      </c>
      <c r="B25">
        <v>2.04</v>
      </c>
      <c r="C25">
        <f t="shared" si="2"/>
        <v>0.24509803921568626</v>
      </c>
      <c r="D25">
        <v>2.0699999999999998</v>
      </c>
      <c r="E25">
        <f t="shared" si="3"/>
        <v>0.24154589371980678</v>
      </c>
    </row>
    <row r="26" spans="1:5">
      <c r="A26">
        <v>3</v>
      </c>
      <c r="B26">
        <v>2.44</v>
      </c>
      <c r="C26">
        <f t="shared" si="2"/>
        <v>0.20491803278688525</v>
      </c>
      <c r="D26">
        <v>2.0699999999999998</v>
      </c>
      <c r="E26">
        <f t="shared" si="3"/>
        <v>0.24154589371980678</v>
      </c>
    </row>
    <row r="27" spans="1:5">
      <c r="A27">
        <v>3</v>
      </c>
      <c r="B27">
        <v>2.15</v>
      </c>
      <c r="C27">
        <f t="shared" si="2"/>
        <v>0.23255813953488372</v>
      </c>
      <c r="D27">
        <v>1.87</v>
      </c>
      <c r="E27">
        <f t="shared" si="3"/>
        <v>0.26737967914438499</v>
      </c>
    </row>
    <row r="28" spans="1:5">
      <c r="A28">
        <v>3</v>
      </c>
      <c r="B28">
        <v>2.31</v>
      </c>
      <c r="C28">
        <f t="shared" si="2"/>
        <v>0.21645021645021645</v>
      </c>
      <c r="D28">
        <v>2</v>
      </c>
      <c r="E28">
        <f t="shared" si="3"/>
        <v>0.25</v>
      </c>
    </row>
    <row r="29" spans="1:5">
      <c r="A29">
        <v>3</v>
      </c>
      <c r="B29">
        <v>1.96</v>
      </c>
      <c r="C29">
        <f t="shared" si="2"/>
        <v>0.25510204081632654</v>
      </c>
      <c r="D29">
        <v>3.11</v>
      </c>
      <c r="E29">
        <f t="shared" si="3"/>
        <v>0.16077170418006431</v>
      </c>
    </row>
    <row r="30" spans="1:5">
      <c r="A30">
        <v>3</v>
      </c>
      <c r="B30">
        <v>2.2999999999999998</v>
      </c>
      <c r="C30">
        <f t="shared" si="2"/>
        <v>0.21739130434782611</v>
      </c>
    </row>
    <row r="31" spans="1:5">
      <c r="A31">
        <v>3</v>
      </c>
      <c r="B31" t="s">
        <v>11</v>
      </c>
      <c r="C31">
        <f>AVERAGE(C21:C30)</f>
        <v>0.23071260024735546</v>
      </c>
      <c r="E31">
        <f>AVERAGE(E21:E29)</f>
        <v>0.2305945441663112</v>
      </c>
    </row>
    <row r="32" spans="1:5">
      <c r="A32">
        <v>3</v>
      </c>
      <c r="B32" t="s">
        <v>12</v>
      </c>
      <c r="C32">
        <f>STDEV(C21:C30)</f>
        <v>1.5383797094263981E-2</v>
      </c>
      <c r="E32">
        <f>STDEV(E21:E29)</f>
        <v>3.1890605800170085E-2</v>
      </c>
    </row>
    <row r="33" spans="1:5">
      <c r="A33">
        <v>4</v>
      </c>
      <c r="B33">
        <v>4.4800000000000004</v>
      </c>
      <c r="C33">
        <f t="shared" si="2"/>
        <v>0.11160714285714285</v>
      </c>
      <c r="D33">
        <v>1.25</v>
      </c>
      <c r="E33">
        <f>0.5/D33</f>
        <v>0.4</v>
      </c>
    </row>
    <row r="34" spans="1:5">
      <c r="A34">
        <v>4</v>
      </c>
      <c r="B34">
        <v>4.21</v>
      </c>
      <c r="C34">
        <f t="shared" si="2"/>
        <v>0.11876484560570072</v>
      </c>
      <c r="D34">
        <v>1.75</v>
      </c>
      <c r="E34">
        <f t="shared" si="3"/>
        <v>0.2857142857142857</v>
      </c>
    </row>
    <row r="35" spans="1:5">
      <c r="A35">
        <v>4</v>
      </c>
      <c r="B35">
        <v>4.55</v>
      </c>
      <c r="C35">
        <f t="shared" si="2"/>
        <v>0.10989010989010989</v>
      </c>
      <c r="D35">
        <v>1.88</v>
      </c>
      <c r="E35">
        <f t="shared" si="3"/>
        <v>0.26595744680851063</v>
      </c>
    </row>
    <row r="36" spans="1:5">
      <c r="A36">
        <v>4</v>
      </c>
      <c r="B36">
        <v>4.0999999999999996</v>
      </c>
      <c r="C36">
        <f t="shared" si="2"/>
        <v>0.12195121951219513</v>
      </c>
      <c r="D36">
        <v>1.83</v>
      </c>
      <c r="E36">
        <f t="shared" si="3"/>
        <v>0.27322404371584696</v>
      </c>
    </row>
    <row r="37" spans="1:5">
      <c r="A37">
        <v>4</v>
      </c>
      <c r="B37">
        <v>4.57</v>
      </c>
      <c r="C37">
        <f t="shared" si="2"/>
        <v>0.10940919037199125</v>
      </c>
      <c r="D37">
        <v>2.16</v>
      </c>
      <c r="E37">
        <f t="shared" si="3"/>
        <v>0.23148148148148145</v>
      </c>
    </row>
    <row r="38" spans="1:5">
      <c r="A38">
        <v>4</v>
      </c>
      <c r="B38">
        <v>4.24</v>
      </c>
      <c r="C38">
        <f t="shared" si="2"/>
        <v>0.11792452830188678</v>
      </c>
      <c r="D38">
        <v>1.92</v>
      </c>
      <c r="E38">
        <f t="shared" si="3"/>
        <v>0.26041666666666669</v>
      </c>
    </row>
    <row r="39" spans="1:5">
      <c r="A39">
        <v>4</v>
      </c>
      <c r="B39">
        <v>4.08</v>
      </c>
      <c r="C39">
        <f t="shared" si="2"/>
        <v>0.12254901960784313</v>
      </c>
      <c r="D39">
        <v>1.66</v>
      </c>
      <c r="E39">
        <f t="shared" si="3"/>
        <v>0.30120481927710846</v>
      </c>
    </row>
    <row r="40" spans="1:5">
      <c r="A40">
        <v>4</v>
      </c>
      <c r="B40">
        <v>4.26</v>
      </c>
      <c r="C40">
        <f t="shared" si="2"/>
        <v>0.11737089201877934</v>
      </c>
      <c r="D40">
        <v>1.74</v>
      </c>
      <c r="E40">
        <f t="shared" si="3"/>
        <v>0.28735632183908044</v>
      </c>
    </row>
    <row r="41" spans="1:5">
      <c r="A41">
        <v>4</v>
      </c>
      <c r="B41">
        <v>4.2699999999999996</v>
      </c>
      <c r="C41">
        <f t="shared" si="2"/>
        <v>0.117096018735363</v>
      </c>
      <c r="D41">
        <v>1.79</v>
      </c>
      <c r="E41">
        <f t="shared" si="3"/>
        <v>0.27932960893854747</v>
      </c>
    </row>
    <row r="42" spans="1:5">
      <c r="A42">
        <v>4</v>
      </c>
      <c r="B42">
        <v>4.0199999999999996</v>
      </c>
      <c r="C42">
        <f t="shared" si="2"/>
        <v>0.12437810945273634</v>
      </c>
      <c r="D42">
        <v>1.61</v>
      </c>
      <c r="E42">
        <f t="shared" si="3"/>
        <v>0.3105590062111801</v>
      </c>
    </row>
    <row r="43" spans="1:5">
      <c r="A43">
        <v>4</v>
      </c>
      <c r="B43">
        <v>4.2699999999999996</v>
      </c>
      <c r="C43">
        <f t="shared" si="2"/>
        <v>0.117096018735363</v>
      </c>
      <c r="D43">
        <v>1.88</v>
      </c>
      <c r="E43">
        <f t="shared" si="3"/>
        <v>0.26595744680851063</v>
      </c>
    </row>
    <row r="44" spans="1:5">
      <c r="A44">
        <v>4</v>
      </c>
      <c r="B44">
        <v>4.47</v>
      </c>
      <c r="C44">
        <f t="shared" si="2"/>
        <v>0.11185682326621925</v>
      </c>
      <c r="D44">
        <v>1.91</v>
      </c>
      <c r="E44">
        <f t="shared" si="3"/>
        <v>0.26178010471204188</v>
      </c>
    </row>
    <row r="45" spans="1:5">
      <c r="A45">
        <v>4</v>
      </c>
      <c r="B45" t="s">
        <v>13</v>
      </c>
      <c r="C45">
        <f>AVERAGE(C33:C44)</f>
        <v>0.11665782652961088</v>
      </c>
      <c r="E45">
        <f>AVERAGE(E33:E44)</f>
        <v>0.28524843601443839</v>
      </c>
    </row>
    <row r="46" spans="1:5">
      <c r="A46">
        <v>4</v>
      </c>
      <c r="B46" t="s">
        <v>12</v>
      </c>
      <c r="C46">
        <f>STDEV(C33:C44)</f>
        <v>5.0106181445541279E-3</v>
      </c>
      <c r="E46">
        <f>STDEV(E33:E44)</f>
        <v>4.1615098398881521E-2</v>
      </c>
    </row>
    <row r="47" spans="1:5">
      <c r="A47">
        <v>5</v>
      </c>
      <c r="B47">
        <v>1.87</v>
      </c>
      <c r="C47">
        <f t="shared" si="2"/>
        <v>0.26737967914438499</v>
      </c>
      <c r="D47">
        <v>1.44</v>
      </c>
      <c r="E47">
        <f t="shared" si="3"/>
        <v>0.34722222222222221</v>
      </c>
    </row>
    <row r="48" spans="1:5">
      <c r="A48">
        <v>5</v>
      </c>
      <c r="B48">
        <v>2.06</v>
      </c>
      <c r="C48">
        <f t="shared" si="2"/>
        <v>0.24271844660194175</v>
      </c>
      <c r="D48">
        <v>1.4</v>
      </c>
      <c r="E48">
        <f t="shared" si="3"/>
        <v>0.35714285714285715</v>
      </c>
    </row>
    <row r="49" spans="1:5">
      <c r="A49">
        <v>5</v>
      </c>
      <c r="B49">
        <v>2.17</v>
      </c>
      <c r="C49">
        <f t="shared" si="2"/>
        <v>0.2304147465437788</v>
      </c>
      <c r="D49">
        <v>1.4</v>
      </c>
      <c r="E49">
        <f t="shared" si="3"/>
        <v>0.35714285714285715</v>
      </c>
    </row>
    <row r="50" spans="1:5">
      <c r="A50">
        <v>5</v>
      </c>
      <c r="B50">
        <v>2.0699999999999998</v>
      </c>
      <c r="C50">
        <f t="shared" si="2"/>
        <v>0.24154589371980678</v>
      </c>
      <c r="D50">
        <v>1.35</v>
      </c>
      <c r="E50">
        <f t="shared" si="3"/>
        <v>0.37037037037037035</v>
      </c>
    </row>
    <row r="51" spans="1:5">
      <c r="A51">
        <v>5</v>
      </c>
      <c r="B51">
        <v>1.97</v>
      </c>
      <c r="C51">
        <f t="shared" si="2"/>
        <v>0.25380710659898476</v>
      </c>
      <c r="D51">
        <v>1.4</v>
      </c>
      <c r="E51">
        <f t="shared" si="3"/>
        <v>0.35714285714285715</v>
      </c>
    </row>
    <row r="52" spans="1:5">
      <c r="A52">
        <v>5</v>
      </c>
      <c r="B52">
        <v>2.11</v>
      </c>
      <c r="C52">
        <f t="shared" si="2"/>
        <v>0.23696682464454977</v>
      </c>
      <c r="D52">
        <v>1.57</v>
      </c>
      <c r="E52">
        <f t="shared" si="3"/>
        <v>0.31847133757961782</v>
      </c>
    </row>
    <row r="53" spans="1:5">
      <c r="A53">
        <v>5</v>
      </c>
      <c r="B53">
        <v>1.87</v>
      </c>
      <c r="C53">
        <f t="shared" si="2"/>
        <v>0.26737967914438499</v>
      </c>
      <c r="D53">
        <v>1.49</v>
      </c>
      <c r="E53">
        <f t="shared" si="3"/>
        <v>0.33557046979865773</v>
      </c>
    </row>
    <row r="54" spans="1:5">
      <c r="A54">
        <v>5</v>
      </c>
      <c r="B54">
        <v>2.19</v>
      </c>
      <c r="C54">
        <f t="shared" si="2"/>
        <v>0.22831050228310504</v>
      </c>
      <c r="D54">
        <v>1.53</v>
      </c>
      <c r="E54">
        <f t="shared" si="3"/>
        <v>0.32679738562091504</v>
      </c>
    </row>
    <row r="55" spans="1:5">
      <c r="A55">
        <v>5</v>
      </c>
      <c r="B55" t="s">
        <v>13</v>
      </c>
      <c r="C55">
        <f>AVERAGE(C47:C54)</f>
        <v>0.24606535983511713</v>
      </c>
      <c r="E55">
        <f>AVERAGE(E47:E54)</f>
        <v>0.34623254462754438</v>
      </c>
    </row>
    <row r="56" spans="1:5">
      <c r="A56">
        <v>5</v>
      </c>
      <c r="B56" t="s">
        <v>12</v>
      </c>
      <c r="C56">
        <f>STDEV(C47:C54)</f>
        <v>1.5320958875483031E-2</v>
      </c>
      <c r="E56">
        <f>STDEV(E47:E54)</f>
        <v>1.7739418225704202E-2</v>
      </c>
    </row>
    <row r="57" spans="1:5">
      <c r="A57">
        <v>6</v>
      </c>
      <c r="B57">
        <v>4.21</v>
      </c>
      <c r="C57">
        <f t="shared" si="2"/>
        <v>0.11876484560570072</v>
      </c>
      <c r="D57">
        <v>1.57</v>
      </c>
      <c r="E57">
        <f t="shared" si="3"/>
        <v>0.31847133757961782</v>
      </c>
    </row>
    <row r="58" spans="1:5">
      <c r="A58">
        <v>6</v>
      </c>
      <c r="B58">
        <v>4.7</v>
      </c>
      <c r="C58">
        <f t="shared" si="2"/>
        <v>0.10638297872340426</v>
      </c>
      <c r="D58">
        <v>1.92</v>
      </c>
      <c r="E58">
        <f t="shared" si="3"/>
        <v>0.26041666666666669</v>
      </c>
    </row>
    <row r="59" spans="1:5">
      <c r="A59">
        <v>6</v>
      </c>
      <c r="B59">
        <v>4.5199999999999996</v>
      </c>
      <c r="C59">
        <f t="shared" si="2"/>
        <v>0.11061946902654868</v>
      </c>
      <c r="D59">
        <v>1.91</v>
      </c>
      <c r="E59">
        <f t="shared" si="3"/>
        <v>0.26178010471204188</v>
      </c>
    </row>
    <row r="60" spans="1:5">
      <c r="A60">
        <v>6</v>
      </c>
      <c r="B60">
        <v>3.89</v>
      </c>
      <c r="C60">
        <f t="shared" si="2"/>
        <v>0.12853470437017994</v>
      </c>
      <c r="D60">
        <v>2.13</v>
      </c>
      <c r="E60">
        <f t="shared" si="3"/>
        <v>0.23474178403755869</v>
      </c>
    </row>
    <row r="61" spans="1:5">
      <c r="A61">
        <v>6</v>
      </c>
      <c r="D61">
        <v>1.9</v>
      </c>
      <c r="E61">
        <f t="shared" si="3"/>
        <v>0.26315789473684209</v>
      </c>
    </row>
    <row r="62" spans="1:5">
      <c r="A62">
        <v>6</v>
      </c>
      <c r="D62">
        <v>1.91</v>
      </c>
      <c r="E62">
        <f t="shared" si="3"/>
        <v>0.26178010471204188</v>
      </c>
    </row>
    <row r="63" spans="1:5">
      <c r="A63">
        <v>6</v>
      </c>
      <c r="B63" t="s">
        <v>11</v>
      </c>
      <c r="C63">
        <f>AVERAGE(C57:C60)+C60</f>
        <v>0.24461020380163834</v>
      </c>
      <c r="E63">
        <f>AVERAGE(E57:E62)</f>
        <v>0.26672464874079482</v>
      </c>
    </row>
    <row r="64" spans="1:5">
      <c r="A64">
        <v>6</v>
      </c>
      <c r="B64" t="s">
        <v>14</v>
      </c>
      <c r="C64">
        <f>STDEV(C57:C60)</f>
        <v>9.7669100539413325E-3</v>
      </c>
      <c r="E64">
        <f>STDEV(E57:E62)</f>
        <v>2.7575470417326699E-2</v>
      </c>
    </row>
    <row r="65" spans="1:5">
      <c r="A65">
        <v>6</v>
      </c>
      <c r="B65">
        <v>12.79</v>
      </c>
      <c r="C65">
        <f t="shared" ref="C65:C71" si="4">0.5/B65</f>
        <v>3.9093041438623931E-2</v>
      </c>
      <c r="D65">
        <v>3.41</v>
      </c>
      <c r="E65">
        <f t="shared" ref="E65:E71" si="5">0.5/D65</f>
        <v>0.14662756598240467</v>
      </c>
    </row>
    <row r="66" spans="1:5">
      <c r="A66">
        <v>6</v>
      </c>
      <c r="B66">
        <v>16.940000000000001</v>
      </c>
      <c r="C66">
        <f t="shared" si="4"/>
        <v>2.9515938606847696E-2</v>
      </c>
      <c r="D66">
        <v>3.16</v>
      </c>
      <c r="E66">
        <f t="shared" si="5"/>
        <v>0.15822784810126581</v>
      </c>
    </row>
    <row r="67" spans="1:5">
      <c r="A67">
        <v>6</v>
      </c>
      <c r="B67">
        <v>10.63</v>
      </c>
      <c r="C67">
        <f t="shared" si="4"/>
        <v>4.7036688617121354E-2</v>
      </c>
      <c r="D67">
        <v>3.06</v>
      </c>
      <c r="E67">
        <f t="shared" si="5"/>
        <v>0.16339869281045752</v>
      </c>
    </row>
    <row r="68" spans="1:5">
      <c r="A68">
        <v>6</v>
      </c>
      <c r="B68">
        <v>12.96</v>
      </c>
      <c r="C68">
        <f t="shared" si="4"/>
        <v>3.8580246913580245E-2</v>
      </c>
      <c r="D68">
        <v>3.42</v>
      </c>
      <c r="E68">
        <f t="shared" si="5"/>
        <v>0.14619883040935672</v>
      </c>
    </row>
    <row r="69" spans="1:5">
      <c r="A69">
        <v>6</v>
      </c>
      <c r="B69">
        <v>9.66</v>
      </c>
      <c r="C69">
        <f t="shared" si="4"/>
        <v>5.1759834368530017E-2</v>
      </c>
      <c r="D69">
        <v>3.19</v>
      </c>
      <c r="E69">
        <f t="shared" si="5"/>
        <v>0.15673981191222572</v>
      </c>
    </row>
    <row r="70" spans="1:5">
      <c r="A70">
        <v>6</v>
      </c>
      <c r="B70">
        <v>8.0299999999999994</v>
      </c>
      <c r="C70">
        <f t="shared" si="4"/>
        <v>6.2266500622665012E-2</v>
      </c>
      <c r="D70">
        <v>2.96</v>
      </c>
      <c r="E70">
        <f t="shared" si="5"/>
        <v>0.16891891891891891</v>
      </c>
    </row>
    <row r="71" spans="1:5">
      <c r="A71">
        <v>6</v>
      </c>
      <c r="B71">
        <v>8.1199999999999992</v>
      </c>
      <c r="C71">
        <f t="shared" si="4"/>
        <v>6.1576354679802964E-2</v>
      </c>
      <c r="D71">
        <v>5.35</v>
      </c>
      <c r="E71">
        <f t="shared" si="5"/>
        <v>9.3457943925233655E-2</v>
      </c>
    </row>
    <row r="72" spans="1:5">
      <c r="A72">
        <v>6</v>
      </c>
      <c r="B72" t="s">
        <v>11</v>
      </c>
      <c r="C72">
        <f>AVERAGE(C65:C71)</f>
        <v>4.7118372178167327E-2</v>
      </c>
      <c r="E72">
        <f>AVERAGE(E65:E71)</f>
        <v>0.14765280172283757</v>
      </c>
    </row>
    <row r="73" spans="1:5">
      <c r="A73">
        <v>6</v>
      </c>
      <c r="B73" t="s">
        <v>15</v>
      </c>
      <c r="C73">
        <f>STDEV(C65:C71)</f>
        <v>1.2296341468114721E-2</v>
      </c>
      <c r="E73">
        <f>STDEV(E65:E71)</f>
        <v>2.5281198347899572E-2</v>
      </c>
    </row>
    <row r="74" spans="1:5">
      <c r="A74">
        <v>7</v>
      </c>
      <c r="B74">
        <v>3.66</v>
      </c>
      <c r="C74">
        <f>0.5/B74</f>
        <v>0.13661202185792348</v>
      </c>
      <c r="D74">
        <v>2.5</v>
      </c>
      <c r="E74">
        <f>0.5/D74</f>
        <v>0.2</v>
      </c>
    </row>
    <row r="75" spans="1:5">
      <c r="B75">
        <v>3.78</v>
      </c>
      <c r="C75">
        <f t="shared" ref="C75:C82" si="6">0.5/B75</f>
        <v>0.1322751322751323</v>
      </c>
      <c r="D75">
        <v>3.05</v>
      </c>
      <c r="E75">
        <f t="shared" ref="E75:E83" si="7">0.5/D75</f>
        <v>0.16393442622950821</v>
      </c>
    </row>
    <row r="76" spans="1:5">
      <c r="B76">
        <v>3.67</v>
      </c>
      <c r="C76">
        <f t="shared" si="6"/>
        <v>0.13623978201634879</v>
      </c>
      <c r="D76">
        <v>2.95</v>
      </c>
      <c r="E76">
        <f t="shared" si="7"/>
        <v>0.16949152542372881</v>
      </c>
    </row>
    <row r="77" spans="1:5">
      <c r="B77">
        <v>3.79</v>
      </c>
      <c r="C77">
        <f t="shared" si="6"/>
        <v>0.13192612137203166</v>
      </c>
      <c r="D77">
        <v>2.35</v>
      </c>
      <c r="E77">
        <f t="shared" si="7"/>
        <v>0.21276595744680851</v>
      </c>
    </row>
    <row r="78" spans="1:5">
      <c r="B78">
        <v>3.35</v>
      </c>
      <c r="C78">
        <f t="shared" si="6"/>
        <v>0.14925373134328357</v>
      </c>
      <c r="D78">
        <v>2.94</v>
      </c>
      <c r="E78">
        <f t="shared" si="7"/>
        <v>0.17006802721088435</v>
      </c>
    </row>
    <row r="79" spans="1:5">
      <c r="B79">
        <v>3.6</v>
      </c>
      <c r="C79">
        <f t="shared" si="6"/>
        <v>0.1388888888888889</v>
      </c>
      <c r="D79">
        <v>2.4700000000000002</v>
      </c>
      <c r="E79">
        <f t="shared" si="7"/>
        <v>0.20242914979757085</v>
      </c>
    </row>
    <row r="80" spans="1:5">
      <c r="B80">
        <v>3.79</v>
      </c>
      <c r="C80">
        <f t="shared" si="6"/>
        <v>0.13192612137203166</v>
      </c>
      <c r="D80">
        <v>2.6</v>
      </c>
      <c r="E80">
        <f t="shared" si="7"/>
        <v>0.19230769230769229</v>
      </c>
    </row>
    <row r="81" spans="1:5">
      <c r="B81">
        <v>3.63</v>
      </c>
      <c r="C81">
        <f t="shared" si="6"/>
        <v>0.13774104683195593</v>
      </c>
      <c r="D81">
        <v>2.4</v>
      </c>
      <c r="E81">
        <f t="shared" si="7"/>
        <v>0.20833333333333334</v>
      </c>
    </row>
    <row r="82" spans="1:5">
      <c r="B82">
        <v>3.74</v>
      </c>
      <c r="C82">
        <f t="shared" si="6"/>
        <v>0.13368983957219249</v>
      </c>
      <c r="D82">
        <v>3</v>
      </c>
      <c r="E82">
        <f t="shared" si="7"/>
        <v>0.16666666666666666</v>
      </c>
    </row>
    <row r="83" spans="1:5">
      <c r="D83">
        <v>2.67</v>
      </c>
      <c r="E83">
        <f t="shared" si="7"/>
        <v>0.18726591760299627</v>
      </c>
    </row>
    <row r="84" spans="1:5">
      <c r="B84" t="s">
        <v>28</v>
      </c>
      <c r="C84">
        <f>AVERAGE(C74:C82)</f>
        <v>0.13650585394775427</v>
      </c>
      <c r="E84">
        <f>AVERAGE(E74:E83)</f>
        <v>0.18732626960191892</v>
      </c>
    </row>
    <row r="85" spans="1:5">
      <c r="B85" t="s">
        <v>14</v>
      </c>
      <c r="C85">
        <f>STDEV(C74:C82)</f>
        <v>5.4494477328672387E-3</v>
      </c>
      <c r="E85">
        <f>STDEV(E74:E83)</f>
        <v>1.8535058826561514E-2</v>
      </c>
    </row>
    <row r="86" spans="1:5">
      <c r="B86">
        <v>1.28</v>
      </c>
      <c r="C86">
        <f>0.5/B86</f>
        <v>0.390625</v>
      </c>
      <c r="D86">
        <v>1.56</v>
      </c>
      <c r="E86">
        <f>0.5/D86</f>
        <v>0.32051282051282048</v>
      </c>
    </row>
    <row r="87" spans="1:5">
      <c r="B87">
        <v>1.29</v>
      </c>
      <c r="C87">
        <f t="shared" ref="C87:C91" si="8">0.5/B87</f>
        <v>0.38759689922480617</v>
      </c>
      <c r="D87">
        <v>1.53</v>
      </c>
      <c r="E87">
        <f t="shared" ref="E87:E92" si="9">0.5/D87</f>
        <v>0.32679738562091504</v>
      </c>
    </row>
    <row r="88" spans="1:5">
      <c r="B88">
        <v>1.31</v>
      </c>
      <c r="C88">
        <f t="shared" si="8"/>
        <v>0.38167938931297707</v>
      </c>
      <c r="D88">
        <v>1.49</v>
      </c>
      <c r="E88">
        <f t="shared" si="9"/>
        <v>0.33557046979865773</v>
      </c>
    </row>
    <row r="89" spans="1:5">
      <c r="B89">
        <v>1.26</v>
      </c>
      <c r="C89">
        <f t="shared" si="8"/>
        <v>0.3968253968253968</v>
      </c>
      <c r="D89">
        <v>1.32</v>
      </c>
      <c r="E89">
        <f t="shared" si="9"/>
        <v>0.37878787878787878</v>
      </c>
    </row>
    <row r="90" spans="1:5">
      <c r="B90">
        <v>1.37</v>
      </c>
      <c r="C90">
        <f t="shared" si="8"/>
        <v>0.36496350364963503</v>
      </c>
      <c r="D90">
        <v>1.56</v>
      </c>
      <c r="E90">
        <f t="shared" si="9"/>
        <v>0.32051282051282048</v>
      </c>
    </row>
    <row r="91" spans="1:5">
      <c r="B91">
        <v>1.26</v>
      </c>
      <c r="C91">
        <f t="shared" si="8"/>
        <v>0.3968253968253968</v>
      </c>
      <c r="D91">
        <v>1.5</v>
      </c>
      <c r="E91">
        <f t="shared" si="9"/>
        <v>0.33333333333333331</v>
      </c>
    </row>
    <row r="92" spans="1:5">
      <c r="D92">
        <v>1.46</v>
      </c>
      <c r="E92">
        <f t="shared" si="9"/>
        <v>0.34246575342465752</v>
      </c>
    </row>
    <row r="93" spans="1:5">
      <c r="A93" t="s">
        <v>11</v>
      </c>
      <c r="C93">
        <f>AVERAGE(C86:C91)</f>
        <v>0.38641926430636864</v>
      </c>
      <c r="E93">
        <f>AVERAGE(E86:E92)</f>
        <v>0.33685435171301187</v>
      </c>
    </row>
    <row r="94" spans="1:5">
      <c r="A94" t="s">
        <v>29</v>
      </c>
      <c r="C94">
        <f>STDEV(C86:C91)</f>
        <v>1.1987212395255169E-2</v>
      </c>
      <c r="E94">
        <f>STDEV(E86:E92)</f>
        <v>2.0162623408257845E-2</v>
      </c>
    </row>
  </sheetData>
  <mergeCells count="1">
    <mergeCell ref="B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F31"/>
  <sheetViews>
    <sheetView view="pageLayout" workbookViewId="0">
      <selection activeCell="E35" sqref="E35"/>
    </sheetView>
  </sheetViews>
  <sheetFormatPr baseColWidth="10" defaultRowHeight="15"/>
  <sheetData>
    <row r="1" spans="2:6">
      <c r="B1" t="s">
        <v>8</v>
      </c>
      <c r="C1" t="s">
        <v>7</v>
      </c>
      <c r="E1" t="s">
        <v>9</v>
      </c>
    </row>
    <row r="2" spans="2:6">
      <c r="B2">
        <v>3.2389999999999999</v>
      </c>
      <c r="C2">
        <v>10</v>
      </c>
      <c r="E2" s="1">
        <v>2150000</v>
      </c>
    </row>
    <row r="3" spans="2:6">
      <c r="B3">
        <v>3.1179999999999999</v>
      </c>
      <c r="C3">
        <v>11</v>
      </c>
      <c r="E3" t="s">
        <v>10</v>
      </c>
    </row>
    <row r="4" spans="2:6">
      <c r="B4">
        <v>3.004</v>
      </c>
      <c r="C4">
        <v>12</v>
      </c>
      <c r="E4" s="1"/>
      <c r="F4" s="1"/>
    </row>
    <row r="5" spans="2:6">
      <c r="B5">
        <v>2.8969999999999998</v>
      </c>
      <c r="C5">
        <v>13</v>
      </c>
    </row>
    <row r="6" spans="2:6">
      <c r="B6">
        <v>2.7949999999999999</v>
      </c>
      <c r="C6">
        <v>14</v>
      </c>
    </row>
    <row r="7" spans="2:6">
      <c r="B7">
        <v>2.7</v>
      </c>
      <c r="C7">
        <v>15</v>
      </c>
    </row>
    <row r="8" spans="2:6">
      <c r="B8">
        <v>2.61</v>
      </c>
      <c r="C8">
        <v>16</v>
      </c>
    </row>
    <row r="9" spans="2:6">
      <c r="B9">
        <v>2.5259999999999998</v>
      </c>
      <c r="C9">
        <v>17</v>
      </c>
    </row>
    <row r="10" spans="2:6">
      <c r="B10">
        <v>2.4460000000000002</v>
      </c>
      <c r="C10">
        <v>18</v>
      </c>
    </row>
    <row r="11" spans="2:6">
      <c r="B11">
        <v>2.371</v>
      </c>
      <c r="C11">
        <v>19</v>
      </c>
    </row>
    <row r="12" spans="2:6">
      <c r="B12">
        <v>2.2999999999999998</v>
      </c>
      <c r="C12">
        <v>20</v>
      </c>
    </row>
    <row r="13" spans="2:6">
      <c r="B13">
        <v>2.2330000000000001</v>
      </c>
      <c r="C13">
        <v>21</v>
      </c>
    </row>
    <row r="14" spans="2:6">
      <c r="B14">
        <v>2.169</v>
      </c>
      <c r="C14">
        <v>22</v>
      </c>
    </row>
    <row r="15" spans="2:6">
      <c r="B15">
        <v>2.11</v>
      </c>
      <c r="C15">
        <v>23</v>
      </c>
    </row>
    <row r="16" spans="2:6">
      <c r="B16">
        <v>2.0529999999999999</v>
      </c>
      <c r="C16">
        <v>24</v>
      </c>
    </row>
    <row r="17" spans="2:3">
      <c r="B17">
        <v>2</v>
      </c>
      <c r="C17">
        <v>25</v>
      </c>
    </row>
    <row r="18" spans="2:3">
      <c r="B18">
        <v>1.95</v>
      </c>
      <c r="C18">
        <v>26</v>
      </c>
    </row>
    <row r="19" spans="2:3">
      <c r="B19">
        <v>1.9019999999999999</v>
      </c>
      <c r="C19">
        <v>27</v>
      </c>
    </row>
    <row r="20" spans="2:3">
      <c r="B20">
        <v>1.857</v>
      </c>
      <c r="C20">
        <v>28</v>
      </c>
    </row>
    <row r="21" spans="2:3">
      <c r="B21">
        <v>1.8149999999999999</v>
      </c>
      <c r="C21">
        <v>29</v>
      </c>
    </row>
    <row r="22" spans="2:3">
      <c r="B22">
        <v>1.774</v>
      </c>
      <c r="C22">
        <v>30</v>
      </c>
    </row>
    <row r="23" spans="2:3">
      <c r="B23">
        <v>1.736</v>
      </c>
      <c r="C23">
        <v>31</v>
      </c>
    </row>
    <row r="24" spans="2:3">
      <c r="B24">
        <v>1.7</v>
      </c>
      <c r="C24">
        <v>32</v>
      </c>
    </row>
    <row r="25" spans="2:3">
      <c r="B25">
        <v>1.6659999999999999</v>
      </c>
      <c r="C25">
        <v>33</v>
      </c>
    </row>
    <row r="26" spans="2:3">
      <c r="B26">
        <v>1.6339999999999999</v>
      </c>
      <c r="C26">
        <v>34</v>
      </c>
    </row>
    <row r="27" spans="2:3">
      <c r="B27">
        <v>1.603</v>
      </c>
      <c r="C27">
        <v>35</v>
      </c>
    </row>
    <row r="28" spans="2:3">
      <c r="B28">
        <v>1.5740000000000001</v>
      </c>
      <c r="C28">
        <v>36</v>
      </c>
    </row>
    <row r="29" spans="2:3">
      <c r="B29">
        <v>1.5469999999999999</v>
      </c>
      <c r="C29">
        <v>37</v>
      </c>
    </row>
    <row r="30" spans="2:3">
      <c r="B30">
        <v>1.5209999999999999</v>
      </c>
      <c r="C30">
        <v>38</v>
      </c>
    </row>
    <row r="31" spans="2:3">
      <c r="B31">
        <v>1.496</v>
      </c>
      <c r="C31">
        <v>39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Chicago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Grigoriy Abramov</dc:creator>
  <cp:lastModifiedBy>Grigoriy Abramov</cp:lastModifiedBy>
  <dcterms:created xsi:type="dcterms:W3CDTF">2017-04-03T20:35:27Z</dcterms:created>
  <dcterms:modified xsi:type="dcterms:W3CDTF">2017-04-06T00:41:49Z</dcterms:modified>
</cp:coreProperties>
</file>