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s\Documents\research\reu_2016\card-bone-viz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6" i="1" l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N37" i="1"/>
  <c r="N38" i="1"/>
  <c r="N39" i="1"/>
  <c r="N40" i="1"/>
  <c r="N36" i="1"/>
  <c r="L27" i="1"/>
  <c r="M27" i="1"/>
  <c r="L28" i="1"/>
  <c r="M28" i="1"/>
  <c r="L29" i="1"/>
  <c r="M29" i="1"/>
  <c r="L30" i="1"/>
  <c r="M30" i="1"/>
  <c r="L31" i="1"/>
  <c r="M31" i="1"/>
  <c r="K28" i="1"/>
  <c r="K29" i="1"/>
  <c r="K30" i="1"/>
  <c r="K31" i="1"/>
  <c r="K2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<sst xmlns="http://schemas.openxmlformats.org/spreadsheetml/2006/main" count="62" uniqueCount="20">
  <si>
    <t>Resolution</t>
  </si>
  <si>
    <t>Trial #2</t>
  </si>
  <si>
    <t>Trial #3</t>
  </si>
  <si>
    <t>Trial #1 (FPS)</t>
  </si>
  <si>
    <t>1280 x 720</t>
  </si>
  <si>
    <t>1920 x 1080</t>
  </si>
  <si>
    <t>2048 x 1152</t>
  </si>
  <si>
    <t>3264 x 1836</t>
  </si>
  <si>
    <t>256 x 144</t>
  </si>
  <si>
    <t>Max Distance (cm)</t>
  </si>
  <si>
    <t>Average FPS</t>
  </si>
  <si>
    <t>Trial #1 (m)</t>
  </si>
  <si>
    <t>Average Std Dev</t>
  </si>
  <si>
    <t>x</t>
  </si>
  <si>
    <t>y</t>
  </si>
  <si>
    <t>z</t>
  </si>
  <si>
    <r>
      <t xml:space="preserve">Accuracy (std dev of </t>
    </r>
    <r>
      <rPr>
        <b/>
        <sz val="11"/>
        <color theme="1"/>
        <rFont val="Calibri"/>
        <family val="2"/>
        <scheme val="minor"/>
      </rPr>
      <t>rvec</t>
    </r>
    <r>
      <rPr>
        <sz val="11"/>
        <color theme="1"/>
        <rFont val="Calibri"/>
        <family val="2"/>
        <scheme val="minor"/>
      </rPr>
      <t xml:space="preserve"> for stationary marker and camera)</t>
    </r>
  </si>
  <si>
    <r>
      <t xml:space="preserve">Accuracy (std dev of </t>
    </r>
    <r>
      <rPr>
        <b/>
        <sz val="11"/>
        <color theme="1"/>
        <rFont val="Calibri"/>
        <family val="2"/>
        <scheme val="minor"/>
      </rPr>
      <t>tvec</t>
    </r>
    <r>
      <rPr>
        <sz val="11"/>
        <color theme="1"/>
        <rFont val="Calibri"/>
        <family val="2"/>
        <scheme val="minor"/>
      </rPr>
      <t xml:space="preserve"> for stationary marker and camera)</t>
    </r>
  </si>
  <si>
    <t>w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</si>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</sst>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0" fillId="0" borderId="0" xfId="0" applyFill="1"/>
    <xf numFmtId="164" fontId="3" fillId="0" borderId="0" xfId="0" applyNumberFormat="1" applyFont="1"/>
    <xf numFmtId="0" fontId="2" fillId="0" borderId="0" xfId="0" applyFont="1" applyAlignment="1">
      <alignment horizontal="center"/>
    </xf>
    <xf numFmtId="11" fontId="0" fillId="0" borderId="0" xfId="0" applyNumberFormat="1"/>
    <xf numFmtId="0" fontId="0" fillId="0" borderId="0" xfId="0" applyAlignment="1">
      <alignment wrapText="1"/>
    </xf>
    <xf numFmtId="16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FPS vs. Processing Resolution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Resolution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256 x 144</c:v>
                </c:pt>
                <c:pt idx="1">
                  <c:v>1280 x 720</c:v>
                </c:pt>
                <c:pt idx="2">
                  <c:v>1920 x 1080</c:v>
                </c:pt>
                <c:pt idx="3">
                  <c:v>2048 x 1152</c:v>
                </c:pt>
                <c:pt idx="4">
                  <c:v>3264 x 1836</c:v>
                </c:pt>
              </c:strCache>
            </c:strRef>
          </c:cat>
          <c:val>
            <c:numRef>
              <c:f>Sheet1!$F$2:$F$6</c:f>
              <c:numCache>
                <c:formatCode>0.0</c:formatCode>
                <c:ptCount val="5"/>
                <c:pt idx="0">
                  <c:v>56.068078749313969</c:v>
                </c:pt>
                <c:pt idx="1">
                  <c:v>6.3951976206339038</c:v>
                </c:pt>
                <c:pt idx="2">
                  <c:v>3.4718758029214167</c:v>
                </c:pt>
                <c:pt idx="3">
                  <c:v>3.3696185327372699</c:v>
                </c:pt>
                <c:pt idx="4">
                  <c:v>1.1997998325790966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675920"/>
        <c:axId val="314677488"/>
      </c:lineChart>
      <c:catAx>
        <c:axId val="31467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77488"/>
        <c:crosses val="autoZero"/>
        <c:auto val="1"/>
        <c:lblAlgn val="ctr"/>
        <c:lblOffset val="100"/>
        <c:tickMarkSkip val="1"/>
        <c:noMultiLvlLbl val="0"/>
      </c:catAx>
      <c:valAx>
        <c:axId val="3146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6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Distance (cm) vs. Processing Resolution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Max Distance (cm)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256 x 144</c:v>
                </c:pt>
                <c:pt idx="1">
                  <c:v>1280 x 720</c:v>
                </c:pt>
                <c:pt idx="2">
                  <c:v>1920 x 1080</c:v>
                </c:pt>
                <c:pt idx="3">
                  <c:v>2048 x 1152</c:v>
                </c:pt>
                <c:pt idx="4">
                  <c:v>3264 x 1836</c:v>
                </c:pt>
              </c:strCache>
            </c:strRef>
          </c:cat>
          <c:val>
            <c:numRef>
              <c:f>Sheet1!$E$2:$E$6</c:f>
              <c:numCache>
                <c:formatCode>0.0</c:formatCode>
                <c:ptCount val="5"/>
                <c:pt idx="0">
                  <c:v>53</c:v>
                </c:pt>
                <c:pt idx="1">
                  <c:v>55</c:v>
                </c:pt>
                <c:pt idx="2">
                  <c:v>53.5</c:v>
                </c:pt>
                <c:pt idx="3">
                  <c:v>55</c:v>
                </c:pt>
                <c:pt idx="4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611160"/>
        <c:axId val="378608024"/>
      </c:lineChart>
      <c:catAx>
        <c:axId val="37861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08024"/>
        <c:crosses val="autoZero"/>
        <c:auto val="1"/>
        <c:lblAlgn val="ctr"/>
        <c:lblOffset val="100"/>
        <c:noMultiLvlLbl val="0"/>
      </c:catAx>
      <c:valAx>
        <c:axId val="37860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1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 of Tvec</a:t>
            </a:r>
            <a:r>
              <a:rPr lang="en-US" baseline="0"/>
              <a:t> vs. Resolution</a:t>
            </a:r>
          </a:p>
        </c:rich>
      </c:tx>
      <c:layout>
        <c:manualLayout>
          <c:xMode val="edge"/>
          <c:yMode val="edge"/>
          <c:x val="0.18943066491688543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Sheet1!$K$26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Sheet1!$A$27:$A$30</c:f>
              <c:strCache>
                <c:ptCount val="4"/>
                <c:pt idx="0">
                  <c:v>256 x 144</c:v>
                </c:pt>
                <c:pt idx="1">
                  <c:v>1280 x 720</c:v>
                </c:pt>
                <c:pt idx="2">
                  <c:v>1920 x 1080</c:v>
                </c:pt>
                <c:pt idx="3">
                  <c:v>2048 x 1152</c:v>
                </c:pt>
              </c:strCache>
            </c:strRef>
          </c:cat>
          <c:val>
            <c:numRef>
              <c:f>Sheet1!$K$27:$K$30</c:f>
              <c:numCache>
                <c:formatCode>0.00E+00</c:formatCode>
                <c:ptCount val="4"/>
                <c:pt idx="0">
                  <c:v>2.4047489613412729E-5</c:v>
                </c:pt>
                <c:pt idx="1">
                  <c:v>7.6061295030178106E-5</c:v>
                </c:pt>
                <c:pt idx="2">
                  <c:v>2.0252883304974932E-4</c:v>
                </c:pt>
                <c:pt idx="3">
                  <c:v>3.1393488780255264E-4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Sheet1!$L$26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Sheet1!$A$27:$A$30</c:f>
              <c:strCache>
                <c:ptCount val="4"/>
                <c:pt idx="0">
                  <c:v>256 x 144</c:v>
                </c:pt>
                <c:pt idx="1">
                  <c:v>1280 x 720</c:v>
                </c:pt>
                <c:pt idx="2">
                  <c:v>1920 x 1080</c:v>
                </c:pt>
                <c:pt idx="3">
                  <c:v>2048 x 1152</c:v>
                </c:pt>
              </c:strCache>
            </c:strRef>
          </c:cat>
          <c:val>
            <c:numRef>
              <c:f>Sheet1!$L$27:$L$30</c:f>
              <c:numCache>
                <c:formatCode>0.00E+00</c:formatCode>
                <c:ptCount val="4"/>
                <c:pt idx="0">
                  <c:v>8.7687367433012705E-6</c:v>
                </c:pt>
                <c:pt idx="1">
                  <c:v>5.7082970405507998E-5</c:v>
                </c:pt>
                <c:pt idx="2">
                  <c:v>1.2076794494100567E-4</c:v>
                </c:pt>
                <c:pt idx="3">
                  <c:v>2.0774975330886E-4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Sheet1!$M$26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Sheet1!$A$27:$A$30</c:f>
              <c:strCache>
                <c:ptCount val="4"/>
                <c:pt idx="0">
                  <c:v>256 x 144</c:v>
                </c:pt>
                <c:pt idx="1">
                  <c:v>1280 x 720</c:v>
                </c:pt>
                <c:pt idx="2">
                  <c:v>1920 x 1080</c:v>
                </c:pt>
                <c:pt idx="3">
                  <c:v>2048 x 1152</c:v>
                </c:pt>
              </c:strCache>
            </c:strRef>
          </c:cat>
          <c:val>
            <c:numRef>
              <c:f>Sheet1!$M$27:$M$30</c:f>
              <c:numCache>
                <c:formatCode>0.00E+00</c:formatCode>
                <c:ptCount val="4"/>
                <c:pt idx="0">
                  <c:v>8.4332991763647774E-5</c:v>
                </c:pt>
                <c:pt idx="1">
                  <c:v>2.3424174291514766E-4</c:v>
                </c:pt>
                <c:pt idx="2">
                  <c:v>2.8350042634447367E-4</c:v>
                </c:pt>
                <c:pt idx="3">
                  <c:v>3.5884700251884866E-4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604888"/>
        <c:axId val="378606064"/>
      </c:lineChart>
      <c:catAx>
        <c:axId val="37860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06064"/>
        <c:crosses val="autoZero"/>
        <c:auto val="1"/>
        <c:lblAlgn val="ctr"/>
        <c:lblOffset val="100"/>
        <c:noMultiLvlLbl val="0"/>
      </c:catAx>
      <c:valAx>
        <c:axId val="3786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60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Deviation of Rvec Quaternions</a:t>
            </a:r>
          </a:p>
          <a:p>
            <a:pPr>
              <a:defRPr/>
            </a:pPr>
            <a:r>
              <a:rPr lang="en-US" baseline="0"/>
              <a:t> vs. Resolution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Sheet1!$N$35</c:f>
              <c:strCache>
                <c:ptCount val="1"/>
                <c:pt idx="0">
                  <c:v>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Sheet1!$A$36:$A$39</c:f>
              <c:strCache>
                <c:ptCount val="4"/>
                <c:pt idx="0">
                  <c:v>256 x 144</c:v>
                </c:pt>
                <c:pt idx="1">
                  <c:v>1280 x 720</c:v>
                </c:pt>
                <c:pt idx="2">
                  <c:v>1920 x 1080</c:v>
                </c:pt>
                <c:pt idx="3">
                  <c:v>2048 x 1152</c:v>
                </c:pt>
              </c:strCache>
            </c:strRef>
          </c:cat>
          <c:val>
            <c:numRef>
              <c:f>Sheet1!$N$36:$N$39</c:f>
              <c:numCache>
                <c:formatCode>0.00E+00</c:formatCode>
                <c:ptCount val="4"/>
                <c:pt idx="0">
                  <c:v>1.7147047027750204E-4</c:v>
                </c:pt>
                <c:pt idx="1">
                  <c:v>6.6711188692572109E-4</c:v>
                </c:pt>
                <c:pt idx="2">
                  <c:v>1.6545016659618335E-3</c:v>
                </c:pt>
                <c:pt idx="3">
                  <c:v>2.5861675845114968E-3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Sheet1!$O$35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Sheet1!$A$36:$A$39</c:f>
              <c:strCache>
                <c:ptCount val="4"/>
                <c:pt idx="0">
                  <c:v>256 x 144</c:v>
                </c:pt>
                <c:pt idx="1">
                  <c:v>1280 x 720</c:v>
                </c:pt>
                <c:pt idx="2">
                  <c:v>1920 x 1080</c:v>
                </c:pt>
                <c:pt idx="3">
                  <c:v>2048 x 1152</c:v>
                </c:pt>
              </c:strCache>
            </c:strRef>
          </c:cat>
          <c:val>
            <c:numRef>
              <c:f>Sheet1!$O$36:$O$39</c:f>
              <c:numCache>
                <c:formatCode>0.00E+00</c:formatCode>
                <c:ptCount val="4"/>
                <c:pt idx="0">
                  <c:v>3.4317223925952467E-4</c:v>
                </c:pt>
                <c:pt idx="1">
                  <c:v>1.2678001955308325E-3</c:v>
                </c:pt>
                <c:pt idx="2">
                  <c:v>3.3634798319716265E-3</c:v>
                </c:pt>
                <c:pt idx="3">
                  <c:v>5.6074213114232496E-3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Sheet1!$P$35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Sheet1!$A$36:$A$39</c:f>
              <c:strCache>
                <c:ptCount val="4"/>
                <c:pt idx="0">
                  <c:v>256 x 144</c:v>
                </c:pt>
                <c:pt idx="1">
                  <c:v>1280 x 720</c:v>
                </c:pt>
                <c:pt idx="2">
                  <c:v>1920 x 1080</c:v>
                </c:pt>
                <c:pt idx="3">
                  <c:v>2048 x 1152</c:v>
                </c:pt>
              </c:strCache>
            </c:strRef>
          </c:cat>
          <c:val>
            <c:numRef>
              <c:f>Sheet1!$P$36:$P$39</c:f>
              <c:numCache>
                <c:formatCode>0.00E+00</c:formatCode>
                <c:ptCount val="4"/>
                <c:pt idx="0">
                  <c:v>1.7853971627889396E-4</c:v>
                </c:pt>
                <c:pt idx="1">
                  <c:v>1.1211811689380389E-3</c:v>
                </c:pt>
                <c:pt idx="2">
                  <c:v>2.7428530212531698E-3</c:v>
                </c:pt>
                <c:pt idx="3">
                  <c:v>4.5017726445309263E-3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Sheet1!$Q$35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Sheet1!$A$36:$A$39</c:f>
              <c:strCache>
                <c:ptCount val="4"/>
                <c:pt idx="0">
                  <c:v>256 x 144</c:v>
                </c:pt>
                <c:pt idx="1">
                  <c:v>1280 x 720</c:v>
                </c:pt>
                <c:pt idx="2">
                  <c:v>1920 x 1080</c:v>
                </c:pt>
                <c:pt idx="3">
                  <c:v>2048 x 1152</c:v>
                </c:pt>
              </c:strCache>
            </c:strRef>
          </c:cat>
          <c:val>
            <c:numRef>
              <c:f>Sheet1!$Q$36:$Q$39</c:f>
              <c:numCache>
                <c:formatCode>0.00E+00</c:formatCode>
                <c:ptCount val="4"/>
                <c:pt idx="0">
                  <c:v>2.705615675646196E-5</c:v>
                </c:pt>
                <c:pt idx="1">
                  <c:v>9.9397298643114258E-4</c:v>
                </c:pt>
                <c:pt idx="2">
                  <c:v>3.2249219194080136E-3</c:v>
                </c:pt>
                <c:pt idx="3">
                  <c:v>5.2310449237840837E-3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982096"/>
        <c:axId val="312982488"/>
      </c:lineChart>
      <c:catAx>
        <c:axId val="31298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82488"/>
        <c:crosses val="autoZero"/>
        <c:auto val="1"/>
        <c:lblAlgn val="ctr"/>
        <c:lblOffset val="100"/>
        <c:noMultiLvlLbl val="0"/>
      </c:catAx>
      <c:valAx>
        <c:axId val="31298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8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7</xdr:row>
      <xdr:rowOff>83820</xdr:rowOff>
    </xdr:from>
    <xdr:to>
      <xdr:col>5</xdr:col>
      <xdr:colOff>114300</xdr:colOff>
      <xdr:row>20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403860</xdr:colOff>
      <xdr:row>7</xdr:row>
      <xdr:rowOff>91440</xdr:rowOff>
    </xdr:from>
    <xdr:to>
      <xdr:col>12</xdr:col>
      <xdr:colOff>76200</xdr:colOff>
      <xdr:row>22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40</xdr:row>
      <xdr:rowOff>144780</xdr:rowOff>
    </xdr:from>
    <xdr:to>
      <xdr:col>6</xdr:col>
      <xdr:colOff>144780</xdr:colOff>
      <xdr:row>55</xdr:row>
      <xdr:rowOff>144780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381000</xdr:colOff>
      <xdr:row>40</xdr:row>
      <xdr:rowOff>129540</xdr:rowOff>
    </xdr:from>
    <xdr:to>
      <xdr:col>13</xdr:col>
      <xdr:colOff>243840</xdr:colOff>
      <xdr:row>55</xdr:row>
      <xdr:rowOff>129540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topLeftCell="A31" workbookViewId="0">
      <selection activeCell="O42" sqref="O42"/>
    </sheetView>
  </sheetViews>
  <sheetFormatPr defaultRowHeight="14.4" x14ac:dyDescent="0.3"/>
  <cols>
    <col min="1" max="1" width="11.77734375" customWidth="1"/>
    <col min="2" max="2" width="12.88671875" customWidth="1"/>
    <col min="3" max="4" width="10" customWidth="1"/>
    <col min="5" max="5" width="16.33203125" customWidth="1"/>
    <col min="6" max="6" width="11.109375" customWidth="1"/>
    <col min="7" max="7" width="11.33203125" customWidth="1"/>
    <col min="11" max="11" width="11.5546875" customWidth="1"/>
    <col min="13" max="13" width="10.21875" customWidth="1"/>
    <col min="14" max="14" width="10.44140625" customWidth="1"/>
  </cols>
  <sheetData>
    <row r="1" spans="1: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9</v>
      </c>
      <c r="F1" s="1" t="s">
        <v>10</v>
      </c>
      <c r="G1" s="1"/>
    </row>
    <row r="2" spans="1:7" x14ac:dyDescent="0.3">
      <c r="A2" t="s">
        <v>8</v>
      </c>
      <c r="B2" s="2">
        <v>50.7612308785354</v>
      </c>
      <c r="C2" s="2">
        <v>55.503698197239501</v>
      </c>
      <c r="D2" s="2">
        <v>61.939307172166998</v>
      </c>
      <c r="E2" s="2">
        <v>53</v>
      </c>
      <c r="F2" s="2">
        <f>AVERAGE(B2:D2)</f>
        <v>56.068078749313969</v>
      </c>
      <c r="G2" s="3"/>
    </row>
    <row r="3" spans="1:7" x14ac:dyDescent="0.3">
      <c r="A3" t="s">
        <v>4</v>
      </c>
      <c r="B3" s="2">
        <v>5.7141219353375501</v>
      </c>
      <c r="C3" s="2">
        <v>5.5731257503224203</v>
      </c>
      <c r="D3" s="2">
        <v>7.8983451762417403</v>
      </c>
      <c r="E3" s="2">
        <v>55</v>
      </c>
      <c r="F3" s="2">
        <f t="shared" ref="F3:F6" si="0">AVERAGE(B3:D3)</f>
        <v>6.3951976206339038</v>
      </c>
      <c r="G3" s="3"/>
    </row>
    <row r="4" spans="1:7" x14ac:dyDescent="0.3">
      <c r="A4" s="7" t="s">
        <v>5</v>
      </c>
      <c r="B4" s="2">
        <v>3.0380554161316402</v>
      </c>
      <c r="C4" s="2">
        <v>3.8130803926913899</v>
      </c>
      <c r="D4" s="2">
        <v>3.5644915999412201</v>
      </c>
      <c r="E4" s="2">
        <v>53.5</v>
      </c>
      <c r="F4" s="2">
        <f t="shared" si="0"/>
        <v>3.4718758029214167</v>
      </c>
      <c r="G4" s="3"/>
    </row>
    <row r="5" spans="1:7" x14ac:dyDescent="0.3">
      <c r="A5" s="6" t="s">
        <v>6</v>
      </c>
      <c r="B5" s="2">
        <v>2.9230053472626998</v>
      </c>
      <c r="C5" s="2">
        <v>3.8889641609298899</v>
      </c>
      <c r="D5" s="2">
        <v>3.2968860900192198</v>
      </c>
      <c r="E5" s="2">
        <v>55</v>
      </c>
      <c r="F5" s="2">
        <f t="shared" si="0"/>
        <v>3.3696185327372699</v>
      </c>
      <c r="G5" s="3"/>
    </row>
    <row r="6" spans="1:7" s="4" customFormat="1" x14ac:dyDescent="0.3">
      <c r="A6" s="6" t="s">
        <v>7</v>
      </c>
      <c r="B6" s="8">
        <v>1.0328774780576</v>
      </c>
      <c r="C6" s="8">
        <v>1.2739198639492599</v>
      </c>
      <c r="D6" s="8">
        <v>1.2926021557304299</v>
      </c>
      <c r="E6" s="8">
        <v>56</v>
      </c>
      <c r="F6" s="2">
        <f t="shared" si="0"/>
        <v>1.1997998325790966</v>
      </c>
      <c r="G6" s="5"/>
    </row>
    <row r="9" spans="1:7" x14ac:dyDescent="0.3">
      <c r="A9" s="7"/>
      <c r="B9" s="7"/>
      <c r="C9" s="7"/>
    </row>
    <row r="24" spans="1:13" x14ac:dyDescent="0.3">
      <c r="A24" t="s">
        <v>17</v>
      </c>
    </row>
    <row r="25" spans="1:13" x14ac:dyDescent="0.3">
      <c r="B25" s="1" t="s">
        <v>11</v>
      </c>
      <c r="E25" s="1" t="s">
        <v>1</v>
      </c>
      <c r="H25" s="1" t="s">
        <v>2</v>
      </c>
      <c r="K25" s="1" t="s">
        <v>12</v>
      </c>
    </row>
    <row r="26" spans="1:13" x14ac:dyDescent="0.3">
      <c r="A26" s="1" t="s">
        <v>0</v>
      </c>
      <c r="B26" s="9" t="s">
        <v>13</v>
      </c>
      <c r="C26" s="9" t="s">
        <v>14</v>
      </c>
      <c r="D26" s="9" t="s">
        <v>15</v>
      </c>
      <c r="E26" s="9" t="s">
        <v>13</v>
      </c>
      <c r="F26" s="9" t="s">
        <v>14</v>
      </c>
      <c r="G26" s="9" t="s">
        <v>15</v>
      </c>
      <c r="H26" s="9" t="s">
        <v>13</v>
      </c>
      <c r="I26" s="9" t="s">
        <v>14</v>
      </c>
      <c r="J26" s="9" t="s">
        <v>15</v>
      </c>
      <c r="K26" s="9" t="s">
        <v>13</v>
      </c>
      <c r="L26" s="9" t="s">
        <v>14</v>
      </c>
      <c r="M26" s="9" t="s">
        <v>15</v>
      </c>
    </row>
    <row r="27" spans="1:13" x14ac:dyDescent="0.3">
      <c r="A27" t="s">
        <v>8</v>
      </c>
      <c r="B27" s="10">
        <v>6.5192580223083496E-9</v>
      </c>
      <c r="C27" s="10">
        <v>9.3132257461547802E-9</v>
      </c>
      <c r="D27" s="10">
        <v>1.4901161193847601E-7</v>
      </c>
      <c r="E27" s="10">
        <v>7.21312929693428E-5</v>
      </c>
      <c r="F27" s="10">
        <v>2.62875837784115E-5</v>
      </c>
      <c r="G27" s="10">
        <v>2.52835062517811E-4</v>
      </c>
      <c r="H27" s="10">
        <v>4.6566128730773901E-9</v>
      </c>
      <c r="I27" s="10">
        <v>9.3132257461547802E-9</v>
      </c>
      <c r="J27" s="10">
        <v>1.49011611938476E-8</v>
      </c>
      <c r="K27" s="10">
        <f>AVERAGE(B27,E27,H27)</f>
        <v>2.4047489613412729E-5</v>
      </c>
      <c r="L27" s="10">
        <f t="shared" ref="L27:M31" si="1">AVERAGE(C27,F27,I27)</f>
        <v>8.7687367433012705E-6</v>
      </c>
      <c r="M27" s="10">
        <f t="shared" si="1"/>
        <v>8.4332991763647774E-5</v>
      </c>
    </row>
    <row r="28" spans="1:13" x14ac:dyDescent="0.3">
      <c r="A28" t="s">
        <v>4</v>
      </c>
      <c r="B28" s="10">
        <v>7.06449201171696E-5</v>
      </c>
      <c r="C28" s="10">
        <v>6.9527470434186195E-5</v>
      </c>
      <c r="D28" s="10">
        <v>3.6030516234579799E-4</v>
      </c>
      <c r="E28" s="10">
        <v>4.3885566655424702E-5</v>
      </c>
      <c r="F28" s="10">
        <v>3.0411772360215E-5</v>
      </c>
      <c r="G28" s="10">
        <v>1.6943629647016899E-4</v>
      </c>
      <c r="H28" s="10">
        <v>1.1365339831794E-4</v>
      </c>
      <c r="I28" s="10">
        <v>7.1309668422122805E-5</v>
      </c>
      <c r="J28" s="10">
        <v>1.72983769929476E-4</v>
      </c>
      <c r="K28" s="10">
        <f t="shared" ref="K28:K31" si="2">AVERAGE(B28,E28,H28)</f>
        <v>7.6061295030178106E-5</v>
      </c>
      <c r="L28" s="10">
        <f t="shared" si="1"/>
        <v>5.7082970405507998E-5</v>
      </c>
      <c r="M28" s="10">
        <f t="shared" si="1"/>
        <v>2.3424174291514766E-4</v>
      </c>
    </row>
    <row r="29" spans="1:13" x14ac:dyDescent="0.3">
      <c r="A29" s="7" t="s">
        <v>5</v>
      </c>
      <c r="B29" s="10">
        <v>2.6571997989634498E-4</v>
      </c>
      <c r="C29" s="10">
        <v>1.2983339933212901E-4</v>
      </c>
      <c r="D29" s="10">
        <v>3.7522038065353398E-4</v>
      </c>
      <c r="E29" s="10">
        <v>1.5410759294070899E-4</v>
      </c>
      <c r="F29" s="10">
        <v>1.0556371308508599E-4</v>
      </c>
      <c r="G29" s="10">
        <v>2.4164280216903901E-4</v>
      </c>
      <c r="H29" s="10">
        <v>1.87758926312194E-4</v>
      </c>
      <c r="I29" s="10">
        <v>1.2690672240580199E-4</v>
      </c>
      <c r="J29" s="10">
        <v>2.3363809621084801E-4</v>
      </c>
      <c r="K29" s="10">
        <f t="shared" si="2"/>
        <v>2.0252883304974932E-4</v>
      </c>
      <c r="L29" s="10">
        <f t="shared" si="1"/>
        <v>1.2076794494100567E-4</v>
      </c>
      <c r="M29" s="10">
        <f t="shared" si="1"/>
        <v>2.8350042634447367E-4</v>
      </c>
    </row>
    <row r="30" spans="1:13" x14ac:dyDescent="0.3">
      <c r="A30" s="6" t="s">
        <v>6</v>
      </c>
      <c r="B30" s="10">
        <v>2.38617061906858E-4</v>
      </c>
      <c r="C30" s="10">
        <v>1.8841680628876899E-4</v>
      </c>
      <c r="D30" s="10">
        <v>4.60917025780932E-4</v>
      </c>
      <c r="E30" s="10">
        <v>3.5984464883688798E-4</v>
      </c>
      <c r="F30" s="10">
        <v>2.2891602068417E-4</v>
      </c>
      <c r="G30" s="10">
        <v>2.9955841669436403E-4</v>
      </c>
      <c r="H30" s="10">
        <v>3.4334295266391201E-4</v>
      </c>
      <c r="I30" s="10">
        <v>2.0591643295364101E-4</v>
      </c>
      <c r="J30" s="10">
        <v>3.1606556508125E-4</v>
      </c>
      <c r="K30" s="10">
        <f t="shared" si="2"/>
        <v>3.1393488780255264E-4</v>
      </c>
      <c r="L30" s="10">
        <f t="shared" si="1"/>
        <v>2.0774975330886E-4</v>
      </c>
      <c r="M30" s="10">
        <f t="shared" si="1"/>
        <v>3.5884700251884866E-4</v>
      </c>
    </row>
    <row r="31" spans="1:13" x14ac:dyDescent="0.3">
      <c r="A31" s="6" t="s">
        <v>7</v>
      </c>
      <c r="K31" s="10" t="e">
        <f t="shared" si="2"/>
        <v>#DIV/0!</v>
      </c>
      <c r="L31" s="10" t="e">
        <f t="shared" si="1"/>
        <v>#DIV/0!</v>
      </c>
      <c r="M31" s="10" t="e">
        <f t="shared" si="1"/>
        <v>#DIV/0!</v>
      </c>
    </row>
    <row r="32" spans="1:13" x14ac:dyDescent="0.3">
      <c r="A32" s="7"/>
    </row>
    <row r="33" spans="1:21" x14ac:dyDescent="0.3">
      <c r="A33" t="s">
        <v>16</v>
      </c>
    </row>
    <row r="34" spans="1:21" x14ac:dyDescent="0.3">
      <c r="B34" s="1" t="s">
        <v>11</v>
      </c>
      <c r="F34" s="1" t="s">
        <v>1</v>
      </c>
      <c r="J34" s="1" t="s">
        <v>2</v>
      </c>
      <c r="N34" s="1" t="s">
        <v>12</v>
      </c>
    </row>
    <row r="35" spans="1:21" x14ac:dyDescent="0.3">
      <c r="A35" s="1" t="s">
        <v>0</v>
      </c>
      <c r="B35" s="9" t="s">
        <v>18</v>
      </c>
      <c r="C35" s="9" t="s">
        <v>13</v>
      </c>
      <c r="D35" s="9" t="s">
        <v>14</v>
      </c>
      <c r="E35" s="9" t="s">
        <v>15</v>
      </c>
      <c r="F35" s="9" t="s">
        <v>18</v>
      </c>
      <c r="G35" s="9" t="s">
        <v>13</v>
      </c>
      <c r="H35" s="9" t="s">
        <v>14</v>
      </c>
      <c r="I35" s="9" t="s">
        <v>15</v>
      </c>
      <c r="J35" s="9" t="s">
        <v>18</v>
      </c>
      <c r="K35" s="9" t="s">
        <v>13</v>
      </c>
      <c r="L35" s="9" t="s">
        <v>14</v>
      </c>
      <c r="M35" s="9" t="s">
        <v>15</v>
      </c>
      <c r="N35" s="9" t="s">
        <v>18</v>
      </c>
      <c r="O35" s="9" t="s">
        <v>13</v>
      </c>
      <c r="P35" s="9" t="s">
        <v>14</v>
      </c>
      <c r="Q35" s="9" t="s">
        <v>15</v>
      </c>
      <c r="R35" s="1"/>
      <c r="S35" s="1"/>
      <c r="T35" s="1"/>
      <c r="U35" s="1"/>
    </row>
    <row r="36" spans="1:21" x14ac:dyDescent="0.3">
      <c r="A36" t="s">
        <v>8</v>
      </c>
      <c r="B36" s="10">
        <v>7.7715611723760899E-16</v>
      </c>
      <c r="C36" s="10">
        <v>1.6653345369377299E-16</v>
      </c>
      <c r="D36" s="10">
        <v>1.6653345369377299E-16</v>
      </c>
      <c r="E36" s="10">
        <v>1.33226762955018E-15</v>
      </c>
      <c r="F36" s="10">
        <v>5.1441141083172898E-4</v>
      </c>
      <c r="G36" s="10">
        <v>1.02951671777813E-3</v>
      </c>
      <c r="H36" s="10">
        <v>5.35619148835988E-4</v>
      </c>
      <c r="I36" s="10">
        <v>8.1168470267498505E-5</v>
      </c>
      <c r="J36" s="10">
        <v>0</v>
      </c>
      <c r="K36" s="10">
        <v>2.7755575615628899E-16</v>
      </c>
      <c r="L36" s="10">
        <v>5.2735593669694896E-16</v>
      </c>
      <c r="M36" s="10">
        <v>5.5511151231257797E-16</v>
      </c>
      <c r="N36" s="10">
        <f>AVERAGE(B36,F36,J36)</f>
        <v>1.7147047027750204E-4</v>
      </c>
      <c r="O36" s="10">
        <f t="shared" ref="O36:Q40" si="3">AVERAGE(C36,G36,K36)</f>
        <v>3.4317223925952467E-4</v>
      </c>
      <c r="P36" s="10">
        <f t="shared" si="3"/>
        <v>1.7853971627889396E-4</v>
      </c>
      <c r="Q36" s="10">
        <f t="shared" si="3"/>
        <v>2.705615675646196E-5</v>
      </c>
      <c r="R36" s="10"/>
    </row>
    <row r="37" spans="1:21" x14ac:dyDescent="0.3">
      <c r="A37" t="s">
        <v>4</v>
      </c>
      <c r="B37" s="10">
        <v>8.0396829864335295E-4</v>
      </c>
      <c r="C37" s="12">
        <v>1.38992803753456E-3</v>
      </c>
      <c r="D37" s="10">
        <v>1.20833339026588E-3</v>
      </c>
      <c r="E37" s="10">
        <v>7.2075735445311403E-4</v>
      </c>
      <c r="F37" s="10">
        <v>8.0623360764570497E-5</v>
      </c>
      <c r="G37" s="10">
        <v>8.7415753971097803E-4</v>
      </c>
      <c r="H37" s="10">
        <v>6.4240335907977703E-4</v>
      </c>
      <c r="I37" s="10">
        <v>3.6980250199202398E-4</v>
      </c>
      <c r="J37" s="10">
        <v>1.11674400136924E-3</v>
      </c>
      <c r="K37" s="10">
        <v>1.5393150093469599E-3</v>
      </c>
      <c r="L37" s="10">
        <v>1.5128067574684599E-3</v>
      </c>
      <c r="M37" s="10">
        <v>1.89135910284829E-3</v>
      </c>
      <c r="N37" s="10">
        <f t="shared" ref="N37:N40" si="4">AVERAGE(B37,F37,J37)</f>
        <v>6.6711188692572109E-4</v>
      </c>
      <c r="O37" s="10">
        <f t="shared" si="3"/>
        <v>1.2678001955308325E-3</v>
      </c>
      <c r="P37" s="10">
        <f t="shared" si="3"/>
        <v>1.1211811689380389E-3</v>
      </c>
      <c r="Q37" s="10">
        <f t="shared" si="3"/>
        <v>9.9397298643114258E-4</v>
      </c>
      <c r="R37" s="10"/>
    </row>
    <row r="38" spans="1:21" x14ac:dyDescent="0.3">
      <c r="A38" s="7" t="s">
        <v>5</v>
      </c>
      <c r="B38" s="10">
        <v>1.8832830206164199E-3</v>
      </c>
      <c r="C38" s="10">
        <v>3.8336513107247198E-3</v>
      </c>
      <c r="D38" s="10">
        <v>3.0424228465441498E-3</v>
      </c>
      <c r="E38" s="10">
        <v>3.6408473975771401E-3</v>
      </c>
      <c r="F38" s="10">
        <v>1.40236231548935E-3</v>
      </c>
      <c r="G38" s="10">
        <v>2.9563062153167901E-3</v>
      </c>
      <c r="H38" s="10">
        <v>2.3808205825510999E-3</v>
      </c>
      <c r="I38" s="10">
        <v>2.76660835220047E-3</v>
      </c>
      <c r="J38" s="10">
        <v>1.6778596617797301E-3</v>
      </c>
      <c r="K38" s="10">
        <v>3.3004819698733701E-3</v>
      </c>
      <c r="L38" s="10">
        <v>2.80531563466426E-3</v>
      </c>
      <c r="M38" s="10">
        <v>3.26731000844643E-3</v>
      </c>
      <c r="N38" s="10">
        <f t="shared" si="4"/>
        <v>1.6545016659618335E-3</v>
      </c>
      <c r="O38" s="10">
        <f t="shared" si="3"/>
        <v>3.3634798319716265E-3</v>
      </c>
      <c r="P38" s="10">
        <f t="shared" si="3"/>
        <v>2.7428530212531698E-3</v>
      </c>
      <c r="Q38" s="10">
        <f t="shared" si="3"/>
        <v>3.2249219194080136E-3</v>
      </c>
      <c r="R38" s="10"/>
    </row>
    <row r="39" spans="1:21" x14ac:dyDescent="0.3">
      <c r="A39" s="6" t="s">
        <v>6</v>
      </c>
      <c r="B39" s="10">
        <v>1.94644236144333E-3</v>
      </c>
      <c r="C39" s="10">
        <v>4.4347771005581599E-3</v>
      </c>
      <c r="D39" s="10">
        <v>3.5904977737683899E-3</v>
      </c>
      <c r="E39" s="10">
        <v>4.0264276222710203E-3</v>
      </c>
      <c r="F39" s="10">
        <v>3.1025808888649701E-3</v>
      </c>
      <c r="G39" s="10">
        <v>6.6577243242267404E-3</v>
      </c>
      <c r="H39" s="10">
        <v>5.3034390633159697E-3</v>
      </c>
      <c r="I39" s="10">
        <v>6.2448289693880204E-3</v>
      </c>
      <c r="J39" s="10">
        <v>2.7094795032261902E-3</v>
      </c>
      <c r="K39" s="10">
        <v>5.7297625094848504E-3</v>
      </c>
      <c r="L39" s="10">
        <v>4.6113810965084196E-3</v>
      </c>
      <c r="M39" s="10">
        <v>5.4218781796932097E-3</v>
      </c>
      <c r="N39" s="10">
        <f t="shared" si="4"/>
        <v>2.5861675845114968E-3</v>
      </c>
      <c r="O39" s="10">
        <f t="shared" si="3"/>
        <v>5.6074213114232496E-3</v>
      </c>
      <c r="P39" s="10">
        <f t="shared" si="3"/>
        <v>4.5017726445309263E-3</v>
      </c>
      <c r="Q39" s="10">
        <f t="shared" si="3"/>
        <v>5.2310449237840837E-3</v>
      </c>
      <c r="R39" s="10"/>
    </row>
    <row r="40" spans="1:21" x14ac:dyDescent="0.3">
      <c r="A40" s="6" t="s">
        <v>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 t="e">
        <f t="shared" si="4"/>
        <v>#DIV/0!</v>
      </c>
      <c r="O40" s="10" t="e">
        <f t="shared" si="3"/>
        <v>#DIV/0!</v>
      </c>
      <c r="P40" s="10" t="e">
        <f t="shared" si="3"/>
        <v>#DIV/0!</v>
      </c>
      <c r="Q40" s="10" t="e">
        <f t="shared" si="3"/>
        <v>#DIV/0!</v>
      </c>
    </row>
    <row r="41" spans="1:21" x14ac:dyDescent="0.3">
      <c r="A41" s="7"/>
    </row>
    <row r="42" spans="1:21" x14ac:dyDescent="0.3">
      <c r="A42" s="11"/>
      <c r="B42" t="s">
        <v>19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</dc:creator>
  <cp:lastModifiedBy>Davis</cp:lastModifiedBy>
  <dcterms:created xsi:type="dcterms:W3CDTF">2016-07-20T13:34:12Z</dcterms:created>
  <dcterms:modified xsi:type="dcterms:W3CDTF">2016-07-21T20:26:26Z</dcterms:modified>
</cp:coreProperties>
</file>