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tbalogun\AppData\Local\Microsoft\Windows\INetCache\Content.Outlook\KV6BSM0C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8" i="1"/>
  <c r="P12" i="1" l="1"/>
  <c r="P11" i="1"/>
  <c r="P10" i="1"/>
  <c r="P7" i="1"/>
  <c r="P6" i="1"/>
  <c r="C28" i="1"/>
  <c r="C24" i="1"/>
  <c r="P9" i="1" s="1"/>
  <c r="P8" i="1"/>
  <c r="P5" i="1" l="1"/>
  <c r="C32" i="1"/>
  <c r="C34" i="1" l="1"/>
  <c r="F5" i="1" l="1"/>
  <c r="H9" i="1" s="1"/>
  <c r="H8" i="1" l="1"/>
  <c r="H10" i="1"/>
  <c r="H7" i="1"/>
  <c r="H2" i="1"/>
  <c r="Q5" i="1"/>
</calcChain>
</file>

<file path=xl/comments1.xml><?xml version="1.0" encoding="utf-8"?>
<comments xmlns="http://schemas.openxmlformats.org/spreadsheetml/2006/main">
  <authors>
    <author>OLOKUNBOLA Adenike O.</author>
  </authors>
  <commentList>
    <comment ref="B1" authorId="0" shapeId="0">
      <text>
        <r>
          <rPr>
            <b/>
            <sz val="10"/>
            <color indexed="81"/>
            <rFont val="Trebuchet MS"/>
            <family val="2"/>
          </rPr>
          <t>Please fill in your income and expense details in the fields under the labels 'Total (Ngn)' on the table below.</t>
        </r>
        <r>
          <rPr>
            <b/>
            <sz val="11"/>
            <color indexed="81"/>
            <rFont val="Trebuchet MS"/>
            <family val="2"/>
          </rPr>
          <t xml:space="preserve">
</t>
        </r>
      </text>
    </comment>
    <comment ref="F2" authorId="0" shapeId="0">
      <text>
        <r>
          <rPr>
            <b/>
            <sz val="10"/>
            <color indexed="81"/>
            <rFont val="Trebuchet MS"/>
            <family val="2"/>
          </rPr>
          <t>…your simpler, smarter bank!</t>
        </r>
      </text>
    </comment>
    <comment ref="H2" authorId="0" shapeId="0">
      <text>
        <r>
          <rPr>
            <b/>
            <sz val="11"/>
            <color indexed="18"/>
            <rFont val="Trebuchet MS"/>
            <family val="2"/>
          </rPr>
          <t>Contact your RM</t>
        </r>
        <r>
          <rPr>
            <sz val="11"/>
            <color indexed="18"/>
            <rFont val="Trebuchet MS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<sst xmlns="http://schemas.openxmlformats.org/spreadsheetml/2006/main" count="48" uniqueCount="39">
  <si>
    <t>MONEY IN</t>
  </si>
  <si>
    <t>Total (Ngn)</t>
  </si>
  <si>
    <t>MONEY LEFT OVER</t>
  </si>
  <si>
    <t>Money-out</t>
  </si>
  <si>
    <t>Money Left-Over</t>
  </si>
  <si>
    <t>Salary/Wages</t>
  </si>
  <si>
    <t>Allowances</t>
  </si>
  <si>
    <t>MONEY OUT</t>
  </si>
  <si>
    <t>Housing (Rent, mortgage)</t>
  </si>
  <si>
    <t>Public Transportation</t>
  </si>
  <si>
    <t>Fuel (Car, Generator)</t>
  </si>
  <si>
    <t>Utilities (Water, Electricity)</t>
  </si>
  <si>
    <t>Groceries</t>
  </si>
  <si>
    <t>Medical Bills</t>
  </si>
  <si>
    <t>Entertainment (Eat out, Movies etc.)</t>
  </si>
  <si>
    <t>Debt payments</t>
  </si>
  <si>
    <t>Savings</t>
  </si>
  <si>
    <t>Education (School Fees etc.)</t>
  </si>
  <si>
    <t>Phone Bills</t>
  </si>
  <si>
    <t>Religious obligations/Charity</t>
  </si>
  <si>
    <t>Subscriptions (Cable TV, Internet)</t>
  </si>
  <si>
    <t>Vacation</t>
  </si>
  <si>
    <t>Miscellaneous (Repairs etc.)</t>
  </si>
  <si>
    <t>Additional Income (dividends, interests)</t>
  </si>
  <si>
    <t>Total Income</t>
  </si>
  <si>
    <t>Utilities</t>
  </si>
  <si>
    <t>Bills</t>
  </si>
  <si>
    <t>Household Expense</t>
  </si>
  <si>
    <t>Total Expenses</t>
  </si>
  <si>
    <t>Total Money out (Total Expenses + Savings)</t>
  </si>
  <si>
    <t>Total Income -Total Expenses + Savings</t>
  </si>
  <si>
    <t>You are doing good but save more for tomorrow! See products below.</t>
  </si>
  <si>
    <t>Red Flag! - Your expense exceeds your income!</t>
  </si>
  <si>
    <t>FINANCIAL ADVICE</t>
  </si>
  <si>
    <t>TAILORED PRODUCTS</t>
  </si>
  <si>
    <t>Term Deposit: Save for a minimum of 30 days and earn more interest!</t>
  </si>
  <si>
    <t>UnionGoal - save N15,000 monthly to become a millionaire faster!</t>
  </si>
  <si>
    <t>UnionFuture - Save towards retirement with as low as N2,000 monthly.</t>
  </si>
  <si>
    <t xml:space="preserve">UnionKorrect - A 4 year tenured savings targeted at a future expense.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</si>
</sst>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indexed="8"/>
      <name val="Helvetica Neue Light"/>
    </font>
    <font>
      <sz val="10"/>
      <color indexed="8"/>
      <name val="Helvetica Neue Light"/>
    </font>
    <font>
      <sz val="10"/>
      <color indexed="8"/>
      <name val="Trebuchet MS"/>
      <family val="2"/>
    </font>
    <font>
      <b/>
      <sz val="10"/>
      <color indexed="8"/>
      <name val="Trebuchet MS"/>
      <family val="2"/>
    </font>
    <font>
      <sz val="11"/>
      <color indexed="8"/>
      <name val="Trebuchet MS"/>
      <family val="2"/>
    </font>
    <font>
      <sz val="11"/>
      <color theme="1"/>
      <name val="Trebuchet MS"/>
      <family val="2"/>
    </font>
    <font>
      <sz val="11"/>
      <color theme="0"/>
      <name val="Trebuchet MS"/>
      <family val="2"/>
    </font>
    <font>
      <b/>
      <sz val="11"/>
      <color indexed="8"/>
      <name val="Trebuchet MS"/>
      <family val="2"/>
    </font>
    <font>
      <b/>
      <sz val="11"/>
      <color theme="1"/>
      <name val="Trebuchet MS"/>
      <family val="2"/>
    </font>
    <font>
      <b/>
      <sz val="11"/>
      <color rgb="FFC00000"/>
      <name val="Trebuchet MS"/>
      <family val="2"/>
    </font>
    <font>
      <b/>
      <sz val="11"/>
      <color indexed="81"/>
      <name val="Trebuchet MS"/>
      <family val="2"/>
    </font>
    <font>
      <b/>
      <sz val="10"/>
      <color indexed="81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indexed="18"/>
      <name val="Trebuchet MS"/>
      <family val="2"/>
    </font>
    <font>
      <sz val="11"/>
      <color indexed="18"/>
      <name val="Trebuchet MS"/>
      <family val="2"/>
    </font>
    <font>
      <b/>
      <sz val="10"/>
      <color theme="0"/>
      <name val="Trebuchet MS"/>
      <family val="2"/>
    </font>
    <font>
      <b/>
      <sz val="11"/>
      <color rgb="FF00206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9" fontId="1" fillId="0" borderId="0" applyFont="0" applyFill="0" applyBorder="0" applyAlignment="0" applyProtection="0"/>
  </cellStyleXfs>
  <cellXfs count="84">
    <xf numFmtId="0" fontId="0" fillId="0" borderId="0" xfId="0">
      <alignment vertical="top" wrapText="1"/>
    </xf>
    <xf numFmtId="0" fontId="4" fillId="2" borderId="0" xfId="0" applyFont="1" applyFill="1" applyAlignment="1">
      <alignment vertical="top" wrapText="1"/>
    </xf>
    <xf numFmtId="4" fontId="4" fillId="2" borderId="2" xfId="0" applyNumberFormat="1" applyFont="1" applyFill="1" applyBorder="1" applyAlignment="1" applyProtection="1">
      <alignment horizontal="center" vertical="top" wrapText="1"/>
      <protection locked="0"/>
    </xf>
    <xf numFmtId="4" fontId="4" fillId="2" borderId="0" xfId="0" applyNumberFormat="1" applyFont="1" applyFill="1" applyBorder="1" applyAlignment="1" applyProtection="1">
      <alignment horizontal="center" vertical="top" wrapText="1"/>
      <protection locked="0"/>
    </xf>
    <xf numFmtId="4" fontId="3" fillId="3" borderId="7" xfId="0" applyNumberFormat="1" applyFont="1" applyFill="1" applyBorder="1" applyAlignment="1" applyProtection="1">
      <alignment horizontal="center" vertical="top" wrapText="1"/>
      <protection locked="0"/>
    </xf>
    <xf numFmtId="4" fontId="2" fillId="2" borderId="9" xfId="0" applyNumberFormat="1" applyFont="1" applyFill="1" applyBorder="1" applyAlignment="1" applyProtection="1">
      <alignment horizontal="center" vertical="top" wrapText="1"/>
      <protection locked="0"/>
    </xf>
    <xf numFmtId="4" fontId="2" fillId="2" borderId="13" xfId="0" applyNumberFormat="1" applyFont="1" applyFill="1" applyBorder="1" applyAlignment="1" applyProtection="1">
      <alignment horizontal="center" vertical="top" wrapText="1"/>
      <protection locked="0"/>
    </xf>
    <xf numFmtId="4" fontId="2" fillId="2" borderId="15" xfId="0" applyNumberFormat="1" applyFont="1" applyFill="1" applyBorder="1" applyAlignment="1" applyProtection="1">
      <alignment horizontal="center" vertical="top" wrapText="1"/>
      <protection locked="0"/>
    </xf>
    <xf numFmtId="4" fontId="3" fillId="2" borderId="7" xfId="0" applyNumberFormat="1" applyFont="1" applyFill="1" applyBorder="1" applyAlignment="1" applyProtection="1">
      <alignment horizontal="center" vertical="top" wrapText="1"/>
      <protection locked="0"/>
    </xf>
    <xf numFmtId="4" fontId="2" fillId="2" borderId="0" xfId="0" applyNumberFormat="1" applyFont="1" applyFill="1" applyBorder="1" applyAlignment="1" applyProtection="1">
      <alignment horizontal="center" vertical="top" wrapText="1"/>
      <protection locked="0"/>
    </xf>
    <xf numFmtId="4" fontId="3" fillId="2" borderId="20" xfId="0" applyNumberFormat="1" applyFont="1" applyFill="1" applyBorder="1" applyAlignment="1" applyProtection="1">
      <alignment horizontal="center" vertical="top" wrapText="1"/>
      <protection locked="0"/>
    </xf>
    <xf numFmtId="4" fontId="2" fillId="2" borderId="22" xfId="0" applyNumberFormat="1" applyFont="1" applyFill="1" applyBorder="1" applyAlignment="1" applyProtection="1">
      <alignment horizontal="center" vertical="top" wrapText="1"/>
      <protection locked="0"/>
    </xf>
    <xf numFmtId="4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" fontId="3" fillId="4" borderId="20" xfId="0" applyNumberFormat="1" applyFont="1" applyFill="1" applyBorder="1" applyAlignment="1" applyProtection="1">
      <alignment horizontal="center" vertical="top" wrapText="1"/>
      <protection locked="0"/>
    </xf>
    <xf numFmtId="4" fontId="3" fillId="2" borderId="30" xfId="0" applyNumberFormat="1" applyFont="1" applyFill="1" applyBorder="1" applyAlignment="1" applyProtection="1">
      <alignment horizontal="center" vertical="top" wrapText="1"/>
      <protection locked="0"/>
    </xf>
    <xf numFmtId="4" fontId="4" fillId="2" borderId="18" xfId="0" applyNumberFormat="1" applyFont="1" applyFill="1" applyBorder="1" applyAlignment="1" applyProtection="1">
      <alignment horizontal="center" vertical="top" wrapText="1"/>
      <protection locked="0"/>
    </xf>
    <xf numFmtId="4" fontId="4" fillId="2" borderId="0" xfId="0" applyNumberFormat="1" applyFont="1" applyFill="1" applyAlignment="1" applyProtection="1">
      <alignment horizontal="center" vertical="top" wrapText="1"/>
      <protection locked="0"/>
    </xf>
    <xf numFmtId="4" fontId="6" fillId="2" borderId="0" xfId="0" applyNumberFormat="1" applyFont="1" applyFill="1" applyAlignment="1" applyProtection="1">
      <alignment vertical="top" wrapText="1"/>
      <protection hidden="1"/>
    </xf>
    <xf numFmtId="4" fontId="5" fillId="2" borderId="0" xfId="0" applyNumberFormat="1" applyFont="1" applyFill="1" applyAlignment="1" applyProtection="1">
      <alignment vertical="top" wrapText="1"/>
      <protection hidden="1"/>
    </xf>
    <xf numFmtId="4" fontId="6" fillId="2" borderId="0" xfId="0" applyNumberFormat="1" applyFont="1" applyFill="1" applyBorder="1" applyAlignment="1" applyProtection="1">
      <alignment horizontal="center" vertical="top" wrapText="1"/>
      <protection hidden="1"/>
    </xf>
    <xf numFmtId="0" fontId="6" fillId="2" borderId="0" xfId="0" applyFont="1" applyFill="1" applyAlignment="1" applyProtection="1">
      <alignment vertical="top" wrapText="1"/>
      <protection hidden="1"/>
    </xf>
    <xf numFmtId="0" fontId="5" fillId="2" borderId="0" xfId="0" applyFont="1" applyFill="1" applyAlignment="1" applyProtection="1">
      <alignment vertical="top" wrapText="1"/>
      <protection hidden="1"/>
    </xf>
    <xf numFmtId="0" fontId="4" fillId="2" borderId="0" xfId="0" applyFont="1" applyFill="1" applyAlignment="1" applyProtection="1">
      <alignment vertical="top" wrapText="1"/>
      <protection hidden="1"/>
    </xf>
    <xf numFmtId="9" fontId="6" fillId="2" borderId="0" xfId="1" applyFont="1" applyFill="1" applyAlignment="1" applyProtection="1">
      <alignment vertical="top" wrapText="1"/>
      <protection hidden="1"/>
    </xf>
    <xf numFmtId="9" fontId="5" fillId="2" borderId="0" xfId="1" applyFont="1" applyFill="1" applyAlignment="1" applyProtection="1">
      <alignment vertical="top" wrapText="1"/>
      <protection hidden="1"/>
    </xf>
    <xf numFmtId="3" fontId="6" fillId="2" borderId="0" xfId="0" applyNumberFormat="1" applyFont="1" applyFill="1" applyBorder="1" applyAlignment="1" applyProtection="1">
      <alignment horizontal="center" vertical="top" wrapText="1"/>
      <protection hidden="1"/>
    </xf>
    <xf numFmtId="0" fontId="16" fillId="2" borderId="0" xfId="0" applyFont="1" applyFill="1" applyBorder="1" applyAlignment="1" applyProtection="1">
      <alignment vertical="top" wrapText="1"/>
      <protection hidden="1"/>
    </xf>
    <xf numFmtId="0" fontId="4" fillId="2" borderId="2" xfId="0" applyFont="1" applyFill="1" applyBorder="1" applyAlignment="1" applyProtection="1">
      <alignment vertical="top" wrapText="1"/>
      <protection hidden="1"/>
    </xf>
    <xf numFmtId="4" fontId="4" fillId="2" borderId="2" xfId="0" applyNumberFormat="1" applyFont="1" applyFill="1" applyBorder="1" applyAlignment="1" applyProtection="1">
      <alignment vertical="top" wrapText="1"/>
      <protection hidden="1"/>
    </xf>
    <xf numFmtId="4" fontId="12" fillId="2" borderId="2" xfId="0" applyNumberFormat="1" applyFont="1" applyFill="1" applyBorder="1" applyAlignment="1" applyProtection="1">
      <alignment vertical="top" wrapText="1"/>
      <protection hidden="1"/>
    </xf>
    <xf numFmtId="4" fontId="7" fillId="3" borderId="6" xfId="0" applyNumberFormat="1" applyFont="1" applyFill="1" applyBorder="1" applyAlignment="1" applyProtection="1">
      <alignment horizontal="center" vertical="top" wrapText="1"/>
      <protection hidden="1"/>
    </xf>
    <xf numFmtId="4" fontId="4" fillId="2" borderId="3" xfId="0" applyNumberFormat="1" applyFont="1" applyFill="1" applyBorder="1" applyAlignment="1" applyProtection="1">
      <alignment vertical="top" wrapText="1"/>
      <protection hidden="1"/>
    </xf>
    <xf numFmtId="4" fontId="4" fillId="2" borderId="0" xfId="0" applyNumberFormat="1" applyFont="1" applyFill="1" applyAlignment="1" applyProtection="1">
      <alignment vertical="top" wrapText="1"/>
      <protection hidden="1"/>
    </xf>
    <xf numFmtId="0" fontId="4" fillId="2" borderId="0" xfId="0" applyFont="1" applyFill="1" applyBorder="1" applyAlignment="1" applyProtection="1">
      <alignment vertical="top" wrapText="1"/>
      <protection hidden="1"/>
    </xf>
    <xf numFmtId="4" fontId="4" fillId="2" borderId="0" xfId="0" applyNumberFormat="1" applyFont="1" applyFill="1" applyBorder="1" applyAlignment="1" applyProtection="1">
      <alignment vertical="top" wrapText="1"/>
      <protection hidden="1"/>
    </xf>
    <xf numFmtId="4" fontId="12" fillId="2" borderId="0" xfId="0" applyNumberFormat="1" applyFont="1" applyFill="1" applyBorder="1" applyAlignment="1" applyProtection="1">
      <alignment vertical="top" wrapText="1"/>
      <protection hidden="1"/>
    </xf>
    <xf numFmtId="4" fontId="13" fillId="2" borderId="6" xfId="0" applyNumberFormat="1" applyFont="1" applyFill="1" applyBorder="1" applyAlignment="1" applyProtection="1">
      <alignment vertical="top" wrapText="1"/>
      <protection hidden="1"/>
    </xf>
    <xf numFmtId="4" fontId="4" fillId="2" borderId="5" xfId="0" applyNumberFormat="1" applyFont="1" applyFill="1" applyBorder="1" applyAlignment="1" applyProtection="1">
      <alignment vertical="top" wrapText="1"/>
      <protection hidden="1"/>
    </xf>
    <xf numFmtId="0" fontId="3" fillId="3" borderId="6" xfId="0" applyFont="1" applyFill="1" applyBorder="1" applyAlignment="1" applyProtection="1">
      <alignment vertical="top" wrapText="1"/>
      <protection hidden="1"/>
    </xf>
    <xf numFmtId="4" fontId="3" fillId="3" borderId="7" xfId="0" applyNumberFormat="1" applyFont="1" applyFill="1" applyBorder="1" applyAlignment="1" applyProtection="1">
      <alignment horizontal="center" vertical="top" wrapText="1"/>
      <protection hidden="1"/>
    </xf>
    <xf numFmtId="0" fontId="2" fillId="2" borderId="10" xfId="0" applyFont="1" applyFill="1" applyBorder="1" applyAlignment="1" applyProtection="1">
      <alignment vertical="top" wrapText="1"/>
      <protection hidden="1"/>
    </xf>
    <xf numFmtId="4" fontId="3" fillId="2" borderId="11" xfId="0" applyNumberFormat="1" applyFont="1" applyFill="1" applyBorder="1" applyAlignment="1" applyProtection="1">
      <alignment horizontal="center" vertical="top" wrapText="1"/>
      <protection hidden="1"/>
    </xf>
    <xf numFmtId="9" fontId="12" fillId="2" borderId="0" xfId="1" applyFont="1" applyFill="1" applyBorder="1" applyAlignment="1" applyProtection="1">
      <alignment vertical="top" wrapText="1"/>
      <protection hidden="1"/>
    </xf>
    <xf numFmtId="9" fontId="5" fillId="2" borderId="0" xfId="1" applyFont="1" applyFill="1" applyBorder="1" applyAlignment="1" applyProtection="1">
      <alignment vertical="top" wrapText="1"/>
      <protection hidden="1"/>
    </xf>
    <xf numFmtId="9" fontId="5" fillId="2" borderId="5" xfId="1" applyFont="1" applyFill="1" applyBorder="1" applyAlignment="1" applyProtection="1">
      <alignment vertical="top" wrapText="1"/>
      <protection hidden="1"/>
    </xf>
    <xf numFmtId="4" fontId="8" fillId="3" borderId="6" xfId="0" applyNumberFormat="1" applyFont="1" applyFill="1" applyBorder="1" applyAlignment="1" applyProtection="1">
      <alignment horizontal="center" vertical="top" wrapText="1"/>
      <protection hidden="1"/>
    </xf>
    <xf numFmtId="4" fontId="5" fillId="2" borderId="5" xfId="0" applyNumberFormat="1" applyFont="1" applyFill="1" applyBorder="1" applyAlignment="1" applyProtection="1">
      <alignment vertical="top" wrapText="1"/>
      <protection hidden="1"/>
    </xf>
    <xf numFmtId="4" fontId="8" fillId="2" borderId="31" xfId="0" applyNumberFormat="1" applyFont="1" applyFill="1" applyBorder="1" applyAlignment="1" applyProtection="1">
      <alignment vertical="top" wrapText="1"/>
      <protection hidden="1"/>
    </xf>
    <xf numFmtId="4" fontId="4" fillId="2" borderId="16" xfId="0" applyNumberFormat="1" applyFont="1" applyFill="1" applyBorder="1" applyAlignment="1" applyProtection="1">
      <alignment vertical="top" wrapText="1"/>
      <protection hidden="1"/>
    </xf>
    <xf numFmtId="4" fontId="13" fillId="2" borderId="4" xfId="0" applyNumberFormat="1" applyFont="1" applyFill="1" applyBorder="1" applyAlignment="1" applyProtection="1">
      <alignment vertical="top" wrapText="1"/>
      <protection hidden="1"/>
    </xf>
    <xf numFmtId="4" fontId="8" fillId="2" borderId="16" xfId="0" applyNumberFormat="1" applyFont="1" applyFill="1" applyBorder="1" applyAlignment="1" applyProtection="1">
      <alignment vertical="top" wrapText="1"/>
      <protection hidden="1"/>
    </xf>
    <xf numFmtId="4" fontId="8" fillId="2" borderId="10" xfId="0" applyNumberFormat="1" applyFont="1" applyFill="1" applyBorder="1" applyAlignment="1" applyProtection="1">
      <alignment vertical="top" wrapText="1"/>
      <protection hidden="1"/>
    </xf>
    <xf numFmtId="4" fontId="5" fillId="2" borderId="0" xfId="0" applyNumberFormat="1" applyFont="1" applyFill="1" applyBorder="1" applyAlignment="1" applyProtection="1">
      <alignment vertical="top" wrapText="1"/>
      <protection hidden="1"/>
    </xf>
    <xf numFmtId="4" fontId="9" fillId="2" borderId="0" xfId="0" applyNumberFormat="1" applyFont="1" applyFill="1" applyBorder="1" applyAlignment="1" applyProtection="1">
      <alignment vertical="top" wrapText="1"/>
      <protection hidden="1"/>
    </xf>
    <xf numFmtId="4" fontId="8" fillId="2" borderId="0" xfId="0" applyNumberFormat="1" applyFont="1" applyFill="1" applyBorder="1" applyAlignment="1" applyProtection="1">
      <alignment vertical="top" wrapText="1"/>
      <protection hidden="1"/>
    </xf>
    <xf numFmtId="0" fontId="4" fillId="2" borderId="18" xfId="0" applyFont="1" applyFill="1" applyBorder="1" applyAlignment="1" applyProtection="1">
      <alignment vertical="top" wrapText="1"/>
      <protection hidden="1"/>
    </xf>
    <xf numFmtId="4" fontId="4" fillId="2" borderId="18" xfId="0" applyNumberFormat="1" applyFont="1" applyFill="1" applyBorder="1" applyAlignment="1" applyProtection="1">
      <alignment vertical="top" wrapText="1"/>
      <protection hidden="1"/>
    </xf>
    <xf numFmtId="4" fontId="12" fillId="2" borderId="18" xfId="0" applyNumberFormat="1" applyFont="1" applyFill="1" applyBorder="1" applyAlignment="1" applyProtection="1">
      <alignment vertical="top" wrapText="1"/>
      <protection hidden="1"/>
    </xf>
    <xf numFmtId="4" fontId="4" fillId="2" borderId="11" xfId="0" applyNumberFormat="1" applyFont="1" applyFill="1" applyBorder="1" applyAlignment="1" applyProtection="1">
      <alignment vertical="top" wrapText="1"/>
      <protection hidden="1"/>
    </xf>
    <xf numFmtId="4" fontId="12" fillId="2" borderId="0" xfId="0" applyNumberFormat="1" applyFont="1" applyFill="1" applyAlignment="1" applyProtection="1">
      <alignment vertical="top" wrapText="1"/>
      <protection hidden="1"/>
    </xf>
    <xf numFmtId="0" fontId="4" fillId="2" borderId="1" xfId="0" applyFont="1" applyFill="1" applyBorder="1" applyAlignment="1" applyProtection="1">
      <alignment vertical="top" wrapText="1"/>
      <protection hidden="1"/>
    </xf>
    <xf numFmtId="0" fontId="4" fillId="2" borderId="4" xfId="0" applyFont="1" applyFill="1" applyBorder="1" applyAlignment="1" applyProtection="1">
      <alignment vertical="top" wrapText="1"/>
      <protection hidden="1"/>
    </xf>
    <xf numFmtId="0" fontId="2" fillId="2" borderId="8" xfId="0" applyFont="1" applyFill="1" applyBorder="1" applyAlignment="1" applyProtection="1">
      <alignment vertical="top" wrapText="1"/>
      <protection hidden="1"/>
    </xf>
    <xf numFmtId="0" fontId="2" fillId="2" borderId="12" xfId="0" applyFont="1" applyFill="1" applyBorder="1" applyAlignment="1" applyProtection="1">
      <alignment vertical="top" wrapText="1"/>
      <protection hidden="1"/>
    </xf>
    <xf numFmtId="0" fontId="2" fillId="2" borderId="14" xfId="0" applyFont="1" applyFill="1" applyBorder="1" applyAlignment="1" applyProtection="1">
      <alignment vertical="top" wrapText="1"/>
      <protection hidden="1"/>
    </xf>
    <xf numFmtId="0" fontId="3" fillId="2" borderId="6" xfId="0" applyFont="1" applyFill="1" applyBorder="1" applyAlignment="1" applyProtection="1">
      <alignment horizontal="left" vertical="top" wrapText="1"/>
      <protection hidden="1"/>
    </xf>
    <xf numFmtId="0" fontId="2" fillId="2" borderId="4" xfId="0" applyFont="1" applyFill="1" applyBorder="1" applyAlignment="1" applyProtection="1">
      <alignment vertical="top" wrapText="1"/>
      <protection hidden="1"/>
    </xf>
    <xf numFmtId="0" fontId="3" fillId="2" borderId="19" xfId="0" applyFont="1" applyFill="1" applyBorder="1" applyAlignment="1" applyProtection="1">
      <alignment vertical="top" wrapText="1"/>
      <protection hidden="1"/>
    </xf>
    <xf numFmtId="0" fontId="2" fillId="2" borderId="21" xfId="0" applyFont="1" applyFill="1" applyBorder="1" applyAlignment="1" applyProtection="1">
      <alignment vertical="top" wrapText="1"/>
      <protection hidden="1"/>
    </xf>
    <xf numFmtId="0" fontId="2" fillId="2" borderId="23" xfId="0" applyFont="1" applyFill="1" applyBorder="1" applyAlignment="1" applyProtection="1">
      <alignment vertical="top" wrapText="1"/>
      <protection hidden="1"/>
    </xf>
    <xf numFmtId="0" fontId="2" fillId="2" borderId="25" xfId="0" applyFont="1" applyFill="1" applyBorder="1" applyAlignment="1" applyProtection="1">
      <alignment vertical="top" wrapText="1"/>
      <protection hidden="1"/>
    </xf>
    <xf numFmtId="0" fontId="3" fillId="2" borderId="27" xfId="0" applyFont="1" applyFill="1" applyBorder="1" applyAlignment="1" applyProtection="1">
      <alignment vertical="top" wrapText="1"/>
      <protection hidden="1"/>
    </xf>
    <xf numFmtId="0" fontId="3" fillId="4" borderId="19" xfId="0" applyFont="1" applyFill="1" applyBorder="1" applyAlignment="1" applyProtection="1">
      <alignment vertical="top" wrapText="1"/>
      <protection hidden="1"/>
    </xf>
    <xf numFmtId="0" fontId="2" fillId="2" borderId="29" xfId="0" applyFont="1" applyFill="1" applyBorder="1" applyAlignment="1" applyProtection="1">
      <alignment vertical="top" wrapText="1"/>
      <protection hidden="1"/>
    </xf>
    <xf numFmtId="0" fontId="4" fillId="2" borderId="17" xfId="0" applyFont="1" applyFill="1" applyBorder="1" applyAlignment="1" applyProtection="1">
      <alignment vertical="top" wrapText="1"/>
      <protection hidden="1"/>
    </xf>
    <xf numFmtId="4" fontId="3" fillId="5" borderId="20" xfId="0" applyNumberFormat="1" applyFont="1" applyFill="1" applyBorder="1" applyAlignment="1" applyProtection="1">
      <alignment horizontal="center" vertical="top" wrapText="1"/>
      <protection locked="0"/>
    </xf>
    <xf numFmtId="0" fontId="3" fillId="5" borderId="27" xfId="0" applyFont="1" applyFill="1" applyBorder="1" applyAlignment="1" applyProtection="1">
      <alignment vertical="top" wrapText="1"/>
      <protection hidden="1"/>
    </xf>
    <xf numFmtId="4" fontId="3" fillId="5" borderId="28" xfId="0" applyNumberFormat="1" applyFont="1" applyFill="1" applyBorder="1" applyAlignment="1" applyProtection="1">
      <alignment horizontal="center" vertical="top" wrapText="1"/>
      <protection locked="0"/>
    </xf>
    <xf numFmtId="0" fontId="3" fillId="5" borderId="27" xfId="0" applyFont="1" applyFill="1" applyBorder="1" applyAlignment="1" applyProtection="1">
      <alignment horizontal="right" vertical="top" wrapText="1"/>
      <protection hidden="1"/>
    </xf>
    <xf numFmtId="0" fontId="3" fillId="5" borderId="19" xfId="0" applyFont="1" applyFill="1" applyBorder="1" applyAlignment="1" applyProtection="1">
      <alignment horizontal="right" vertical="top" wrapText="1"/>
      <protection hidden="1"/>
    </xf>
    <xf numFmtId="0" fontId="17" fillId="6" borderId="19" xfId="0" applyFont="1" applyFill="1" applyBorder="1" applyAlignment="1" applyProtection="1">
      <alignment horizontal="right" vertical="top" wrapText="1"/>
      <protection hidden="1"/>
    </xf>
    <xf numFmtId="4" fontId="17" fillId="6" borderId="20" xfId="0" applyNumberFormat="1" applyFont="1" applyFill="1" applyBorder="1" applyAlignment="1" applyProtection="1">
      <alignment horizontal="center" vertical="top" wrapText="1"/>
      <protection locked="0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Sheet1!$O$4:$Q$4</c:f>
              <c:strCache>
                <c:ptCount val="3"/>
                <c:pt idx="1">
                  <c:v>Money-out</c:v>
                </c:pt>
                <c:pt idx="2">
                  <c:v>Money Left-Over</c:v>
                </c:pt>
              </c:strCache>
            </c:strRef>
          </c:cat>
          <c:val>
            <c:numRef>
              <c:f>Sheet1!$O$5:$Q$5</c:f>
              <c:numCache>
                <c:formatCode>#,##0</c:formatCode>
                <c:ptCount val="3"/>
                <c:pt idx="1">
                  <c:v>200000</c:v>
                </c:pt>
                <c:pt idx="2" formatCode="#,##0.00">
                  <c:v>25000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r>
              <a:rPr lang="en-US"/>
              <a:t>Money-out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Sheet1!$P$4:$P$5</c:f>
              <c:strCache>
                <c:ptCount val="2"/>
                <c:pt idx="0">
                  <c:v>Money-out</c:v>
                </c:pt>
                <c:pt idx="1">
                  <c:v>200,000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7.4706110704474943E-2"/>
                  <c:y val="0.1154526366571824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4.0867132701351581E-2"/>
                  <c:y val="8.211108004539249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Sheet1!$O$6:$O$12</c:f>
              <c:strCache>
                <c:ptCount val="7"/>
                <c:pt idx="0">
                  <c:v>Debt payments</c:v>
                </c:pt>
                <c:pt idx="1">
                  <c:v>Housing (Rent, mortgage)</c:v>
                </c:pt>
                <c:pt idx="2">
                  <c:v>Utilities</c:v>
                </c:pt>
                <c:pt idx="3">
                  <c:v>Household Expense</c:v>
                </c:pt>
                <c:pt idx="4">
                  <c:v>Bills</c:v>
                </c:pt>
                <c:pt idx="5">
                  <c:v>Religious obligations/Charity</c:v>
                </c:pt>
                <c:pt idx="6">
                  <c:v>Miscellaneous (Repairs etc.)</c:v>
                </c:pt>
              </c:strCache>
            </c:strRef>
          </c:cat>
          <c:val>
            <c:numRef>
              <c:f>Sheet1!$P$6:$P$12</c:f>
              <c:numCache>
                <c:formatCode>#,##0</c:formatCode>
                <c:ptCount val="7"/>
                <c:pt idx="0">
                  <c:v>10000</c:v>
                </c:pt>
                <c:pt idx="1">
                  <c:v>5000</c:v>
                </c:pt>
                <c:pt idx="2">
                  <c:v>35000</c:v>
                </c:pt>
                <c:pt idx="3">
                  <c:v>55000</c:v>
                </c:pt>
                <c:pt idx="4">
                  <c:v>60000</c:v>
                </c:pt>
                <c:pt idx="5">
                  <c:v>30000</c:v>
                </c:pt>
                <c:pt idx="6">
                  <c:v>5000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9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9719</xdr:colOff>
      <xdr:row>0</xdr:row>
      <xdr:rowOff>1</xdr:rowOff>
    </xdr:from>
    <xdr:to>
      <xdr:col>1</xdr:col>
      <xdr:colOff>1590989</xdr:colOff>
      <xdr:row>1</xdr:row>
      <xdr:rowOff>638490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527" y="1"/>
          <a:ext cx="1581270" cy="868764"/>
        </a:xfrm>
        <a:prstGeom prst="rect">
          <a:avLst/>
        </a:prstGeom>
      </xdr:spPr>
    </xdr:pic>
    <xdr:clientData/>
  </xdr:twoCellAnchor>
  <xdr:twoCellAnchor>
    <xdr:from>
      <xdr:col>3</xdr:col>
      <xdr:colOff>332266</xdr:colOff>
      <xdr:row>5</xdr:row>
      <xdr:rowOff>136071</xdr:rowOff>
    </xdr:from>
    <xdr:to>
      <xdr:col>6</xdr:col>
      <xdr:colOff>1</xdr:colOff>
      <xdr:row>10</xdr:row>
      <xdr:rowOff>523353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309826</xdr:colOff>
      <xdr:row>11</xdr:row>
      <xdr:rowOff>182754</xdr:rowOff>
    </xdr:from>
    <xdr:to>
      <xdr:col>6</xdr:col>
      <xdr:colOff>20935</xdr:colOff>
      <xdr:row>32</xdr:row>
      <xdr:rowOff>209340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5"/>
  <sheetViews>
    <sheetView tabSelected="1" topLeftCell="A2" zoomScale="68" zoomScaleNormal="68" workbookViewId="0">
      <selection activeCell="K24" sqref="K24"/>
    </sheetView>
  </sheetViews>
  <sheetFormatPr defaultRowHeight="16.5" x14ac:dyDescent="0.2"/>
  <cols>
    <col min="1" max="1" width="3.28515625" style="24" customWidth="1"/>
    <col min="2" max="2" width="32.85546875" style="24" bestFit="1" customWidth="1"/>
    <col min="3" max="3" width="18.85546875" style="18" customWidth="1"/>
    <col min="4" max="4" width="5.28515625" style="24" customWidth="1"/>
    <col min="5" max="5" width="35.42578125" style="24" bestFit="1" customWidth="1"/>
    <col min="6" max="6" width="19.5703125" style="34" customWidth="1"/>
    <col min="7" max="7" width="2.85546875" style="61" customWidth="1"/>
    <col min="8" max="8" width="66.5703125" style="34" customWidth="1"/>
    <col min="9" max="9" width="2.140625" style="34" customWidth="1"/>
    <col min="10" max="10" width="0.5703125" style="34" hidden="1" customWidth="1"/>
    <col min="11" max="11" width="56.5703125" style="19" customWidth="1"/>
    <col min="12" max="12" width="4" style="20" customWidth="1"/>
    <col min="13" max="13" width="6.140625" style="20" customWidth="1"/>
    <col min="14" max="14" width="3.140625" style="20" customWidth="1"/>
    <col min="15" max="15" width="27.140625" style="21" bestFit="1" customWidth="1"/>
    <col min="16" max="16" width="14.5703125" style="21" bestFit="1" customWidth="1"/>
    <col min="17" max="17" width="18.7109375" style="21" customWidth="1"/>
    <col min="18" max="18" width="9.140625" style="22"/>
    <col min="19" max="19" width="9.140625" style="23"/>
    <col min="20" max="21" width="9.140625" style="24"/>
    <col min="22" max="16384" width="9.140625" style="1"/>
  </cols>
  <sheetData>
    <row r="1" spans="2:17" ht="18" customHeight="1" thickBot="1" x14ac:dyDescent="0.25">
      <c r="B1" s="62"/>
      <c r="C1" s="2"/>
      <c r="D1" s="29"/>
      <c r="E1" s="29"/>
      <c r="F1" s="30"/>
      <c r="G1" s="31"/>
      <c r="H1" s="32" t="s">
        <v>33</v>
      </c>
      <c r="I1" s="33"/>
      <c r="K1" s="19" t="s">
        <v>35</v>
      </c>
    </row>
    <row r="2" spans="2:17" ht="64.5" customHeight="1" thickBot="1" x14ac:dyDescent="0.25">
      <c r="B2" s="63"/>
      <c r="C2" s="3"/>
      <c r="D2" s="35"/>
      <c r="E2" s="35"/>
      <c r="F2" s="36"/>
      <c r="G2" s="37"/>
      <c r="H2" s="38" t="str">
        <f>IF(F5&lt;0,K5,K6)</f>
        <v>You are doing good but save more for tomorrow! See products below.</v>
      </c>
      <c r="I2" s="39"/>
      <c r="K2" s="19" t="s">
        <v>38</v>
      </c>
    </row>
    <row r="3" spans="2:17" ht="15" customHeight="1" thickBot="1" x14ac:dyDescent="0.25">
      <c r="B3" s="63"/>
      <c r="C3" s="3"/>
      <c r="D3" s="35"/>
      <c r="E3" s="35"/>
      <c r="F3" s="36"/>
      <c r="G3" s="37"/>
      <c r="H3" s="36"/>
      <c r="I3" s="39"/>
      <c r="K3" s="19" t="s">
        <v>37</v>
      </c>
    </row>
    <row r="4" spans="2:17" ht="17.25" customHeight="1" thickBot="1" x14ac:dyDescent="0.25">
      <c r="B4" s="40" t="s">
        <v>0</v>
      </c>
      <c r="C4" s="4" t="s">
        <v>1</v>
      </c>
      <c r="D4" s="35"/>
      <c r="E4" s="40" t="s">
        <v>2</v>
      </c>
      <c r="F4" s="41" t="s">
        <v>1</v>
      </c>
      <c r="G4" s="37"/>
      <c r="H4" s="36"/>
      <c r="I4" s="39"/>
      <c r="K4" s="19" t="s">
        <v>36</v>
      </c>
      <c r="P4" s="21" t="s">
        <v>3</v>
      </c>
      <c r="Q4" s="21" t="s">
        <v>4</v>
      </c>
    </row>
    <row r="5" spans="2:17" ht="20.25" customHeight="1" thickBot="1" x14ac:dyDescent="0.25">
      <c r="B5" s="64" t="s">
        <v>5</v>
      </c>
      <c r="C5" s="5">
        <v>220000</v>
      </c>
      <c r="D5" s="35"/>
      <c r="E5" s="42" t="s">
        <v>30</v>
      </c>
      <c r="F5" s="43">
        <f>C8-C32+C33</f>
        <v>25000</v>
      </c>
      <c r="G5" s="44"/>
      <c r="H5" s="45"/>
      <c r="I5" s="46"/>
      <c r="J5" s="26"/>
      <c r="K5" s="25" t="s">
        <v>32</v>
      </c>
      <c r="L5" s="26"/>
      <c r="M5" s="26"/>
      <c r="P5" s="27">
        <f>P6+P7+P8+P9+P10+P11+P12</f>
        <v>200000</v>
      </c>
      <c r="Q5" s="21">
        <f>F5</f>
        <v>25000</v>
      </c>
    </row>
    <row r="6" spans="2:17" ht="23.25" customHeight="1" thickBot="1" x14ac:dyDescent="0.25">
      <c r="B6" s="65" t="s">
        <v>6</v>
      </c>
      <c r="C6" s="6"/>
      <c r="D6" s="35"/>
      <c r="E6" s="35"/>
      <c r="F6" s="36"/>
      <c r="G6" s="37"/>
      <c r="H6" s="47" t="s">
        <v>34</v>
      </c>
      <c r="I6" s="48"/>
      <c r="J6" s="20"/>
      <c r="K6" s="19" t="s">
        <v>31</v>
      </c>
      <c r="O6" s="28" t="s">
        <v>15</v>
      </c>
      <c r="P6" s="27">
        <f>C11</f>
        <v>10000</v>
      </c>
    </row>
    <row r="7" spans="2:17" ht="39" customHeight="1" thickBot="1" x14ac:dyDescent="0.25">
      <c r="B7" s="66" t="s">
        <v>23</v>
      </c>
      <c r="C7" s="7"/>
      <c r="D7" s="35"/>
      <c r="E7" s="35"/>
      <c r="F7" s="36"/>
      <c r="G7" s="37"/>
      <c r="H7" s="49" t="str">
        <f>IF(AND(F5&gt;=2000,F5&lt;5000),K3,"")</f>
        <v/>
      </c>
      <c r="I7" s="48"/>
      <c r="J7" s="20"/>
      <c r="O7" s="28" t="s">
        <v>8</v>
      </c>
      <c r="P7" s="27">
        <f>C12</f>
        <v>5000</v>
      </c>
    </row>
    <row r="8" spans="2:17" ht="27" customHeight="1" thickBot="1" x14ac:dyDescent="0.25">
      <c r="B8" s="67" t="s">
        <v>24</v>
      </c>
      <c r="C8" s="8">
        <f>SUM(C5:C7)</f>
        <v>220000</v>
      </c>
      <c r="D8" s="35"/>
      <c r="E8" s="35"/>
      <c r="F8" s="36"/>
      <c r="G8" s="37"/>
      <c r="H8" s="50" t="str">
        <f>IF(AND($F$5&gt;=5000,F5&lt;15000),K2,"")</f>
        <v/>
      </c>
      <c r="I8" s="48"/>
      <c r="J8" s="20"/>
      <c r="O8" s="28" t="s">
        <v>25</v>
      </c>
      <c r="P8" s="27">
        <f>C19</f>
        <v>35000</v>
      </c>
    </row>
    <row r="9" spans="2:17" ht="27.75" customHeight="1" thickBot="1" x14ac:dyDescent="0.25">
      <c r="B9" s="68"/>
      <c r="C9" s="9"/>
      <c r="D9" s="35"/>
      <c r="E9" s="35"/>
      <c r="F9" s="36"/>
      <c r="G9" s="51"/>
      <c r="H9" s="52" t="str">
        <f>IF($F$5&gt;15000,K4,"")</f>
        <v>UnionGoal - save N15,000 monthly to become a millionaire faster!</v>
      </c>
      <c r="I9" s="48"/>
      <c r="J9" s="20"/>
      <c r="O9" s="28" t="s">
        <v>27</v>
      </c>
      <c r="P9" s="27">
        <f>C24</f>
        <v>55000</v>
      </c>
    </row>
    <row r="10" spans="2:17" ht="17.25" thickBot="1" x14ac:dyDescent="0.25">
      <c r="B10" s="40" t="s">
        <v>7</v>
      </c>
      <c r="C10" s="4" t="s">
        <v>1</v>
      </c>
      <c r="D10" s="35"/>
      <c r="E10" s="35"/>
      <c r="F10" s="36"/>
      <c r="G10" s="37"/>
      <c r="H10" s="53" t="str">
        <f>IF($F$5&gt;=100000,K1,"")</f>
        <v/>
      </c>
      <c r="I10" s="48"/>
      <c r="J10" s="20"/>
      <c r="O10" s="28" t="s">
        <v>26</v>
      </c>
      <c r="P10" s="27">
        <f>C28</f>
        <v>60000</v>
      </c>
    </row>
    <row r="11" spans="2:17" ht="21" customHeight="1" thickBot="1" x14ac:dyDescent="0.25">
      <c r="B11" s="69" t="s">
        <v>15</v>
      </c>
      <c r="C11" s="10">
        <v>10000</v>
      </c>
      <c r="D11" s="35"/>
      <c r="E11" s="35"/>
      <c r="F11" s="36"/>
      <c r="G11" s="37"/>
      <c r="H11" s="54"/>
      <c r="I11" s="48"/>
      <c r="J11" s="20"/>
      <c r="O11" s="28" t="s">
        <v>19</v>
      </c>
      <c r="P11" s="27">
        <f>C30</f>
        <v>30000</v>
      </c>
    </row>
    <row r="12" spans="2:17" ht="17.25" customHeight="1" thickBot="1" x14ac:dyDescent="0.25">
      <c r="B12" s="69" t="s">
        <v>8</v>
      </c>
      <c r="C12" s="10">
        <v>5000</v>
      </c>
      <c r="D12" s="35"/>
      <c r="E12" s="35"/>
      <c r="F12" s="36"/>
      <c r="G12" s="37"/>
      <c r="H12" s="55"/>
      <c r="I12" s="48"/>
      <c r="J12" s="20"/>
      <c r="O12" s="28" t="s">
        <v>22</v>
      </c>
      <c r="P12" s="27">
        <f>C31</f>
        <v>5000</v>
      </c>
    </row>
    <row r="13" spans="2:17" ht="3.75" customHeight="1" x14ac:dyDescent="0.2">
      <c r="B13" s="78"/>
      <c r="C13" s="79"/>
      <c r="D13" s="35"/>
      <c r="E13" s="35"/>
      <c r="F13" s="36"/>
      <c r="G13" s="37"/>
      <c r="H13" s="55"/>
      <c r="I13" s="48"/>
      <c r="J13" s="20"/>
      <c r="O13" s="28"/>
      <c r="P13" s="27"/>
    </row>
    <row r="14" spans="2:17" x14ac:dyDescent="0.2">
      <c r="B14" s="70" t="s">
        <v>9</v>
      </c>
      <c r="C14" s="11">
        <v>10000</v>
      </c>
      <c r="D14" s="35"/>
      <c r="E14" s="35"/>
      <c r="F14" s="36"/>
      <c r="G14" s="37"/>
      <c r="H14" s="56"/>
      <c r="I14" s="48"/>
      <c r="J14" s="20"/>
    </row>
    <row r="15" spans="2:17" x14ac:dyDescent="0.2">
      <c r="B15" s="71" t="s">
        <v>10</v>
      </c>
      <c r="C15" s="12">
        <v>10000</v>
      </c>
      <c r="D15" s="35"/>
      <c r="E15" s="35"/>
      <c r="F15" s="36"/>
      <c r="G15" s="37"/>
      <c r="H15" s="36"/>
      <c r="I15" s="39"/>
    </row>
    <row r="16" spans="2:17" x14ac:dyDescent="0.2">
      <c r="B16" s="71" t="s">
        <v>11</v>
      </c>
      <c r="C16" s="12">
        <v>5000</v>
      </c>
      <c r="D16" s="35"/>
      <c r="E16" s="35"/>
      <c r="F16" s="36"/>
      <c r="G16" s="37"/>
      <c r="H16" s="36"/>
      <c r="I16" s="39"/>
    </row>
    <row r="17" spans="2:9" x14ac:dyDescent="0.2">
      <c r="B17" s="71" t="s">
        <v>18</v>
      </c>
      <c r="C17" s="12">
        <v>5000</v>
      </c>
      <c r="D17" s="35"/>
      <c r="E17" s="35"/>
      <c r="F17" s="36"/>
      <c r="G17" s="37"/>
      <c r="H17" s="36"/>
      <c r="I17" s="39"/>
    </row>
    <row r="18" spans="2:9" ht="17.25" thickBot="1" x14ac:dyDescent="0.25">
      <c r="B18" s="72" t="s">
        <v>20</v>
      </c>
      <c r="C18" s="13">
        <v>5000</v>
      </c>
      <c r="D18" s="35"/>
      <c r="E18" s="35"/>
      <c r="F18" s="36"/>
      <c r="G18" s="37"/>
      <c r="H18" s="36"/>
      <c r="I18" s="39"/>
    </row>
    <row r="19" spans="2:9" ht="17.25" thickBot="1" x14ac:dyDescent="0.25">
      <c r="B19" s="82" t="s">
        <v>25</v>
      </c>
      <c r="C19" s="83">
        <f>SUM(C14:C18)</f>
        <v>35000</v>
      </c>
      <c r="D19" s="35"/>
      <c r="E19" s="35"/>
      <c r="F19" s="36"/>
      <c r="G19" s="37"/>
      <c r="H19" s="36"/>
      <c r="I19" s="39"/>
    </row>
    <row r="20" spans="2:9" ht="4.5" customHeight="1" x14ac:dyDescent="0.2">
      <c r="B20" s="80"/>
      <c r="C20" s="79"/>
      <c r="D20" s="35"/>
      <c r="E20" s="35"/>
      <c r="F20" s="36"/>
      <c r="G20" s="37"/>
      <c r="H20" s="36"/>
      <c r="I20" s="39"/>
    </row>
    <row r="21" spans="2:9" x14ac:dyDescent="0.2">
      <c r="B21" s="70" t="s">
        <v>12</v>
      </c>
      <c r="C21" s="11">
        <v>30000</v>
      </c>
      <c r="D21" s="35"/>
      <c r="E21" s="35"/>
      <c r="F21" s="36"/>
      <c r="G21" s="37"/>
      <c r="H21" s="36"/>
      <c r="I21" s="39"/>
    </row>
    <row r="22" spans="2:9" ht="30" x14ac:dyDescent="0.2">
      <c r="B22" s="71" t="s">
        <v>14</v>
      </c>
      <c r="C22" s="12">
        <v>25000</v>
      </c>
      <c r="D22" s="35"/>
      <c r="E22" s="35"/>
      <c r="F22" s="36"/>
      <c r="G22" s="37"/>
      <c r="H22" s="36"/>
      <c r="I22" s="39"/>
    </row>
    <row r="23" spans="2:9" ht="17.25" thickBot="1" x14ac:dyDescent="0.25">
      <c r="B23" s="72" t="s">
        <v>21</v>
      </c>
      <c r="C23" s="13">
        <v>0</v>
      </c>
      <c r="D23" s="35"/>
      <c r="E23" s="35"/>
      <c r="F23" s="36"/>
      <c r="G23" s="37"/>
      <c r="H23" s="36"/>
      <c r="I23" s="39"/>
    </row>
    <row r="24" spans="2:9" ht="17.25" thickBot="1" x14ac:dyDescent="0.25">
      <c r="B24" s="82" t="s">
        <v>27</v>
      </c>
      <c r="C24" s="83">
        <f>SUM(C21:C23)</f>
        <v>55000</v>
      </c>
      <c r="D24" s="35"/>
      <c r="E24" s="35"/>
      <c r="F24" s="36"/>
      <c r="G24" s="37"/>
      <c r="H24" s="36"/>
      <c r="I24" s="39"/>
    </row>
    <row r="25" spans="2:9" ht="4.5" customHeight="1" x14ac:dyDescent="0.2">
      <c r="B25" s="80"/>
      <c r="C25" s="79"/>
      <c r="D25" s="35"/>
      <c r="E25" s="35"/>
      <c r="F25" s="36"/>
      <c r="G25" s="37"/>
      <c r="H25" s="36"/>
      <c r="I25" s="39"/>
    </row>
    <row r="26" spans="2:9" x14ac:dyDescent="0.2">
      <c r="B26" s="70" t="s">
        <v>17</v>
      </c>
      <c r="C26" s="11">
        <v>60000</v>
      </c>
      <c r="D26" s="35"/>
      <c r="E26" s="35"/>
      <c r="F26" s="36"/>
      <c r="G26" s="37"/>
      <c r="H26" s="36"/>
      <c r="I26" s="39"/>
    </row>
    <row r="27" spans="2:9" ht="17.25" thickBot="1" x14ac:dyDescent="0.25">
      <c r="B27" s="72" t="s">
        <v>13</v>
      </c>
      <c r="C27" s="13">
        <v>0</v>
      </c>
      <c r="D27" s="35"/>
      <c r="E27" s="35"/>
      <c r="F27" s="36"/>
      <c r="G27" s="37"/>
      <c r="H27" s="36"/>
      <c r="I27" s="39"/>
    </row>
    <row r="28" spans="2:9" ht="15" customHeight="1" thickBot="1" x14ac:dyDescent="0.25">
      <c r="B28" s="82" t="s">
        <v>26</v>
      </c>
      <c r="C28" s="83">
        <f>SUM(C26:C27)</f>
        <v>60000</v>
      </c>
      <c r="D28" s="35"/>
      <c r="E28" s="35"/>
      <c r="F28" s="36"/>
      <c r="G28" s="37"/>
      <c r="H28" s="36"/>
      <c r="I28" s="39"/>
    </row>
    <row r="29" spans="2:9" ht="4.5" customHeight="1" thickBot="1" x14ac:dyDescent="0.25">
      <c r="B29" s="81"/>
      <c r="C29" s="77"/>
      <c r="D29" s="35"/>
      <c r="E29" s="35"/>
      <c r="F29" s="36"/>
      <c r="G29" s="37"/>
      <c r="H29" s="36"/>
      <c r="I29" s="39"/>
    </row>
    <row r="30" spans="2:9" ht="17.25" thickBot="1" x14ac:dyDescent="0.25">
      <c r="B30" s="69" t="s">
        <v>19</v>
      </c>
      <c r="C30" s="10">
        <v>30000</v>
      </c>
      <c r="D30" s="35"/>
      <c r="E30" s="35"/>
      <c r="F30" s="36"/>
      <c r="G30" s="37"/>
      <c r="H30" s="36"/>
      <c r="I30" s="39"/>
    </row>
    <row r="31" spans="2:9" ht="17.25" thickBot="1" x14ac:dyDescent="0.25">
      <c r="B31" s="69" t="s">
        <v>22</v>
      </c>
      <c r="C31" s="10">
        <v>5000</v>
      </c>
      <c r="D31" s="35"/>
      <c r="E31" s="35"/>
      <c r="F31" s="36"/>
      <c r="G31" s="37"/>
      <c r="H31" s="36"/>
      <c r="I31" s="39"/>
    </row>
    <row r="32" spans="2:9" ht="17.25" thickBot="1" x14ac:dyDescent="0.25">
      <c r="B32" s="73" t="s">
        <v>28</v>
      </c>
      <c r="C32" s="14">
        <f>C11+C12+C19+C24+C28+C30+C31</f>
        <v>200000</v>
      </c>
      <c r="D32" s="35"/>
      <c r="E32" s="35"/>
      <c r="F32" s="36"/>
      <c r="G32" s="37"/>
      <c r="H32" s="36"/>
      <c r="I32" s="39"/>
    </row>
    <row r="33" spans="2:9" ht="17.25" thickBot="1" x14ac:dyDescent="0.25">
      <c r="B33" s="74" t="s">
        <v>16</v>
      </c>
      <c r="C33" s="15">
        <v>5000</v>
      </c>
      <c r="D33" s="35"/>
      <c r="E33" s="35"/>
      <c r="F33" s="36"/>
      <c r="G33" s="37"/>
      <c r="H33" s="36"/>
      <c r="I33" s="39"/>
    </row>
    <row r="34" spans="2:9" ht="30.75" thickBot="1" x14ac:dyDescent="0.25">
      <c r="B34" s="75" t="s">
        <v>29</v>
      </c>
      <c r="C34" s="16">
        <f>C32+C33</f>
        <v>205000</v>
      </c>
      <c r="D34" s="35"/>
      <c r="E34" s="35"/>
      <c r="F34" s="36"/>
      <c r="G34" s="37"/>
      <c r="H34" s="36"/>
      <c r="I34" s="39"/>
    </row>
    <row r="35" spans="2:9" ht="17.25" thickBot="1" x14ac:dyDescent="0.25">
      <c r="B35" s="76"/>
      <c r="C35" s="17"/>
      <c r="D35" s="57"/>
      <c r="E35" s="57"/>
      <c r="F35" s="58"/>
      <c r="G35" s="59"/>
      <c r="H35" s="58"/>
      <c r="I35" s="60"/>
    </row>
  </sheetData>
  <sheetProtection selectLockedCells="1"/>
  <conditionalFormatting sqref="G5:M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{DE43BDC7-2912-4085-9D2B-A6C7B14A9388}</x14:id>
        </ext>
      </extLst>
    </cfRule>
  </conditionalFormatting>
  <conditionalFormatting sqref="F5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C19" formulaRange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43BDC7-2912-4085-9D2B-A6C7B14A93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G5:M5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Balogun</dc:creator>
  <cp:lastModifiedBy>Malik Balogun</cp:lastModifiedBy>
  <dcterms:created xsi:type="dcterms:W3CDTF">2017-05-15T18:50:57Z</dcterms:created>
  <dcterms:modified xsi:type="dcterms:W3CDTF">2017-05-31T16:16:05Z</dcterms:modified>
</cp:coreProperties>
</file>