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H:\TATD\NCAT\SAE Papers\2018 SAE Paper Drafts &amp; Development\SAE 2018-01-0319 Honda 1.5L Benchmarking [SAE 2018PFL-0475]\Materials for Honda and PSA 2018 SAE papers\"/>
    </mc:Choice>
  </mc:AlternateContent>
  <bookViews>
    <workbookView xWindow="28875" yWindow="0" windowWidth="27870" windowHeight="13395" activeTab="1"/>
  </bookViews>
  <sheets>
    <sheet name="Table A for Honda SAE Paper" sheetId="4" r:id="rId1"/>
    <sheet name="Table B C D for Honda SAE Paper" sheetId="6" r:id="rId2"/>
    <sheet name="Table for PSA SAE Paper" sheetId="5" r:id="rId3"/>
    <sheet name="Data columns in right order" sheetId="1" r:id="rId4"/>
    <sheet name="raw data (highlighted cols)" sheetId="2" r:id="rId5"/>
    <sheet name="2017_10_30_14_29_05_MPW_LRL_fut" sheetId="3" r:id="rId6"/>
  </sheets>
  <calcPr calcId="171027"/>
</workbook>
</file>

<file path=xl/calcChain.xml><?xml version="1.0" encoding="utf-8"?>
<calcChain xmlns="http://schemas.openxmlformats.org/spreadsheetml/2006/main">
  <c r="Y20" i="4" l="1"/>
  <c r="AN29" i="6"/>
  <c r="AN28" i="6"/>
  <c r="AR29" i="6"/>
  <c r="AR28" i="6"/>
  <c r="AR54" i="6"/>
  <c r="AN54" i="6"/>
  <c r="AR53" i="6"/>
  <c r="AN53" i="6"/>
  <c r="Z23" i="4"/>
  <c r="Z22" i="4"/>
  <c r="Y22" i="4"/>
  <c r="AR45" i="6" l="1"/>
  <c r="AR44" i="6"/>
  <c r="AN45" i="6"/>
  <c r="AN44" i="6"/>
  <c r="Z14" i="4"/>
  <c r="Y14" i="4"/>
  <c r="Y12" i="4"/>
  <c r="Z15" i="4" l="1"/>
  <c r="AN37" i="6" l="1"/>
  <c r="AN36" i="6"/>
  <c r="AR20" i="6"/>
  <c r="AN20" i="6"/>
  <c r="FK14" i="1" l="1"/>
  <c r="FK31" i="1"/>
  <c r="FK32" i="1"/>
  <c r="FK15" i="1"/>
  <c r="FK12" i="1"/>
  <c r="FL28" i="1"/>
  <c r="FL29" i="1" s="1"/>
  <c r="FK28" i="1"/>
  <c r="FK29" i="1" s="1"/>
  <c r="FL27" i="1"/>
  <c r="FK27" i="1"/>
  <c r="FL11" i="1"/>
  <c r="FL12" i="1" s="1"/>
  <c r="FK11" i="1"/>
  <c r="FL10" i="1"/>
  <c r="FK10" i="1"/>
  <c r="FJ28" i="1"/>
  <c r="FJ29" i="1" s="1"/>
  <c r="FI28" i="1"/>
  <c r="FI29" i="1" s="1"/>
  <c r="FH28" i="1"/>
  <c r="FH29" i="1" s="1"/>
  <c r="FG28" i="1"/>
  <c r="FG29" i="1" s="1"/>
  <c r="FJ27" i="1"/>
  <c r="FI27" i="1"/>
  <c r="FH27" i="1"/>
  <c r="FG27" i="1"/>
  <c r="FI12" i="1"/>
  <c r="FJ12" i="1"/>
  <c r="FH12" i="1"/>
  <c r="FG12" i="1"/>
  <c r="FI10" i="1"/>
  <c r="FJ10" i="1"/>
  <c r="FI11" i="1"/>
  <c r="FJ11" i="1"/>
  <c r="FH10" i="1"/>
  <c r="FH11" i="1"/>
  <c r="FG11" i="1"/>
  <c r="FG10" i="1"/>
  <c r="AR19" i="6" l="1"/>
  <c r="AR18" i="6"/>
  <c r="AN19" i="6"/>
  <c r="AN18" i="6"/>
  <c r="Y6" i="4"/>
  <c r="Y4" i="4"/>
  <c r="X8" i="5" l="1"/>
  <c r="X7" i="5"/>
  <c r="X5" i="5"/>
  <c r="X4" i="5"/>
  <c r="Z7" i="4" l="1"/>
  <c r="AA7" i="4"/>
  <c r="AA5" i="4"/>
  <c r="K12" i="6"/>
  <c r="K11" i="6"/>
  <c r="L10" i="6"/>
  <c r="G10" i="6"/>
  <c r="K10" i="6" s="1"/>
  <c r="K9" i="6"/>
  <c r="L9" i="6"/>
  <c r="K8" i="6"/>
  <c r="Z6" i="4"/>
  <c r="AA6" i="4"/>
  <c r="AA4" i="4"/>
  <c r="FD21" i="1" l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E22" i="1"/>
  <c r="FE23" i="1"/>
  <c r="FE24" i="1"/>
  <c r="FE25" i="1"/>
  <c r="FE26" i="1"/>
  <c r="FE27" i="1"/>
  <c r="FE28" i="1"/>
  <c r="FE29" i="1"/>
  <c r="FE30" i="1"/>
  <c r="FE31" i="1"/>
  <c r="FE32" i="1"/>
  <c r="FE33" i="1"/>
  <c r="FE34" i="1"/>
  <c r="FE35" i="1"/>
  <c r="FE36" i="1"/>
  <c r="FE21" i="1"/>
  <c r="FD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4" i="1"/>
</calcChain>
</file>

<file path=xl/sharedStrings.xml><?xml version="1.0" encoding="utf-8"?>
<sst xmlns="http://schemas.openxmlformats.org/spreadsheetml/2006/main" count="3178" uniqueCount="476">
  <si>
    <t>Configuration</t>
  </si>
  <si>
    <t>Vehicle Type</t>
  </si>
  <si>
    <t>Package</t>
  </si>
  <si>
    <t>Network Path</t>
  </si>
  <si>
    <t>Filename</t>
  </si>
  <si>
    <t>Key</t>
  </si>
  <si>
    <t>Unique Key</t>
  </si>
  <si>
    <t>Test Weight lbs</t>
  </si>
  <si>
    <t>RL A lbf</t>
  </si>
  <si>
    <t>RL B lbf/mph</t>
  </si>
  <si>
    <t>RL C lbf/mph2</t>
  </si>
  <si>
    <t>RL_ADJ A lbf</t>
  </si>
  <si>
    <t>RL_ADJ B lbf/mph</t>
  </si>
  <si>
    <t>RL_ADJ C lbf/mph2</t>
  </si>
  <si>
    <t>RL hp @ 50 mph</t>
  </si>
  <si>
    <t>Perf Baseline</t>
  </si>
  <si>
    <t>Perf Neutral</t>
  </si>
  <si>
    <t>Shift Norm</t>
  </si>
  <si>
    <t>Transient Penalty</t>
  </si>
  <si>
    <t>Weight Reduction %</t>
  </si>
  <si>
    <t>Aero Improvement %</t>
  </si>
  <si>
    <t>Crr Improvement %</t>
  </si>
  <si>
    <t>Start Stop</t>
  </si>
  <si>
    <t>Var Val</t>
  </si>
  <si>
    <t xml:space="preserve"> </t>
  </si>
  <si>
    <t>Electric</t>
  </si>
  <si>
    <t>Accessory</t>
  </si>
  <si>
    <t>Transmission</t>
  </si>
  <si>
    <t>Transmission Vintage</t>
  </si>
  <si>
    <t>Gear Ratios</t>
  </si>
  <si>
    <t>FDR</t>
  </si>
  <si>
    <t>FDR Efficiency</t>
  </si>
  <si>
    <t>N/V</t>
  </si>
  <si>
    <t>N @ 60MPH</t>
  </si>
  <si>
    <t>Min Speed RPM</t>
  </si>
  <si>
    <t>Upshift Min Speed RPM</t>
  </si>
  <si>
    <t>K Factor RPM/sqrt(Nm)</t>
  </si>
  <si>
    <t>Torque Ratio</t>
  </si>
  <si>
    <t>Engine</t>
  </si>
  <si>
    <t>Engine Scale %</t>
  </si>
  <si>
    <t>Engine ES_PCT %</t>
  </si>
  <si>
    <t>Engine Displacement L</t>
  </si>
  <si>
    <t>Engine Cylinders</t>
  </si>
  <si>
    <t>Engine Max Power kW</t>
  </si>
  <si>
    <t>Engine Max Torque Nm</t>
  </si>
  <si>
    <t>Engine Inertia kg-m2</t>
  </si>
  <si>
    <t>Engine Max Eff. %</t>
  </si>
  <si>
    <t>Engine Min BSFC g/kWh</t>
  </si>
  <si>
    <t>Engine Fuel ID</t>
  </si>
  <si>
    <t>Fast Fuel Torque Norm</t>
  </si>
  <si>
    <t>Engine Refuel Limit g/s</t>
  </si>
  <si>
    <t>Engine Throttle/Power Time Const secs</t>
  </si>
  <si>
    <t>Engine Boost secs</t>
  </si>
  <si>
    <t>Idle Speed RPM</t>
  </si>
  <si>
    <t>Idle Gross Torque Nm</t>
  </si>
  <si>
    <t>Idle Gross Power kW</t>
  </si>
  <si>
    <t>Idle Fuel Rate g/s</t>
  </si>
  <si>
    <t>Idle Efficiency %</t>
  </si>
  <si>
    <t>Engine Fuel Energy Density MJ/kg</t>
  </si>
  <si>
    <t>Vehicle Fuel Energy Density MJ/kg</t>
  </si>
  <si>
    <t>FTP Total VOL MPG</t>
  </si>
  <si>
    <t>FTP Total CFR MPG</t>
  </si>
  <si>
    <t>FTP GHG gCO2/mi</t>
  </si>
  <si>
    <t>Combined FE VOL MPG</t>
  </si>
  <si>
    <t>Combined FE CFR MPG</t>
  </si>
  <si>
    <t>Combined GHG gCO2/mi</t>
  </si>
  <si>
    <t>Combined Load Factor</t>
  </si>
  <si>
    <t>EPA_FTP_1 VOL MPG</t>
  </si>
  <si>
    <t>EPA_FTP_2 VOL MPG</t>
  </si>
  <si>
    <t>EPA_FTP_3 VOL MPG</t>
  </si>
  <si>
    <t>EPA_HWFET VOL MPG</t>
  </si>
  <si>
    <t>EPA_FTP_1 CFR MPG</t>
  </si>
  <si>
    <t>EPA_FTP_2 CFR MPG</t>
  </si>
  <si>
    <t>EPA_FTP_3 CFR MPG</t>
  </si>
  <si>
    <t>EPA_HWFET CFR MPG</t>
  </si>
  <si>
    <t>EPA_FTP_1 gCO2/mi</t>
  </si>
  <si>
    <t>EPA_FTP_2 gCO2/mi</t>
  </si>
  <si>
    <t>EPA_FTP_3 gCO2/mi</t>
  </si>
  <si>
    <t>EPA_HWFET gCO2/mi</t>
  </si>
  <si>
    <t>EPA_FTP_1 g Fuel</t>
  </si>
  <si>
    <t>EPA_FTP_2 g Fuel</t>
  </si>
  <si>
    <t>EPA_FTP_3 g Fuel</t>
  </si>
  <si>
    <t>EPA_HWFET g Fuel</t>
  </si>
  <si>
    <t>EPA_FTP_1dist. mi</t>
  </si>
  <si>
    <t>EPA_FTP_2dist. mi</t>
  </si>
  <si>
    <t>EPA_FTP_3dist. mi</t>
  </si>
  <si>
    <t>EPA_HWFETdist. mi</t>
  </si>
  <si>
    <t>zero to thirty sec</t>
  </si>
  <si>
    <t>zero to sixty sec</t>
  </si>
  <si>
    <t>thirty to fifty sec</t>
  </si>
  <si>
    <t>fifty to seventy sec</t>
  </si>
  <si>
    <t>quarter mi sec</t>
  </si>
  <si>
    <t>total performance sec</t>
  </si>
  <si>
    <t>quarter mile speed MPH</t>
  </si>
  <si>
    <t>top speed MPH</t>
  </si>
  <si>
    <t>EPA_FTP_1 Crankshaft Work kWh</t>
  </si>
  <si>
    <t>EPA_FTP_1 Transmission Work kWh</t>
  </si>
  <si>
    <t>EPA_FTP_1 Engine Efficiency %</t>
  </si>
  <si>
    <t>EPA_FTP_1 Trans Efficiency %</t>
  </si>
  <si>
    <t>EPA_FTP_1 J2951 PT Efficiency %</t>
  </si>
  <si>
    <t>EPA_FTP_1 UpShifts</t>
  </si>
  <si>
    <t>EPA_FTP_1 DownShifts</t>
  </si>
  <si>
    <t>EPA_FTP_2 Crankshaft Work kWh</t>
  </si>
  <si>
    <t>EPA_FTP_2 Transmission Work kWh</t>
  </si>
  <si>
    <t>EPA_FTP_2 Engine Efficiency %</t>
  </si>
  <si>
    <t>EPA_FTP_2 Trans Efficiency %</t>
  </si>
  <si>
    <t>EPA_FTP_2 J2951 PT Efficiency %</t>
  </si>
  <si>
    <t>EPA_FTP_2 UpShifts</t>
  </si>
  <si>
    <t>EPA_FTP_2 DownShifts</t>
  </si>
  <si>
    <t>EPA_FTP_3 Crankshaft Work kWh</t>
  </si>
  <si>
    <t>EPA_FTP_3 Transmission Work kWh</t>
  </si>
  <si>
    <t>EPA_FTP_3 Engine Efficiency %</t>
  </si>
  <si>
    <t>EPA_FTP_3 Trans Efficiency %</t>
  </si>
  <si>
    <t>EPA_FTP_3 J2951 PT Efficiency %</t>
  </si>
  <si>
    <t>EPA_FTP_3 UpShifts</t>
  </si>
  <si>
    <t>EPA_FTP_3 DownShifts</t>
  </si>
  <si>
    <t>EPA_HWFET Crankshaft Work kWh</t>
  </si>
  <si>
    <t>EPA_HWFET Transmission Work kWh</t>
  </si>
  <si>
    <t>EPA_HWFET Engine Efficiency %</t>
  </si>
  <si>
    <t>EPA_HWFET Trans Efficiency %</t>
  </si>
  <si>
    <t>EPA_HWFET J2951 PT Efficiency %</t>
  </si>
  <si>
    <t>EPA_HWFET UpShifts</t>
  </si>
  <si>
    <t>EPA_HWFET DownShifts</t>
  </si>
  <si>
    <t>Initial Battery SoC</t>
  </si>
  <si>
    <t>Max Battery SoC</t>
  </si>
  <si>
    <t>Min Battery SoC</t>
  </si>
  <si>
    <t>Final Battery SoC</t>
  </si>
  <si>
    <t>FTP Fuel Energy Rate J/m</t>
  </si>
  <si>
    <t>FTP Engine Energy Rate J/m</t>
  </si>
  <si>
    <t>FTP Roadload Energy Rate J/m</t>
  </si>
  <si>
    <t>FTP Engine Efficiency %</t>
  </si>
  <si>
    <t>FTP Transmission Efficiency %</t>
  </si>
  <si>
    <t>FTP Target Roadload Energy Rate J/m</t>
  </si>
  <si>
    <t>FTP Target Total Efficiency %</t>
  </si>
  <si>
    <t>FTP Target Rel. Efficiency %</t>
  </si>
  <si>
    <t>HWFET Fuel Energy Rate J/m</t>
  </si>
  <si>
    <t>HWFET Engine Energy Rate J/m</t>
  </si>
  <si>
    <t>HWFET Roadload Energy Rate J/m</t>
  </si>
  <si>
    <t>HWFET Engine Efficiency %</t>
  </si>
  <si>
    <t>HWFET Transmission Efficiency %</t>
  </si>
  <si>
    <t>HWFET Target Roadload Energy Rate J/m</t>
  </si>
  <si>
    <t>HWFET Target Total Efficiency %</t>
  </si>
  <si>
    <t>HWFET Target Rel. Efficiency %</t>
  </si>
  <si>
    <t>Combined Fuel Energy Rate J/m</t>
  </si>
  <si>
    <t>Combined Engine Energy Rate J/m</t>
  </si>
  <si>
    <t>Combined Roadload Energy Rate J/m</t>
  </si>
  <si>
    <t>Combined Engine Efficiency %</t>
  </si>
  <si>
    <t>Combined Transmission Efficiency %</t>
  </si>
  <si>
    <t>Combined Target Roadload Energy Rate J/m</t>
  </si>
  <si>
    <t>Combined Target Total Efficiency %</t>
  </si>
  <si>
    <t>Combined Target Rel. Efficiency %</t>
  </si>
  <si>
    <t>#</t>
  </si>
  <si>
    <t>Name</t>
  </si>
  <si>
    <t>Nm</t>
  </si>
  <si>
    <t>%</t>
  </si>
  <si>
    <t>RPM</t>
  </si>
  <si>
    <t>RPM/sqrt(Nm)</t>
  </si>
  <si>
    <t>L</t>
  </si>
  <si>
    <t>kW</t>
  </si>
  <si>
    <t>kg-m^2</t>
  </si>
  <si>
    <t>g/kWh</t>
  </si>
  <si>
    <t>ID</t>
  </si>
  <si>
    <t>g/s</t>
  </si>
  <si>
    <t>secs</t>
  </si>
  <si>
    <t>MJ/kg</t>
  </si>
  <si>
    <t>VOL MPG</t>
  </si>
  <si>
    <t>CFR MPG</t>
  </si>
  <si>
    <t>gCO2/mi</t>
  </si>
  <si>
    <t>norm</t>
  </si>
  <si>
    <t>g Fuel</t>
  </si>
  <si>
    <t>dist. mi</t>
  </si>
  <si>
    <t>sec</t>
  </si>
  <si>
    <t>MPH</t>
  </si>
  <si>
    <t>kWh</t>
  </si>
  <si>
    <t>J/m</t>
  </si>
  <si>
    <t>MPW_LRL</t>
  </si>
  <si>
    <t>BLF</t>
  </si>
  <si>
    <t>N:\batch_jobs\110W-KN--SC2825_2017_10_30_14_29_05_MPW_LRL_future_kargul_SAE\</t>
  </si>
  <si>
    <t>output/2017_10_30_14_30_42_110W-KN--SC2825_MATLAB_46616_110W-KN--SC2825_master_MPW_LRL_future_kargul_SAE_results.csv</t>
  </si>
  <si>
    <t>'UKN:1 + PKG:BLF + CYC:matrix_alt_drive_cycle + ENG:engine_2013_GM_Ecotec_LCV_2L5_Tier3 + TRANS:TRX11_FWD + VEH:vehicle_MPW_LRL_FWD + ELEC:electric_EPS_HEA_REGEN + CON:CVM_controls_param + DRV:driver_param + ETW_LBS:3510 + TRGA_LBS:30.62 + TRGB_LBS:-0.0199 + TRGC_LBS:0.01954 + RL_MLT:1 + WR_PCT:0 + AE_PCT:0 + RR_PCT:0 + FUEL:MTE_GASOLINE + ES_PCT:100 + ES_HP:183.4 + ES_BSFC:1 + ES_CYL:4 + CC_SEP:1 + TFP:1 + PB:1 + PN:0 + FDR_AUTO:1 + NV_RATIO:0 + TCK_AUTO:1 + TCTR_AUTO:1 + VEH_TYPE:"MPW_LRL" + NTRT:1 + AS:1 + LU:1 + XCYC:0 + XSHFT:0 + XLOCK:0 + XDEAC:0 + DATA_INDEX:0'"</t>
  </si>
  <si>
    <t>---</t>
  </si>
  <si>
    <t>electric_EPS_HEA_REGEN</t>
  </si>
  <si>
    <t>TRX11_FWD</t>
  </si>
  <si>
    <t>present</t>
  </si>
  <si>
    <t>[4.584 2.965 1.912 1.446 1 0.746]</t>
  </si>
  <si>
    <t>engine_2013_GM_Ecotec_LCV_2L5_Tier3</t>
  </si>
  <si>
    <t>2013 GM Ecotec LCV 2.5L Tier3 converted to 2.44L 4 Cylinder</t>
  </si>
  <si>
    <t>MTE_GASOLINE</t>
  </si>
  <si>
    <t>Inf</t>
  </si>
  <si>
    <t>1a</t>
  </si>
  <si>
    <t>'UKN:2 + PKG:1a + CYC:matrix_alt_drive_cycle + ENG:engine_2013_Ford_EcoBoost_1L6_Tier2 + TRANS:TRX11_FWD + VEH:vehicle_MPW_LRL_FWD + ELEC:electric_HPS + CON:CVM_controls_param + DRV:driver_param + ETW_LBS:3510 + TRGA_LBS:30.62 + TRGB_LBS:-0.0199 + TRGC_LBS:0.01954 + RL_MLT:1 + SS:0 + WR_PCT:0 + AE_PCT:0 + RR_PCT:0 + FUEL:MTE_GASOLINE + ES_BSFC:1 + ES_CYL:4 + DEAC_C_PCT:0 + CC_SEP:1 + TFP:1 + PB:0 + PN:1 + FDR_AUTO:1 + NV_RATIO:0 + TCK_AUTO:1 + TCTR_AUTO:1 + VEH_TYPE:"MPW_LRL" + NTRT:1 + AS:1 + LU:1 + XCYC:0 + XSHFT:0 + XLOCK:0 + XDEAC:0 + DATA_INDEX:0 || ES_PCT:101 || ES_PCT:103'"</t>
  </si>
  <si>
    <t>electric_HPS</t>
  </si>
  <si>
    <t>engine_2013_Ford_EcoBoost_1L6_Tier2</t>
  </si>
  <si>
    <t>2013 Ford EcoBoost 1.6L Tier 2 converted to 1.70L 4 Cylinder</t>
  </si>
  <si>
    <t>output/2017_10_30_14_30_38_110W-KN--SC2825_MATLAB_46620_110W-KN--SC2825_master_MPW_LRL_future_kargul_SAE_results.csv</t>
  </si>
  <si>
    <t>'UKN:3 + PKG:1a + CYC:matrix_alt_drive_cycle + ENG:engine_2013_Ford_EcoBoost_1L6_Tier2 + TRANS:TRX11_FWD + VEH:vehicle_MPW_LRL_FWD + ELEC:electric_HPS + CON:CVM_controls_param + DRV:driver_param + ETW_LBS:3510 + TRGA_LBS:30.62 + TRGB_LBS:-0.0199 + TRGC_LBS:0.01954 + RL_MLT:1 + SS:0 + WR_PCT:0 + AE_PCT:0 + RR_PCT:0 + FUEL:MTE_GASOLINE + ES_BSFC:1 + ES_CYL:4 + DEAC_C_PCT:100 + CC_SEP:1 + TFP:1 + PB:0 + PN:1 + FDR_AUTO:1 + NV_RATIO:0 + TCK_AUTO:1 + TCTR_AUTO:1 + VEH_TYPE:"MPW_LRL" + NTRT:1 + AS:1 + LU:1 + XCYC:0 + XSHFT:0 + XLOCK:0 + XDEAC:0 + DATA_INDEX:0 || ES_PCT:101 || ES_PCT:103'"</t>
  </si>
  <si>
    <t>1b</t>
  </si>
  <si>
    <t>output/2017_10_30_14_30_42_110W-KN--SC2825_MATLAB_46624_110W-KN--SC2825_master_MPW_LRL_future_kargul_SAE_results.csv</t>
  </si>
  <si>
    <t>'UKN:4 + PKG:1b + CYC:matrix_alt_drive_cycle + ENG:engine_2015_Ford_EcoBoost_2L7_Tier2 + TRANS:TRX11_FWD + VEH:vehicle_MPW_LRL_FWD + ELEC:electric_HPS + CON:CVM_controls_param + DRV:driver_param + ETW_LBS:3510 + TRGA_LBS:30.62 + TRGB_LBS:-0.0199 + TRGC_LBS:0.01954 + RL_MLT:1 + SS:0 + WR_PCT:0 + AE_PCT:0 + RR_PCT:0 + FUEL:MTE_GASOLINE + ES_BSFC:1 + ES_CYL:4 + DEAC_C_PCT:0 + CC_SEP:1 + TFP:1 + PB:0 + PN:1 + FDR_AUTO:1 + NV_RATIO:0 + TCK_AUTO:1 + TCTR_AUTO:1 + VEH_TYPE:"MPW_LRL" + NTRT:1 + AS:1 + LU:1 + XCYC:0 + XSHFT:0 + XLOCK:0 + XDEAC:0 + DATA_INDEX:0 || ES_PCT:103 || ES_PCT:103'"</t>
  </si>
  <si>
    <t>engine_2015_Ford_EcoBoost_2L7_Tier2</t>
  </si>
  <si>
    <t>2015 Ford EcoBoost 2.7L Tier 2 converted to 1.51L 4 Cylinder</t>
  </si>
  <si>
    <t>output/2017_10_30_14_30_38_110W-KN--SC2825_MATLAB_46636_110W-KN--SC2825_master_MPW_LRL_future_kargul_SAE_results.csv</t>
  </si>
  <si>
    <t>'UKN:5 + PKG:1b + CYC:matrix_alt_drive_cycle + ENG:engine_2015_Ford_EcoBoost_2L7_Tier2 + TRANS:TRX11_FWD + VEH:vehicle_MPW_LRL_FWD + ELEC:electric_HPS + CON:CVM_controls_param + DRV:driver_param + ETW_LBS:3510 + TRGA_LBS:30.62 + TRGB_LBS:-0.0199 + TRGC_LBS:0.01954 + RL_MLT:1 + SS:0 + WR_PCT:0 + AE_PCT:0 + RR_PCT:0 + FUEL:MTE_GASOLINE + ES_BSFC:1 + ES_CYL:4 + DEAC_C_PCT:100 + CC_SEP:1 + TFP:1 + PB:0 + PN:1 + FDR_AUTO:1 + NV_RATIO:0 + TCK_AUTO:1 + TCTR_AUTO:1 + VEH_TYPE:"MPW_LRL" + NTRT:1 + AS:1 + LU:1 + XCYC:0 + XSHFT:0 + XLOCK:0 + XDEAC:0 + DATA_INDEX:0 || ES_PCT:103 || ES_PCT:103'"</t>
  </si>
  <si>
    <t>1c</t>
  </si>
  <si>
    <t>'UKN:6 + PKG:1c + CYC:matrix_alt_drive_cycle + ENG:engine_2016_Honda_L15B7_1L5_paper_image + TRANS:TRX11_FWD + VEH:vehicle_MPW_LRL_FWD + ELEC:electric_HPS + CON:CVM_controls_param + DRV:driver_param + ETW_LBS:3510 + TRGA_LBS:30.62 + TRGB_LBS:-0.0199 + TRGC_LBS:0.01954 + RL_MLT:1 + SS:0 + WR_PCT:0 + AE_PCT:0 + RR_PCT:0 + FUEL:MTE_GASOLINE + ES_BSFC:1 + ES_CYL:4 + DEAC_C_PCT:0 + CC_SEP:1 + TFP:1 + PB:0 + PN:1 + FDR_AUTO:1 + NV_RATIO:0 + TCK_AUTO:1 + TCTR_AUTO:1 + VEH_TYPE:"MPW_LRL" + NTRT:1 + AS:1 + LU:1 + XCYC:0 + XSHFT:0 + XLOCK:0 + XDEAC:0 + DATA_INDEX:0 || ES_PCT:98 || ES_PCT:98'"</t>
  </si>
  <si>
    <t>engine_2016_Honda_L15B7_1L5_paper_image</t>
  </si>
  <si>
    <t>Honda 1.5L L15B7 Earth Dreams Turbo - Published Image converted to 1.65L 4 Cylinder</t>
  </si>
  <si>
    <t>output/2017_10_30_14_30_43_110W-KN--SC2825_MATLAB_46652_110W-KN--SC2825_master_MPW_LRL_future_kargul_SAE_results.csv</t>
  </si>
  <si>
    <t>'UKN:7 + PKG:1c + CYC:matrix_alt_drive_cycle + ENG:engine_2016_Honda_L15B7_1L5_paper_image + TRANS:TRX11_FWD + VEH:vehicle_MPW_LRL_FWD + ELEC:electric_HPS + CON:CVM_controls_param + DRV:driver_param + ETW_LBS:3510 + TRGA_LBS:30.62 + TRGB_LBS:-0.0199 + TRGC_LBS:0.01954 + RL_MLT:1 + SS:0 + WR_PCT:0 + AE_PCT:0 + RR_PCT:0 + FUEL:MTE_GASOLINE + ES_BSFC:1 + ES_CYL:4 + DEAC_C_PCT:100 + CC_SEP:1 + TFP:1 + PB:0 + PN:1 + FDR_AUTO:1 + NV_RATIO:0 + TCK_AUTO:1 + TCTR_AUTO:1 + VEH_TYPE:"MPW_LRL" + NTRT:1 + AS:1 + LU:1 + XCYC:0 + XSHFT:0 + XLOCK:0 + XDEAC:0 + DATA_INDEX:0 || ES_PCT:98 || ES_PCT:98'"</t>
  </si>
  <si>
    <t>1d</t>
  </si>
  <si>
    <t>output/2017_10_30_14_30_42_110W-KN--SC2825_MATLAB_46660_110W-KN--SC2825_master_MPW_LRL_future_kargul_SAE_results.csv</t>
  </si>
  <si>
    <t>'UKN:8 + PKG:1d + CYC:matrix_alt_drive_cycle + ENG:engine_2016_Honda_L15B7_1L5_Tier2 + TRANS:TRX11_FWD + VEH:vehicle_MPW_LRL_FWD + ELEC:electric_HPS + CON:CVM_controls_param + DRV:driver_param + ETW_LBS:3510 + TRGA_LBS:30.62 + TRGB_LBS:-0.0199 + TRGC_LBS:0.01954 + RL_MLT:1 + SS:0 + WR_PCT:0 + AE_PCT:0 + RR_PCT:0 + FUEL:MTE_GASOLINE + ES_BSFC:1 + ES_CYL:4 + DEAC_C_PCT:0 + CC_SEP:1 + TFP:1 + PB:0 + PN:1 + FDR_AUTO:1 + NV_RATIO:0 + TCK_AUTO:1 + TCTR_AUTO:1 + VEH_TYPE:"MPW_LRL" + NTRT:1 + AS:1 + LU:1 + XCYC:0 + XSHFT:0 + XLOCK:0 + XDEAC:0 + DATA_INDEX:0 || ES_PCT:101 || ES_PCT:103'"</t>
  </si>
  <si>
    <t>2016 Honda 1.5L L15B7 Earth Dreams Turbo converted to 1.64L 4 Cylinder</t>
  </si>
  <si>
    <t>'UKN:9 + PKG:1d + CYC:matrix_alt_drive_cycle + ENG:engine_2016_Honda_L15B7_1L5_Tier2 + TRANS:TRX11_FWD + VEH:vehicle_MPW_LRL_FWD + ELEC:electric_HPS + CON:CVM_controls_param + DRV:driver_param + ETW_LBS:3510 + TRGA_LBS:30.62 + TRGB_LBS:-0.0199 + TRGC_LBS:0.01954 + RL_MLT:1 + SS:0 + WR_PCT:0 + AE_PCT:0 + RR_PCT:0 + FUEL:MTE_GASOLINE + ES_BSFC:1 + ES_CYL:4 + DEAC_C_PCT:100 + CC_SEP:1 + TFP:1 + PB:0 + PN:1 + FDR_AUTO:1 + NV_RATIO:0 + TCK_AUTO:1 + TCTR_AUTO:1 + VEH_TYPE:"MPW_LRL" + NTRT:1 + AS:1 + LU:1 + XCYC:0 + XSHFT:0 + XLOCK:0 + XDEAC:0 + DATA_INDEX:0 || ES_PCT:101 || ES_PCT:103'"</t>
  </si>
  <si>
    <t>1e</t>
  </si>
  <si>
    <t>output/2017_10_30_14_30_44_110W-KN--SC2825_MATLAB_46672_110W-KN--SC2825_master_MPW_LRL_future_kargul_SAE_results.csv</t>
  </si>
  <si>
    <t>'UKN:10 + PKG:1e + CYC:matrix_alt_drive_cycle + ENG:engine_future_Ricardo_EGRB_1L0_Tier2 + TRANS:TRX11_FWD + VEH:vehicle_MPW_LRL_FWD + ELEC:electric_HPS + CON:CVM_controls_param + DRV:driver_param + ETW_LBS:3510 + TRGA_LBS:30.62 + TRGB_LBS:-0.0199 + TRGC_LBS:0.01954 + RL_MLT:1 + SS:0 + WR_PCT:0 + AE_PCT:0 + RR_PCT:0 + FUEL:MTE_GASOLINE + ES_BSFC:1 + ES_CYL:4 + DEAC_C_PCT:0 + CC_SEP:1 + TFP:1 + PB:0 + PN:1 + FDR_AUTO:1 + NV_RATIO:0 + TCK_AUTO:1 + TCTR_AUTO:1 + VEH_TYPE:"MPW_LRL" + NTRT:1 + AS:1 + LU:1 + XCYC:0 + XSHFT:0 + XLOCK:0 + XDEAC:0 + DATA_INDEX:0 || ES_PCT:89 || ES_PCT:93'"</t>
  </si>
  <si>
    <t>engine_future_Ricardo_EGRB_1L0_Tier2</t>
  </si>
  <si>
    <t>Future Ricardo EGRB 1.0L converted to 1.42L 4 Cylinder</t>
  </si>
  <si>
    <t>output/2017_10_30_14_31_02_110W-KN-SC2412_MATLAB_11580_110W-KN--SC2825_master_MPW_LRL_future_kargul_SAE_results.csv</t>
  </si>
  <si>
    <t>'UKN:11 + PKG:1e + CYC:matrix_alt_drive_cycle + ENG:engine_future_Ricardo_EGRB_1L0_Tier2 + TRANS:TRX11_FWD + VEH:vehicle_MPW_LRL_FWD + ELEC:electric_HPS + CON:CVM_controls_param + DRV:driver_param + ETW_LBS:3510 + TRGA_LBS:30.62 + TRGB_LBS:-0.0199 + TRGC_LBS:0.01954 + RL_MLT:1 + SS:0 + WR_PCT:0 + AE_PCT:0 + RR_PCT:0 + FUEL:MTE_GASOLINE + ES_BSFC:1 + ES_CYL:4 + DEAC_C_PCT:100 + CC_SEP:1 + TFP:1 + PB:0 + PN:1 + FDR_AUTO:1 + NV_RATIO:0 + TCK_AUTO:1 + TCTR_AUTO:1 + VEH_TYPE:"MPW_LRL" + NTRT:1 + AS:1 + LU:1 + XCYC:0 + XSHFT:0 + XLOCK:0 + XDEAC:0 + DATA_INDEX:0 || ES_PCT:89 || ES_PCT:93'"</t>
  </si>
  <si>
    <t>1f</t>
  </si>
  <si>
    <t>'UKN:12 + PKG:1f + CYC:matrix_alt_drive_cycle + ENG:engine_2012_PSA_EP6D_1L6_Tier2 + TRANS:TRX11_FWD + VEH:vehicle_MPW_LRL_FWD + ELEC:electric_HPS + CON:CVM_controls_param + DRV:driver_param + ETW_LBS:3510 + TRGA_LBS:30.62 + TRGB_LBS:-0.0199 + TRGC_LBS:0.01954 + RL_MLT:1 + SS:0 + WR_PCT:0 + AE_PCT:0 + RR_PCT:0 + FUEL:MTE_GASOLINE + ES_BSFC:1 + ES_CYL:4 + DEAC_C_PCT:0 + CC_SEP:1 + TFP:1 + PB:0 + PN:1 + FDR_AUTO:1 + NV_RATIO:0 + TCK_AUTO:1 + TCTR_AUTO:1 + VEH_TYPE:"MPW_LRL" + NTRT:1 + AS:1 + LU:1 + XCYC:0 + XSHFT:0 + XLOCK:0 + XDEAC:0 + DATA_INDEX:0 || ES_PCT:94 || ES_PCT:98'"</t>
  </si>
  <si>
    <t>engine_2012_PSA_EP6D_1L6_Tier2</t>
  </si>
  <si>
    <t>2012 PSA EP6D 1.6L Tier 2 converted to 1.75L 4 Cylinder</t>
  </si>
  <si>
    <t>output/2017_10_30_14_31_00_110W-KN-SC2412_MATLAB_218424_110W-KN--SC2825_master_MPW_LRL_future_kargul_SAE_results.csv</t>
  </si>
  <si>
    <t>'UKN:13 + PKG:1f + CYC:matrix_alt_drive_cycle + ENG:engine_2012_PSA_EP6D_1L6_Tier2 + TRANS:TRX11_FWD + VEH:vehicle_MPW_LRL_FWD + ELEC:electric_HPS + CON:CVM_controls_param + DRV:driver_param + ETW_LBS:3510 + TRGA_LBS:30.62 + TRGB_LBS:-0.0199 + TRGC_LBS:0.01954 + RL_MLT:1 + SS:0 + WR_PCT:0 + AE_PCT:0 + RR_PCT:0 + FUEL:MTE_GASOLINE + ES_BSFC:1 + ES_CYL:4 + DEAC_C_PCT:100 + CC_SEP:1 + TFP:1 + PB:0 + PN:1 + FDR_AUTO:1 + NV_RATIO:0 + TCK_AUTO:1 + TCTR_AUTO:1 + VEH_TYPE:"MPW_LRL" + NTRT:1 + AS:1 + LU:1 + XCYC:0 + XSHFT:0 + XLOCK:0 + XDEAC:0 + DATA_INDEX:0 || ES_PCT:94 || ES_PCT:98'"</t>
  </si>
  <si>
    <t>1g</t>
  </si>
  <si>
    <t>output/2017_10_30_14_31_01_110W-KN-SC2412_MATLAB_232604_110W-KN--SC2825_master_MPW_LRL_future_kargul_SAE_results.csv</t>
  </si>
  <si>
    <t>'UKN:14 + PKG:1g + CYC:matrix_alt_drive_cycle + ENG:engine_2012_PSA_EP6D_CEGR_CR10p5_1L6_Tier2 + TRANS:TRX11_FWD + VEH:vehicle_MPW_LRL_FWD + ELEC:electric_HPS + CON:CVM_controls_param + DRV:driver_param + ETW_LBS:3510 + TRGA_LBS:30.62 + TRGB_LBS:-0.0199 + TRGC_LBS:0.01954 + RL_MLT:1 + SS:0 + WR_PCT:0 + AE_PCT:0 + RR_PCT:0 + FUEL:MTE_GASOLINE + ES_BSFC:1 + ES_CYL:4 + DEAC_C_PCT:0 + CC_SEP:1 + TFP:1 + PB:0 + PN:1 + FDR_AUTO:1 + NV_RATIO:0 + TCK_AUTO:1 + TCTR_AUTO:1 + VEH_TYPE:"MPW_LRL" + NTRT:1 + AS:1 + LU:1 + XCYC:0 + XSHFT:0 + XLOCK:0 + XDEAC:0 + DATA_INDEX:0 || ES_PCT:98 || ES_PCT:98'"</t>
  </si>
  <si>
    <t>engine_2012_PSA_EP6D_CEGR_CR10p5_1L6_Tier2</t>
  </si>
  <si>
    <t>SwRI PSA EP6D 1.6L with Cool EGR @ 10.5CR Tier 2 converted to 1.78L 4 Cylinder</t>
  </si>
  <si>
    <t>output/2017_10_30_14_31_02_110W-KN-SC2412_MATLAB_236424_110W-KN--SC2825_master_MPW_LRL_future_kargul_SAE_results.csv</t>
  </si>
  <si>
    <t>'UKN:15 + PKG:1g + CYC:matrix_alt_drive_cycle + ENG:engine_2012_PSA_EP6D_CEGR_CR10p5_1L6_Tier2 + TRANS:TRX11_FWD + VEH:vehicle_MPW_LRL_FWD + ELEC:electric_HPS + CON:CVM_controls_param + DRV:driver_param + ETW_LBS:3510 + TRGA_LBS:30.62 + TRGB_LBS:-0.0199 + TRGC_LBS:0.01954 + RL_MLT:1 + SS:0 + WR_PCT:0 + AE_PCT:0 + RR_PCT:0 + FUEL:MTE_GASOLINE + ES_BSFC:1 + ES_CYL:4 + DEAC_C_PCT:100 + CC_SEP:1 + TFP:1 + PB:0 + PN:1 + FDR_AUTO:1 + NV_RATIO:0 + TCK_AUTO:1 + TCTR_AUTO:1 + VEH_TYPE:"MPW_LRL" + NTRT:1 + AS:1 + LU:1 + XCYC:0 + XSHFT:0 + XLOCK:0 + XDEAC:0 + DATA_INDEX:0 || ES_PCT:98 || ES_PCT:98'"</t>
  </si>
  <si>
    <t>1h</t>
  </si>
  <si>
    <t>output/2017_10_30_14_31_01_110W-KN-SC2412_MATLAB_59464_110W-KN--SC2825_master_MPW_LRL_future_kargul_SAE_results.csv</t>
  </si>
  <si>
    <t>'UKN:16 + PKG:1h + CYC:matrix_alt_drive_cycle + ENG:engine_2012_PSA_EP6D_CEGR_CR12p0_1L6_Tier2 + TRANS:TRX11_FWD + VEH:vehicle_MPW_LRL_FWD + ELEC:electric_HPS + CON:CVM_controls_param + DRV:driver_param + ETW_LBS:3510 + TRGA_LBS:30.62 + TRGB_LBS:-0.0199 + TRGC_LBS:0.01954 + RL_MLT:1 + SS:0 + WR_PCT:0 + AE_PCT:0 + RR_PCT:0 + FUEL:MTE_GASOLINE + ES_BSFC:1 + ES_CYL:4 + DEAC_C_PCT:0 + CC_SEP:1 + TFP:1 + PB:0 + PN:1 + FDR_AUTO:1 + NV_RATIO:0 + TCK_AUTO:1 + TCTR_AUTO:1 + VEH_TYPE:"MPW_LRL" + NTRT:1 + AS:1 + LU:1 + XCYC:0 + XSHFT:0 + XLOCK:0 + XDEAC:0 + DATA_INDEX:0 || ES_PCT:96 || ES_PCT:98'"</t>
  </si>
  <si>
    <t>engine_2012_PSA_EP6D_CEGR_CR12p0_1L6_Tier2</t>
  </si>
  <si>
    <t>SwRI PSA EP6D 1.6L with Cool EGR @ 12.0CR Tier 2 converted to 1.79L 4 Cylinder</t>
  </si>
  <si>
    <t>'UKN:17 + PKG:1h + CYC:matrix_alt_drive_cycle + ENG:engine_2012_PSA_EP6D_CEGR_CR12p0_1L6_Tier2 + TRANS:TRX11_FWD + VEH:vehicle_MPW_LRL_FWD + ELEC:electric_HPS + CON:CVM_controls_param + DRV:driver_param + ETW_LBS:3510 + TRGA_LBS:30.62 + TRGB_LBS:-0.0199 + TRGC_LBS:0.01954 + RL_MLT:1 + SS:0 + WR_PCT:0 + AE_PCT:0 + RR_PCT:0 + FUEL:MTE_GASOLINE + ES_BSFC:1 + ES_CYL:4 + DEAC_C_PCT:100 + CC_SEP:1 + TFP:1 + PB:0 + PN:1 + FDR_AUTO:1 + NV_RATIO:0 + TCK_AUTO:1 + TCTR_AUTO:1 + VEH_TYPE:"MPW_LRL" + NTRT:1 + AS:1 + LU:1 + XCYC:0 + XSHFT:0 + XLOCK:0 + XDEAC:0 + DATA_INDEX:0 || ES_PCT:96 || ES_PCT:98'"</t>
  </si>
  <si>
    <t>2a</t>
  </si>
  <si>
    <t>output/2017_10_30_14_31_02_110W-KN-SC2412_MATLAB_60292_110W-KN--SC2825_master_MPW_LRL_future_kargul_SAE_results.csv</t>
  </si>
  <si>
    <t>'UKN:18 + PKG:2a + CYC:matrix_alt_drive_cycle + ENG:engine_2013_Ford_EcoBoost_1L6_Tier2 + TRANS:TRX22_FWD + VEH:vehicle_MPW_LRL_FWD + ELEC:electric_EPS_HEA_REGEN + CON:CVM_controls_param + DRV:driver_param + ETW_LBS:3510 + TRGA_LBS:30.62 + TRGB_LBS:-0.0199 + TRGC_LBS:0.01954 + RL_MLT:1 + SS:1 + WR_PCT:7.5 + AE_PCT:10 + RR_PCT:10 + FUEL:MTE_GASOLINE + ES_BSFC:1 + ES_CYL:4 + DEAC_C_PCT:0 + CC_SEP:1 + TFP:1 + PB:0 + PN:1 + FDR_AUTO:1 + NV_RATIO:0 + TCK_AUTO:1 + TCTR_AUTO:1 + VEH_TYPE:"MPW_LRL" + NTRT:1 + AS:1 + LU:1 + XCYC:0 + XSHFT:0 + XLOCK:0 + XDEAC:0 + DATA_INDEX:0 || ES_PCT:96 || ES_PCT:98'"</t>
  </si>
  <si>
    <t>TRX22_FWD</t>
  </si>
  <si>
    <t>future</t>
  </si>
  <si>
    <t>[5.501 3.473 2.2 1.737 1.326 1 0.817 0.632]</t>
  </si>
  <si>
    <t>2013 Ford EcoBoost 1.6L Tier 2 converted to 1.45L 4 Cylinder</t>
  </si>
  <si>
    <t>output/2017_10_30_14_31_00_110W-KN-SC2412_MATLAB_60472_110W-KN--SC2825_master_MPW_LRL_future_kargul_SAE_results.csv</t>
  </si>
  <si>
    <t>'UKN:19 + PKG:2a + CYC:matrix_alt_drive_cycle + ENG:engine_2013_Ford_EcoBoost_1L6_Tier2 + TRANS:TRX22_FWD + VEH:vehicle_MPW_LRL_FWD + ELEC:electric_EPS_HEA_REGEN + CON:CVM_controls_param + DRV:driver_param + ETW_LBS:3510 + TRGA_LBS:30.62 + TRGB_LBS:-0.0199 + TRGC_LBS:0.01954 + RL_MLT:1 + SS:1 + WR_PCT:7.5 + AE_PCT:10 + RR_PCT:10 + FUEL:MTE_GASOLINE + ES_BSFC:1 + ES_CYL:4 + DEAC_C_PCT:100 + CC_SEP:1 + TFP:1 + PB:0 + PN:1 + FDR_AUTO:1 + NV_RATIO:0 + TCK_AUTO:1 + TCTR_AUTO:1 + VEH_TYPE:"MPW_LRL" + NTRT:1 + AS:1 + LU:1 + XCYC:0 + XSHFT:0 + XLOCK:0 + XDEAC:0 + DATA_INDEX:0 || ES_PCT:96 || ES_PCT:98'"</t>
  </si>
  <si>
    <t>2b</t>
  </si>
  <si>
    <t>output/2017_10_30_14_31_01_110W-KN-SC2412_MATLAB_60624_110W-KN--SC2825_master_MPW_LRL_future_kargul_SAE_results.csv</t>
  </si>
  <si>
    <t>'UKN:20 + PKG:2b + CYC:matrix_alt_drive_cycle + ENG:engine_2015_Ford_EcoBoost_2L7_Tier2 + TRANS:TRX22_FWD + VEH:vehicle_MPW_LRL_FWD + ELEC:electric_EPS_HEA_REGEN + CON:CVM_controls_param + DRV:driver_param + ETW_LBS:3510 + TRGA_LBS:30.62 + TRGB_LBS:-0.0199 + TRGC_LBS:0.01954 + RL_MLT:1 + SS:1 + WR_PCT:7.5 + AE_PCT:10 + RR_PCT:10 + FUEL:MTE_GASOLINE + ES_BSFC:1 + ES_CYL:4 + DEAC_C_PCT:0 + CC_SEP:1 + TFP:1 + PB:0 + PN:1 + FDR_AUTO:1 + NV_RATIO:0 + TCK_AUTO:1 + TCTR_AUTO:1 + VEH_TYPE:"MPW_LRL" + NTRT:1 + AS:1 + LU:1 + XCYC:0 + XSHFT:0 + XLOCK:0 + XDEAC:0 + DATA_INDEX:0 || ES_PCT:98 || ES_PCT:98'"</t>
  </si>
  <si>
    <t>2015 Ford EcoBoost 2.7L Tier 2 converted to 1.29L 4 Cylinder</t>
  </si>
  <si>
    <t>output/2017_10_30_14_30_53_110W-KN-SC2412_MATLAB_62392_110W-KN--SC2825_master_MPW_LRL_future_kargul_SAE_results.csv</t>
  </si>
  <si>
    <t>'UKN:21 + PKG:2b + CYC:matrix_alt_drive_cycle + ENG:engine_2015_Ford_EcoBoost_2L7_Tier2 + TRANS:TRX22_FWD + VEH:vehicle_MPW_LRL_FWD + ELEC:electric_EPS_HEA_REGEN + CON:CVM_controls_param + DRV:driver_param + ETW_LBS:3510 + TRGA_LBS:30.62 + TRGB_LBS:-0.0199 + TRGC_LBS:0.01954 + RL_MLT:1 + SS:1 + WR_PCT:7.5 + AE_PCT:10 + RR_PCT:10 + FUEL:MTE_GASOLINE + ES_BSFC:1 + ES_CYL:4 + DEAC_C_PCT:100 + CC_SEP:1 + TFP:1 + PB:0 + PN:1 + FDR_AUTO:1 + NV_RATIO:0 + TCK_AUTO:1 + TCTR_AUTO:1 + VEH_TYPE:"MPW_LRL" + NTRT:1 + AS:1 + LU:1 + XCYC:0 + XSHFT:0 + XLOCK:0 + XDEAC:0 + DATA_INDEX:0 || ES_PCT:98 || ES_PCT:98'"</t>
  </si>
  <si>
    <t>2c</t>
  </si>
  <si>
    <t>'UKN:22 + PKG:2c + CYC:matrix_alt_drive_cycle + ENG:engine_2016_Honda_L15B7_1L5_paper_image + TRANS:TRX22_FWD + VEH:vehicle_MPW_LRL_FWD + ELEC:electric_EPS_HEA_REGEN + CON:CVM_controls_param + DRV:driver_param + ETW_LBS:3510 + TRGA_LBS:30.62 + TRGB_LBS:-0.0199 + TRGC_LBS:0.01954 + RL_MLT:1 + SS:1 + WR_PCT:7.5 + AE_PCT:10 + RR_PCT:10 + FUEL:MTE_GASOLINE + ES_BSFC:1 + ES_CYL:4 + DEAC_C_PCT:0 + CC_SEP:1 + TFP:1 + PB:0 + PN:1 + FDR_AUTO:1 + NV_RATIO:0 + TCK_AUTO:1 + TCTR_AUTO:1 + VEH_TYPE:"MPW_LRL" + NTRT:1 + AS:1 + LU:1 + XCYC:0 + XSHFT:0 + XLOCK:0 + XDEAC:0 + DATA_INDEX:0 || ES_PCT:93 || ES_PCT:93'"</t>
  </si>
  <si>
    <t>Honda 1.5L L15B7 Earth Dreams Turbo - Published Image converted to 1.39L 4 Cylinder</t>
  </si>
  <si>
    <t>output/2017_10_30_14_31_01_110W-KN-SC2412_MATLAB_62396_110W-KN--SC2825_master_MPW_LRL_future_kargul_SAE_results.csv</t>
  </si>
  <si>
    <t>'UKN:23 + PKG:2c + CYC:matrix_alt_drive_cycle + ENG:engine_2016_Honda_L15B7_1L5_paper_image + TRANS:TRX22_FWD + VEH:vehicle_MPW_LRL_FWD + ELEC:electric_EPS_HEA_REGEN + CON:CVM_controls_param + DRV:driver_param + ETW_LBS:3510 + TRGA_LBS:30.62 + TRGB_LBS:-0.0199 + TRGC_LBS:0.01954 + RL_MLT:1 + SS:1 + WR_PCT:7.5 + AE_PCT:10 + RR_PCT:10 + FUEL:MTE_GASOLINE + ES_BSFC:1 + ES_CYL:4 + DEAC_C_PCT:100 + CC_SEP:1 + TFP:1 + PB:0 + PN:1 + FDR_AUTO:1 + NV_RATIO:0 + TCK_AUTO:1 + TCTR_AUTO:1 + VEH_TYPE:"MPW_LRL" + NTRT:1 + AS:1 + LU:1 + XCYC:0 + XSHFT:0 + XLOCK:0 + XDEAC:0 + DATA_INDEX:0 || ES_PCT:93 || ES_PCT:93'"</t>
  </si>
  <si>
    <t>2d</t>
  </si>
  <si>
    <t>output/2017_10_30_14_30_59_110W-KN-SC2412_MATLAB_62424_110W-KN--SC2825_master_MPW_LRL_future_kargul_SAE_results.csv</t>
  </si>
  <si>
    <t>'UKN:24 + PKG:2d + CYC:matrix_alt_drive_cycle + ENG:engine_2016_Honda_L15B7_1L5_Tier2 + TRANS:TRX22_FWD + VEH:vehicle_MPW_LRL_FWD + ELEC:electric_EPS_HEA_REGEN + CON:CVM_controls_param + DRV:driver_param + ETW_LBS:3510 + TRGA_LBS:30.62 + TRGB_LBS:-0.0199 + TRGC_LBS:0.01954 + RL_MLT:1 + SS:1 + WR_PCT:7.5 + AE_PCT:10 + RR_PCT:10 + FUEL:MTE_GASOLINE + ES_BSFC:1 + ES_CYL:4 + DEAC_C_PCT:0 + CC_SEP:1 + TFP:1 + PB:0 + PN:1 + FDR_AUTO:1 + NV_RATIO:0 + TCK_AUTO:1 + TCTR_AUTO:1 + VEH_TYPE:"MPW_LRL" + NTRT:1 + AS:1 + LU:1 + XCYC:0 + XSHFT:0 + XLOCK:0 + XDEAC:0 + DATA_INDEX:0 || ES_PCT:98 || ES_PCT:98'"</t>
  </si>
  <si>
    <t>2016 Honda 1.5L L15B7 Earth Dreams Turbo converted to 1.43L 4 Cylinder</t>
  </si>
  <si>
    <t>output/2017_10_30_14_31_02_110W-KN-SC2412_MATLAB_62436_110W-KN--SC2825_master_MPW_LRL_future_kargul_SAE_results.csv</t>
  </si>
  <si>
    <t>'UKN:25 + PKG:2d + CYC:matrix_alt_drive_cycle + ENG:engine_2016_Honda_L15B7_1L5_Tier2 + TRANS:TRX22_FWD + VEH:vehicle_MPW_LRL_FWD + ELEC:electric_EPS_HEA_REGEN + CON:CVM_controls_param + DRV:driver_param + ETW_LBS:3510 + TRGA_LBS:30.62 + TRGB_LBS:-0.0199 + TRGC_LBS:0.01954 + RL_MLT:1 + SS:1 + WR_PCT:7.5 + AE_PCT:10 + RR_PCT:10 + FUEL:MTE_GASOLINE + ES_BSFC:1 + ES_CYL:4 + DEAC_C_PCT:100 + CC_SEP:1 + TFP:1 + PB:0 + PN:1 + FDR_AUTO:1 + NV_RATIO:0 + TCK_AUTO:1 + TCTR_AUTO:1 + VEH_TYPE:"MPW_LRL" + NTRT:1 + AS:1 + LU:1 + XCYC:0 + XSHFT:0 + XLOCK:0 + XDEAC:0 + DATA_INDEX:0 || ES_PCT:98 || ES_PCT:98'"</t>
  </si>
  <si>
    <t>2e</t>
  </si>
  <si>
    <t>'UKN:26 + PKG:2e + CYC:matrix_alt_drive_cycle + ENG:engine_future_Ricardo_EGRB_1L0_Tier2 + TRANS:TRX22_FWD + VEH:vehicle_MPW_LRL_FWD + ELEC:electric_EPS_HEA_REGEN + CON:CVM_controls_param + DRV:driver_param + ETW_LBS:3510 + TRGA_LBS:30.62 + TRGB_LBS:-0.0199 + TRGC_LBS:0.01954 + RL_MLT:1 + SS:1 + WR_PCT:7.5 + AE_PCT:10 + RR_PCT:10 + FUEL:MTE_GASOLINE + ES_BSFC:1 + ES_CYL:4 + DEAC_C_PCT:0 + CC_SEP:1 + TFP:1 + PB:0 + PN:1 + FDR_AUTO:1 + NV_RATIO:0 + TCK_AUTO:1 + TCTR_AUTO:1 + VEH_TYPE:"MPW_LRL" + NTRT:1 + AS:1 + LU:1 + XCYC:0 + XSHFT:0 + XLOCK:0 + XDEAC:0 + DATA_INDEX:0 || ES_PCT:86 || ES_PCT:88'"</t>
  </si>
  <si>
    <t>Future Ricardo EGRB 1.0L converted to 1.25L 4 Cylinder</t>
  </si>
  <si>
    <t>output/2017_10_30_14_31_01_110W-KN-SC2412_MATLAB_62952_110W-KN--SC2825_master_MPW_LRL_future_kargul_SAE_results.csv</t>
  </si>
  <si>
    <t>'UKN:27 + PKG:2e + CYC:matrix_alt_drive_cycle + ENG:engine_future_Ricardo_EGRB_1L0_Tier2 + TRANS:TRX22_FWD + VEH:vehicle_MPW_LRL_FWD + ELEC:electric_EPS_HEA_REGEN + CON:CVM_controls_param + DRV:driver_param + ETW_LBS:3510 + TRGA_LBS:30.62 + TRGB_LBS:-0.0199 + TRGC_LBS:0.01954 + RL_MLT:1 + SS:1 + WR_PCT:7.5 + AE_PCT:10 + RR_PCT:10 + FUEL:MTE_GASOLINE + ES_BSFC:1 + ES_CYL:4 + DEAC_C_PCT:100 + CC_SEP:1 + TFP:1 + PB:0 + PN:1 + FDR_AUTO:1 + NV_RATIO:0 + TCK_AUTO:1 + TCTR_AUTO:1 + VEH_TYPE:"MPW_LRL" + NTRT:1 + AS:1 + LU:1 + XCYC:0 + XSHFT:0 + XLOCK:0 + XDEAC:0 + DATA_INDEX:0 || ES_PCT:88 || ES_PCT:88'"</t>
  </si>
  <si>
    <t>Future Ricardo EGRB 1.0L converted to 1.28L 4 Cylinder</t>
  </si>
  <si>
    <t>2f</t>
  </si>
  <si>
    <t>output/2017_10_30_14_31_00_110W-KN-SC2412_MATLAB_63272_110W-KN--SC2825_master_MPW_LRL_future_kargul_SAE_results.csv</t>
  </si>
  <si>
    <t>'UKN:28 + PKG:2f + CYC:matrix_alt_drive_cycle + ENG:engine_2012_PSA_EP6D_1L6_Tier2 + TRANS:TRX22_FWD + VEH:vehicle_MPW_LRL_FWD + ELEC:electric_EPS_HEA_REGEN + CON:CVM_controls_param + DRV:driver_param + ETW_LBS:3510 + TRGA_LBS:30.62 + TRGB_LBS:-0.0199 + TRGC_LBS:0.01954 + RL_MLT:1 + SS:1 + WR_PCT:7.5 + AE_PCT:10 + RR_PCT:10 + FUEL:MTE_GASOLINE + ES_BSFC:1 + ES_CYL:4 + DEAC_C_PCT:0 + CC_SEP:1 + TFP:1 + PB:0 + PN:1 + FDR_AUTO:1 + NV_RATIO:0 + TCK_AUTO:1 + TCTR_AUTO:1 + VEH_TYPE:"MPW_LRL" + NTRT:1 + AS:1 + LU:1 + XCYC:0 + XSHFT:0 + XLOCK:0 + XDEAC:0 + DATA_INDEX:0 || ES_PCT:91 || ES_PCT:93'"</t>
  </si>
  <si>
    <t>2012 PSA EP6D 1.6L Tier 2 converted to 1.54L 4 Cylinder</t>
  </si>
  <si>
    <t>'UKN:29 + PKG:2f + CYC:matrix_alt_drive_cycle + ENG:engine_2012_PSA_EP6D_1L6_Tier2 + TRANS:TRX22_FWD + VEH:vehicle_MPW_LRL_FWD + ELEC:electric_EPS_HEA_REGEN + CON:CVM_controls_param + DRV:driver_param + ETW_LBS:3510 + TRGA_LBS:30.62 + TRGB_LBS:-0.0199 + TRGC_LBS:0.01954 + RL_MLT:1 + SS:1 + WR_PCT:7.5 + AE_PCT:10 + RR_PCT:10 + FUEL:MTE_GASOLINE + ES_BSFC:1 + ES_CYL:4 + DEAC_C_PCT:100 + CC_SEP:1 + TFP:1 + PB:0 + PN:1 + FDR_AUTO:1 + NV_RATIO:0 + TCK_AUTO:1 + TCTR_AUTO:1 + VEH_TYPE:"MPW_LRL" + NTRT:1 + AS:1 + LU:1 + XCYC:0 + XSHFT:0 + XLOCK:0 + XDEAC:0 + DATA_INDEX:0 || ES_PCT:91 || ES_PCT:93'"</t>
  </si>
  <si>
    <t>2g</t>
  </si>
  <si>
    <t>output/2017_10_30_14_31_01_110W-KN-SC2412_MATLAB_63940_110W-KN--SC2825_master_MPW_LRL_future_kargul_SAE_results.csv</t>
  </si>
  <si>
    <t>'UKN:30 + PKG:2g + CYC:matrix_alt_drive_cycle + ENG:engine_2012_PSA_EP6D_CEGR_CR10p5_1L6_Tier2 + TRANS:TRX22_FWD + VEH:vehicle_MPW_LRL_FWD + ELEC:electric_EPS_HEA_REGEN + CON:CVM_controls_param + DRV:driver_param + ETW_LBS:3510 + TRGA_LBS:30.62 + TRGB_LBS:-0.0199 + TRGC_LBS:0.01954 + RL_MLT:1 + SS:1 + WR_PCT:7.5 + AE_PCT:10 + RR_PCT:10 + FUEL:MTE_GASOLINE + ES_BSFC:1 + ES_CYL:4 + DEAC_C_PCT:0 + CC_SEP:1 + TFP:1 + PB:0 + PN:1 + FDR_AUTO:1 + NV_RATIO:0 + TCK_AUTO:1 + TCTR_AUTO:1 + VEH_TYPE:"MPW_LRL" + NTRT:1 + AS:1 + LU:1 + XCYC:0 + XSHFT:0 + XLOCK:0 + XDEAC:0 + DATA_INDEX:0 || ES_PCT:94 || ES_PCT:98'"</t>
  </si>
  <si>
    <t>SwRI PSA EP6D 1.6L with Cool EGR @ 10.5CR Tier 2 converted to 1.55L 4 Cylinder</t>
  </si>
  <si>
    <t>output/2017_10_30_14_30_58_110W-KN-SC2412_MATLAB_64980_110W-KN--SC2825_master_MPW_LRL_future_kargul_SAE_results.csv</t>
  </si>
  <si>
    <t>'UKN:31 + PKG:2g + CYC:matrix_alt_drive_cycle + ENG:engine_2012_PSA_EP6D_CEGR_CR10p5_1L6_Tier2 + TRANS:TRX22_FWD + VEH:vehicle_MPW_LRL_FWD + ELEC:electric_EPS_HEA_REGEN + CON:CVM_controls_param + DRV:driver_param + ETW_LBS:3510 + TRGA_LBS:30.62 + TRGB_LBS:-0.0199 + TRGC_LBS:0.01954 + RL_MLT:1 + SS:1 + WR_PCT:7.5 + AE_PCT:10 + RR_PCT:10 + FUEL:MTE_GASOLINE + ES_BSFC:1 + ES_CYL:4 + DEAC_C_PCT:100 + CC_SEP:1 + TFP:1 + PB:0 + PN:1 + FDR_AUTO:1 + NV_RATIO:0 + TCK_AUTO:1 + TCTR_AUTO:1 + VEH_TYPE:"MPW_LRL" + NTRT:1 + AS:1 + LU:1 + XCYC:0 + XSHFT:0 + XLOCK:0 + XDEAC:0 + DATA_INDEX:0 || ES_PCT:94 || ES_PCT:98'"</t>
  </si>
  <si>
    <t>2h</t>
  </si>
  <si>
    <t>output/2017_10_30_14_30_59_110W-KN-SC2412_MATLAB_66036_110W-KN--SC2825_master_MPW_LRL_future_kargul_SAE_results.csv</t>
  </si>
  <si>
    <t>'UKN:32 + PKG:2h + CYC:matrix_alt_drive_cycle + ENG:engine_2012_PSA_EP6D_CEGR_CR12p0_1L6_Tier2 + TRANS:TRX22_FWD + VEH:vehicle_MPW_LRL_FWD + ELEC:electric_EPS_HEA_REGEN + CON:CVM_controls_param + DRV:driver_param + ETW_LBS:3510 + TRGA_LBS:30.62 + TRGB_LBS:-0.0199 + TRGC_LBS:0.01954 + RL_MLT:1 + SS:1 + WR_PCT:7.5 + AE_PCT:10 + RR_PCT:10 + FUEL:MTE_GASOLINE + ES_BSFC:1 + ES_CYL:4 + DEAC_C_PCT:0 + CC_SEP:1 + TFP:1 + PB:0 + PN:1 + FDR_AUTO:1 + NV_RATIO:0 + TCK_AUTO:1 + TCTR_AUTO:1 + VEH_TYPE:"MPW_LRL" + NTRT:1 + AS:1 + LU:1 + XCYC:0 + XSHFT:0 + XLOCK:0 + XDEAC:0 + DATA_INDEX:0 || ES_PCT:91 || ES_PCT:93'"</t>
  </si>
  <si>
    <t>SwRI PSA EP6D 1.6L with Cool EGR @ 12.0CR Tier 2 converted to 1.54L 4 Cylinder</t>
  </si>
  <si>
    <t>'UKN:33 + PKG:2h + CYC:matrix_alt_drive_cycle + ENG:engine_2012_PSA_EP6D_CEGR_CR12p0_1L6_Tier2 + TRANS:TRX22_FWD + VEH:vehicle_MPW_LRL_FWD + ELEC:electric_EPS_HEA_REGEN + CON:CVM_controls_param + DRV:driver_param + ETW_LBS:3510 + TRGA_LBS:30.62 + TRGB_LBS:-0.0199 + TRGC_LBS:0.01954 + RL_MLT:1 + SS:1 + WR_PCT:7.5 + AE_PCT:10 + RR_PCT:10 + FUEL:MTE_GASOLINE + ES_BSFC:1 + ES_CYL:4 + DEAC_C_PCT:100 + CC_SEP:1 + TFP:1 + PB:0 + PN:1 + FDR_AUTO:1 + NV_RATIO:0 + TCK_AUTO:1 + TCTR_AUTO:1 + VEH_TYPE:"MPW_LRL" + NTRT:1 + AS:1 + LU:1 + XCYC:0 + XSHFT:0 + XLOCK:0 + XDEAC:0 + DATA_INDEX:0 || ES_PCT:91 || ES_PCT:93'"</t>
  </si>
  <si>
    <t>Combined Cycle CO2 Reduction from baseline</t>
  </si>
  <si>
    <t>Combined Cycle CO2 Reduction from 2016</t>
  </si>
  <si>
    <t>--</t>
  </si>
  <si>
    <t>Trans Torque Rating Nm</t>
  </si>
  <si>
    <t>Trans</t>
  </si>
  <si>
    <t>6-spd</t>
  </si>
  <si>
    <t>8-spd</t>
  </si>
  <si>
    <t>baseline vehicle</t>
  </si>
  <si>
    <t>2016 Vehicle Tech.</t>
  </si>
  <si>
    <t>2025 Vehicle Tech.</t>
  </si>
  <si>
    <t>Dynamic Skip Fire (DSF)</t>
  </si>
  <si>
    <t>Transmission Torque Rating Nm</t>
  </si>
  <si>
    <t>Gear Count</t>
  </si>
  <si>
    <t>lbs</t>
  </si>
  <si>
    <t>lbf</t>
  </si>
  <si>
    <t>lbf/mph</t>
  </si>
  <si>
    <t>lbf/mph^2</t>
  </si>
  <si>
    <t>hp</t>
  </si>
  <si>
    <t>2017_10_30_14_29_05_MPW_LRL_fut</t>
  </si>
  <si>
    <t>This name of the tab of the workbook contains the date of the data set.</t>
  </si>
  <si>
    <t>Combined Cycle Engine Efficiency %</t>
  </si>
  <si>
    <t>Combined Cycle Transmission Efficiency %</t>
  </si>
  <si>
    <t>ALPHA Vehicle Simulation Results</t>
  </si>
  <si>
    <t>Intro Year</t>
  </si>
  <si>
    <t>US or Euro Calib</t>
  </si>
  <si>
    <t>Swept Displacement (L)</t>
  </si>
  <si>
    <t>Stroke/Bore</t>
  </si>
  <si>
    <t>Fuel (Reg/Prem)</t>
  </si>
  <si>
    <t>Max Power (KW)</t>
  </si>
  <si>
    <t>Max Torque (NM)</t>
  </si>
  <si>
    <t>Power Dens. (kW/l)</t>
  </si>
  <si>
    <t>Peak Eff. (on Tier2)</t>
  </si>
  <si>
    <t>Intake Cam Phaser Auth (°)</t>
  </si>
  <si>
    <t>Friction Reduction</t>
  </si>
  <si>
    <t>cooled EGR</t>
  </si>
  <si>
    <t>Miller Cycle</t>
  </si>
  <si>
    <t>VNT/VGT Turbo</t>
  </si>
  <si>
    <t>US</t>
  </si>
  <si>
    <t>Reg</t>
  </si>
  <si>
    <t>Ford EcoBoost 1.6L</t>
  </si>
  <si>
    <t>Ford EcoBoost 2.7L</t>
  </si>
  <si>
    <t>Prem</t>
  </si>
  <si>
    <t>?</t>
  </si>
  <si>
    <t xml:space="preserve">VW/Audi EA839 3.0L V6 </t>
  </si>
  <si>
    <t>8-14</t>
  </si>
  <si>
    <t>+</t>
  </si>
  <si>
    <t>reg</t>
  </si>
  <si>
    <t>NA</t>
  </si>
  <si>
    <t>N/A</t>
  </si>
  <si>
    <t>Engine Specifications</t>
  </si>
  <si>
    <t>Specifications of an Example Mid-Sized Vehicle</t>
  </si>
  <si>
    <t>2016 Vintage
 of Baseline  Vehicle with the PSA Engines</t>
  </si>
  <si>
    <t>2025 Vintage 
of the Example Vehicle with the PSA Engines</t>
  </si>
  <si>
    <t>2012 PSA EP6D 1.6L Tier 2 sized to 1.75L 4 Cylinder</t>
  </si>
  <si>
    <t>SwRI PSA EP6D 1.6L with Cool EGR @ 10.5CR Tier 2 sized to 1.78L 4 Cylinder</t>
  </si>
  <si>
    <t>SwRI PSA EP6D 1.6L with Cool EGR @ 12.0CR Tier 2 sized to 1.79L 4 Cylinder</t>
  </si>
  <si>
    <t>2012 PSA EP6D 1.6L Tier 2 sized to 1.54L 4 Cylinder</t>
  </si>
  <si>
    <t>SwRI PSA EP6D 1.6L with Cool EGR @ 10.5CR Tier 2 sized to 1.55L 4 Cylinder</t>
  </si>
  <si>
    <t>SwRI PSA EP6D 1.6L with Cool EGR @ 12.0CR Tier 2 sized to 1.54L 4 Cylinder</t>
  </si>
  <si>
    <t xml:space="preserve">VW EA211 EVO 1.5L </t>
  </si>
  <si>
    <t>Announced Emerging Eng's</t>
  </si>
  <si>
    <t>Recent prod. Engines</t>
  </si>
  <si>
    <t>Older Prod. Engines</t>
  </si>
  <si>
    <t>Tiguan</t>
  </si>
  <si>
    <t>VW EA888-3B 2.0L</t>
  </si>
  <si>
    <t>Escape</t>
  </si>
  <si>
    <t>F150</t>
  </si>
  <si>
    <t>Civic</t>
  </si>
  <si>
    <t>CX9</t>
  </si>
  <si>
    <t>not avail.</t>
  </si>
  <si>
    <t>Technology Content &amp; Degree of Implementation</t>
  </si>
  <si>
    <t>Boosted Engines</t>
  </si>
  <si>
    <t xml:space="preserve">Application
</t>
  </si>
  <si>
    <t>Compression Ratio</t>
  </si>
  <si>
    <t>Oil Viscosity</t>
  </si>
  <si>
    <t>5w20</t>
  </si>
  <si>
    <t>5w30</t>
  </si>
  <si>
    <t>0w20</t>
  </si>
  <si>
    <t>2013 GM Ecotec LCV 2.5L</t>
  </si>
  <si>
    <t>Honda L15B7 1.5L</t>
  </si>
  <si>
    <t>Mazda SKYACTIV-G 2.5L</t>
  </si>
  <si>
    <t>Nissan MR20 DDT VCR  2.1L</t>
  </si>
  <si>
    <t xml:space="preserve">
</t>
  </si>
  <si>
    <t>Variable Compression Ratio (VCR)</t>
  </si>
  <si>
    <t>Variable Valve Lift (VVL)</t>
  </si>
  <si>
    <t>Variable Valve Timing (VVT)</t>
  </si>
  <si>
    <t>percent from published map</t>
  </si>
  <si>
    <t>EPA-Honda</t>
  </si>
  <si>
    <t>Honda/EPA-1   ==&gt;</t>
  </si>
  <si>
    <t>EPA/Honda-1    ==&gt;</t>
  </si>
  <si>
    <t xml:space="preserve"> value used in SAE paper</t>
  </si>
  <si>
    <r>
      <t>EPA/Ricardo EGRB24 1.2L</t>
    </r>
    <r>
      <rPr>
        <b/>
        <vertAlign val="superscript"/>
        <sz val="14"/>
        <color rgb="FFC00000"/>
        <rFont val="Calibri"/>
        <family val="2"/>
      </rPr>
      <t>2</t>
    </r>
  </si>
  <si>
    <t>Boosting Technology</t>
  </si>
  <si>
    <t>Concept</t>
  </si>
  <si>
    <r>
      <t>EPA/Ricardo EGRB24 1.2L</t>
    </r>
    <r>
      <rPr>
        <b/>
        <vertAlign val="superscript"/>
        <sz val="18"/>
        <color rgb="FFC00000"/>
        <rFont val="Calibri"/>
        <family val="2"/>
      </rPr>
      <t>2</t>
    </r>
  </si>
  <si>
    <t>Combined GHG (gCO2/mi)</t>
  </si>
  <si>
    <t>Combined Eng Eff 
(%)</t>
  </si>
  <si>
    <t xml:space="preserve">       1- with Full Continuous cylinder deactivation (deacFC)         2- EPA Draft TAR</t>
  </si>
  <si>
    <r>
      <t>EPA/Ricardo EGRB24 1.2L</t>
    </r>
    <r>
      <rPr>
        <vertAlign val="superscript"/>
        <sz val="14"/>
        <color rgb="FFC00000"/>
        <rFont val="Calibri"/>
        <family val="2"/>
      </rPr>
      <t>2</t>
    </r>
  </si>
  <si>
    <r>
      <t>Combined GHG (gCO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/mi)</t>
    </r>
  </si>
  <si>
    <r>
      <t xml:space="preserve">2016 Honda 1.5L L15B7 Turbo
</t>
    </r>
    <r>
      <rPr>
        <b/>
        <sz val="14"/>
        <color theme="1"/>
        <rFont val="Calibri"/>
        <family val="2"/>
        <scheme val="minor"/>
      </rPr>
      <t>Image from EPA data</t>
    </r>
  </si>
  <si>
    <t>.</t>
  </si>
  <si>
    <r>
      <t xml:space="preserve">Honda 1.5L L15B7 Earth Dreams Turbo 
</t>
    </r>
    <r>
      <rPr>
        <b/>
        <sz val="14"/>
        <color theme="1"/>
        <rFont val="Calibri"/>
        <family val="2"/>
        <scheme val="minor"/>
      </rPr>
      <t>Image from Honda published  data</t>
    </r>
  </si>
  <si>
    <r>
      <t xml:space="preserve">Honda 1.5L L15B7 Earth Dreams Turbo
</t>
    </r>
    <r>
      <rPr>
        <b/>
        <sz val="14"/>
        <color theme="1"/>
        <rFont val="Calibri"/>
        <family val="2"/>
        <scheme val="minor"/>
      </rPr>
      <t>Image from Honda published  data</t>
    </r>
  </si>
  <si>
    <t>Combined FE CFR (MPG)</t>
  </si>
  <si>
    <t>Percent Delta 
(Honda / EPA - 1)</t>
  </si>
  <si>
    <t>Percent Delta  
(2016 - 2025)</t>
  </si>
  <si>
    <r>
      <rPr>
        <b/>
        <sz val="12"/>
        <color theme="1"/>
        <rFont val="Calibri"/>
        <family val="2"/>
        <scheme val="minor"/>
      </rPr>
      <t>2016</t>
    </r>
    <r>
      <rPr>
        <sz val="12"/>
        <color theme="1"/>
        <rFont val="Calibri"/>
        <family val="2"/>
        <scheme val="minor"/>
      </rPr>
      <t xml:space="preserve"> Vehicle Tech.</t>
    </r>
  </si>
  <si>
    <r>
      <rPr>
        <b/>
        <sz val="12"/>
        <color theme="1"/>
        <rFont val="Calibri"/>
        <family val="2"/>
        <scheme val="minor"/>
      </rPr>
      <t>2025</t>
    </r>
    <r>
      <rPr>
        <sz val="12"/>
        <color theme="1"/>
        <rFont val="Calibri"/>
        <family val="2"/>
        <scheme val="minor"/>
      </rPr>
      <t xml:space="preserve"> Vehicle Tech.</t>
    </r>
  </si>
  <si>
    <t>no</t>
  </si>
  <si>
    <t>yes</t>
  </si>
  <si>
    <t>electric_
HPS</t>
  </si>
  <si>
    <t>future 
8-spd</t>
  </si>
  <si>
    <t>Integrated Exhaust Manifold</t>
  </si>
  <si>
    <t>Full Authority Cylinder Deac.</t>
  </si>
  <si>
    <t>Table 9b</t>
  </si>
  <si>
    <r>
      <rPr>
        <b/>
        <sz val="14"/>
        <color theme="8"/>
        <rFont val="Calibri"/>
        <family val="2"/>
      </rPr>
      <t xml:space="preserve"> Honda L15B7 1.5L</t>
    </r>
    <r>
      <rPr>
        <sz val="14"/>
        <color rgb="FFC00000"/>
        <rFont val="Calibri"/>
        <family val="2"/>
      </rPr>
      <t xml:space="preserve">  w/deacFC</t>
    </r>
    <r>
      <rPr>
        <vertAlign val="superscript"/>
        <sz val="14"/>
        <color rgb="FFC00000"/>
        <rFont val="Calibri"/>
        <family val="2"/>
      </rPr>
      <t>1</t>
    </r>
    <r>
      <rPr>
        <sz val="14"/>
        <color rgb="FFC00000"/>
        <rFont val="Calibri"/>
        <family val="2"/>
      </rPr>
      <t xml:space="preserve"> (est)</t>
    </r>
  </si>
  <si>
    <t xml:space="preserve"> 1- with Full Continuous cylinder deactivation (deacFC)       2- EPA Draft TAR</t>
  </si>
  <si>
    <r>
      <t>Change in CO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 from Honda 1.5L (%)</t>
    </r>
  </si>
  <si>
    <t>Sized Displ. 
(liters)</t>
  </si>
  <si>
    <t>Veh. Tech.</t>
  </si>
  <si>
    <t>Baseline 2016 mid-sized car</t>
  </si>
  <si>
    <t>Vehicle Tech.</t>
  </si>
  <si>
    <t>2016 Honda L15B7 Turbo 
(map from EPA test data)</t>
  </si>
  <si>
    <t>Honda L15B7 Earth Dreams Turbo 
(map from Honda published image)</t>
  </si>
  <si>
    <r>
      <t>Combined GHG (gCO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/mi)</t>
    </r>
  </si>
  <si>
    <t>Boosted Engine</t>
  </si>
  <si>
    <t>2.437 (I4)</t>
  </si>
  <si>
    <t>1.653 (I4)</t>
  </si>
  <si>
    <t>1.654 (I4)</t>
  </si>
  <si>
    <t>1.412 (I4)</t>
  </si>
  <si>
    <t>1.449 (I4)</t>
  </si>
  <si>
    <t>This is the spreadsheet used for Table 6a in the Honda Benchmarking SAE paper.</t>
  </si>
  <si>
    <t>This is the spreadsheet used for Table 6b in the Honda Benchmarking SAE paper.</t>
  </si>
  <si>
    <t>This is the spreadsheet used for Table 7 in the Honda Benchmarking SAE paper.</t>
  </si>
  <si>
    <r>
      <t>CO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Reduction from Honda L14B7 (%)</t>
    </r>
  </si>
  <si>
    <t>This is the spreadsheet used for Table 10 in the Honda Benchmarking SAE paper.</t>
  </si>
  <si>
    <r>
      <rPr>
        <b/>
        <sz val="14"/>
        <color theme="8"/>
        <rFont val="Calibri"/>
        <family val="2"/>
      </rPr>
      <t xml:space="preserve"> Honda L15B7</t>
    </r>
    <r>
      <rPr>
        <sz val="14"/>
        <color rgb="FFC00000"/>
        <rFont val="Calibri"/>
        <family val="2"/>
      </rPr>
      <t xml:space="preserve">  w/deacFC</t>
    </r>
    <r>
      <rPr>
        <vertAlign val="superscript"/>
        <sz val="14"/>
        <color rgb="FFC00000"/>
        <rFont val="Calibri"/>
        <family val="2"/>
      </rPr>
      <t>1</t>
    </r>
    <r>
      <rPr>
        <sz val="14"/>
        <color rgb="FFC00000"/>
        <rFont val="Calibri"/>
        <family val="2"/>
      </rPr>
      <t xml:space="preserve"> (est)</t>
    </r>
  </si>
  <si>
    <t>Honda L15B7</t>
  </si>
  <si>
    <t>1.421 (I4)</t>
  </si>
  <si>
    <t>1.638 (I4)</t>
  </si>
  <si>
    <t>1.433 (I4)</t>
  </si>
  <si>
    <t>1.247 (I4)</t>
  </si>
  <si>
    <r>
      <rPr>
        <b/>
        <sz val="14"/>
        <color rgb="FFC00000"/>
        <rFont val="Calibri"/>
        <family val="2"/>
      </rPr>
      <t>EPA/Ricardo EGRB24</t>
    </r>
    <r>
      <rPr>
        <sz val="14"/>
        <color rgb="FFC00000"/>
        <rFont val="Calibri"/>
        <family val="2"/>
      </rPr>
      <t xml:space="preserve"> 1.2L</t>
    </r>
    <r>
      <rPr>
        <b/>
        <vertAlign val="superscript"/>
        <sz val="14"/>
        <color rgb="FFC00000"/>
        <rFont val="Calibri"/>
        <family val="2"/>
      </rPr>
      <t>2</t>
    </r>
  </si>
  <si>
    <t>1.452 (I4)</t>
  </si>
  <si>
    <t>1.698 (I4)</t>
  </si>
  <si>
    <t>1.506 (I4)</t>
  </si>
  <si>
    <t>1.288 (I4)</t>
  </si>
  <si>
    <t>Gasoline SPCCI / Lean Modes</t>
  </si>
  <si>
    <t>Combined Cycle 
Fuel Economy (MPG)</t>
  </si>
  <si>
    <r>
      <rPr>
        <b/>
        <sz val="14"/>
        <color theme="1"/>
        <rFont val="Calibri"/>
        <family val="2"/>
        <scheme val="minor"/>
      </rPr>
      <t>Map:</t>
    </r>
    <r>
      <rPr>
        <sz val="14"/>
        <color theme="1"/>
        <rFont val="Calibri"/>
        <family val="2"/>
        <scheme val="minor"/>
      </rPr>
      <t xml:space="preserve"> % CO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Delta  
(EPA/Honda - 1)</t>
    </r>
  </si>
  <si>
    <r>
      <rPr>
        <b/>
        <sz val="14"/>
        <color theme="1"/>
        <rFont val="Calibri"/>
        <family val="2"/>
        <scheme val="minor"/>
      </rPr>
      <t>Year:</t>
    </r>
    <r>
      <rPr>
        <sz val="14"/>
        <color theme="1"/>
        <rFont val="Calibri"/>
        <family val="2"/>
        <scheme val="minor"/>
      </rPr>
      <t xml:space="preserve"> % CO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Delta  
(2025/2016 - 1)</t>
    </r>
  </si>
  <si>
    <t>Test Weight (lbs)</t>
  </si>
  <si>
    <t>Road Load 
A Coefficient (lbf)</t>
  </si>
  <si>
    <t>Road Load 
B Coefficient (lbf/mph)</t>
  </si>
  <si>
    <t>Road Load 
C Coefficient (lbf/mph2)</t>
  </si>
  <si>
    <t>Aerodynamic Drag 
Improvement (%)</t>
  </si>
  <si>
    <t>1.427 (I4)</t>
  </si>
  <si>
    <t>1.420 (I4)</t>
  </si>
  <si>
    <t>M:\batch_jobs\110W-KN-SC2825_2018_01_16_17_10_20_MPW_LRL_future_kargul_SAE\</t>
  </si>
  <si>
    <t>ALPHA RESULTS</t>
  </si>
  <si>
    <t>1.250 (I3)</t>
  </si>
  <si>
    <t>1.455 (I4)</t>
  </si>
  <si>
    <t>1.291 (I3)</t>
  </si>
  <si>
    <t>1.688 (I4)</t>
  </si>
  <si>
    <t>1.480 (I4)</t>
  </si>
  <si>
    <r>
      <t>Combined CO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(gCO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/mi)</t>
    </r>
  </si>
  <si>
    <t>Combined Cycle 
Engine Efficiency (%)</t>
  </si>
  <si>
    <r>
      <t>Combined Cycle 
CO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(gCO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/mi)</t>
    </r>
  </si>
  <si>
    <r>
      <t>?</t>
    </r>
    <r>
      <rPr>
        <b/>
        <vertAlign val="superscript"/>
        <sz val="18"/>
        <color theme="1"/>
        <rFont val="Calibri"/>
        <family val="2"/>
      </rPr>
      <t>3</t>
    </r>
  </si>
  <si>
    <r>
      <t>50-70</t>
    </r>
    <r>
      <rPr>
        <b/>
        <sz val="18"/>
        <color theme="1"/>
        <rFont val="Calibri"/>
        <family val="2"/>
      </rPr>
      <t xml:space="preserve"> ?</t>
    </r>
    <r>
      <rPr>
        <b/>
        <vertAlign val="superscript"/>
        <sz val="18"/>
        <color theme="1"/>
        <rFont val="Calibri"/>
        <family val="2"/>
      </rPr>
      <t>3</t>
    </r>
  </si>
  <si>
    <r>
      <t>70+</t>
    </r>
    <r>
      <rPr>
        <b/>
        <sz val="18"/>
        <color theme="1"/>
        <rFont val="Calibri"/>
        <family val="2"/>
      </rPr>
      <t xml:space="preserve"> ?</t>
    </r>
    <r>
      <rPr>
        <b/>
        <vertAlign val="superscript"/>
        <sz val="18"/>
        <color theme="1"/>
        <rFont val="Calibri"/>
        <family val="2"/>
      </rPr>
      <t>3</t>
    </r>
  </si>
  <si>
    <r>
      <t xml:space="preserve">~40% </t>
    </r>
    <r>
      <rPr>
        <b/>
        <sz val="18"/>
        <color theme="1"/>
        <rFont val="Calibri"/>
        <family val="2"/>
      </rPr>
      <t>?</t>
    </r>
    <r>
      <rPr>
        <b/>
        <vertAlign val="superscript"/>
        <sz val="18"/>
        <color theme="1"/>
        <rFont val="Calibri"/>
        <family val="2"/>
      </rPr>
      <t>3</t>
    </r>
  </si>
  <si>
    <r>
      <t xml:space="preserve">50-70 </t>
    </r>
    <r>
      <rPr>
        <b/>
        <sz val="18"/>
        <color theme="1"/>
        <rFont val="Calibri"/>
        <family val="2"/>
      </rPr>
      <t>?</t>
    </r>
    <r>
      <rPr>
        <b/>
        <vertAlign val="superscript"/>
        <sz val="18"/>
        <color theme="1"/>
        <rFont val="Calibri"/>
        <family val="2"/>
      </rPr>
      <t>3</t>
    </r>
  </si>
  <si>
    <t>Higher Stroke/Bore Ratio</t>
  </si>
  <si>
    <t xml:space="preserve"> High Geometric CR</t>
  </si>
  <si>
    <t>Curb Weight 
Reduction (%)</t>
  </si>
  <si>
    <t>Coeff. of Rolling Resistance 
Improvement (%)</t>
  </si>
  <si>
    <t>M:\batch_jobs\110W-KN-SC2825_2018_01_25_11_10_02_MPW_LRL_future_kargul_SAE\</t>
  </si>
  <si>
    <r>
      <t>yellow</t>
    </r>
    <r>
      <rPr>
        <i/>
        <sz val="14"/>
        <color rgb="FF000000"/>
        <rFont val="Calibri"/>
        <family val="2"/>
        <scheme val="minor"/>
      </rPr>
      <t xml:space="preserve"> = early implementation     </t>
    </r>
    <r>
      <rPr>
        <b/>
        <i/>
        <shadow/>
        <sz val="14"/>
        <color rgb="FF17591A"/>
        <rFont val="Calibri"/>
        <family val="2"/>
        <scheme val="minor"/>
      </rPr>
      <t xml:space="preserve">light &amp; dark green </t>
    </r>
    <r>
      <rPr>
        <i/>
        <sz val="14"/>
        <color rgb="FF000000"/>
        <rFont val="Calibri"/>
        <family val="2"/>
        <scheme val="minor"/>
      </rPr>
      <t xml:space="preserve">= nearing maturity      </t>
    </r>
    <r>
      <rPr>
        <b/>
        <i/>
        <shadow/>
        <sz val="14"/>
        <color rgb="FFC00000"/>
        <rFont val="Calibri"/>
        <family val="2"/>
        <scheme val="minor"/>
      </rPr>
      <t>red</t>
    </r>
    <r>
      <rPr>
        <i/>
        <sz val="14"/>
        <color rgb="FF000000"/>
        <rFont val="Calibri"/>
        <family val="2"/>
        <scheme val="minor"/>
      </rPr>
      <t xml:space="preserve"> = technology not present</t>
    </r>
  </si>
  <si>
    <t xml:space="preserve">  4</t>
  </si>
  <si>
    <t xml:space="preserve"> 4</t>
  </si>
  <si>
    <r>
      <t xml:space="preserve">? </t>
    </r>
    <r>
      <rPr>
        <b/>
        <vertAlign val="superscript"/>
        <sz val="12"/>
        <color theme="1"/>
        <rFont val="Calibri"/>
        <family val="2"/>
      </rPr>
      <t>3</t>
    </r>
  </si>
  <si>
    <r>
      <rPr>
        <b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- Supercharged        </t>
    </r>
    <r>
      <rPr>
        <b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- EPA Draft TAR         </t>
    </r>
    <r>
      <rPr>
        <b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 xml:space="preserve">- Not known at time of writing
</t>
    </r>
    <r>
      <rPr>
        <b/>
        <sz val="14"/>
        <color theme="1"/>
        <rFont val="Calibri"/>
        <family val="2"/>
        <scheme val="minor"/>
      </rPr>
      <t>4</t>
    </r>
    <r>
      <rPr>
        <sz val="14"/>
        <color theme="1"/>
        <rFont val="Calibri"/>
        <family val="2"/>
        <scheme val="minor"/>
      </rPr>
      <t>- Mazda accomplishes equivalent of VNT/VGT using novel valving system</t>
    </r>
    <r>
      <rPr>
        <b/>
        <sz val="12"/>
        <color theme="1"/>
        <rFont val="Calibri"/>
        <family val="2"/>
        <scheme val="minor"/>
      </rPr>
      <t/>
    </r>
  </si>
  <si>
    <r>
      <t>Mazda SKYACTIV-X SPCCI 2.0L SC</t>
    </r>
    <r>
      <rPr>
        <vertAlign val="superscript"/>
        <sz val="18"/>
        <color rgb="FF000000"/>
        <rFont val="Calibri"/>
        <family val="2"/>
      </rPr>
      <t>1</t>
    </r>
  </si>
  <si>
    <r>
      <rPr>
        <b/>
        <sz val="16"/>
        <color theme="1"/>
        <rFont val="Calibri"/>
        <family val="2"/>
        <scheme val="minor"/>
      </rPr>
      <t>1</t>
    </r>
    <r>
      <rPr>
        <sz val="16"/>
        <color theme="1"/>
        <rFont val="Calibri"/>
        <family val="2"/>
        <scheme val="minor"/>
      </rPr>
      <t xml:space="preserve">- Supercharged           </t>
    </r>
    <r>
      <rPr>
        <b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 xml:space="preserve">- EPA Draft TAR            </t>
    </r>
    <r>
      <rPr>
        <b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 xml:space="preserve">- Not known at time of writing </t>
    </r>
  </si>
  <si>
    <r>
      <t>Mazda SKYACTIV-X SPCCI 2.0L SC</t>
    </r>
    <r>
      <rPr>
        <b/>
        <vertAlign val="superscript"/>
        <sz val="14"/>
        <color rgb="FF000000"/>
        <rFont val="Calibri"/>
        <family val="2"/>
      </rPr>
      <t>1</t>
    </r>
  </si>
  <si>
    <t>Partial Discreet Cylinder Deac.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</si>
</sst>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%"/>
    <numFmt numFmtId="166" formatCode="0.00000"/>
    <numFmt numFmtId="167" formatCode="&quot;$&quot;#,##0.00"/>
    <numFmt numFmtId="168" formatCode="0.000"/>
    <numFmt numFmtId="169" formatCode="0.000%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4472C4"/>
      <name val="Calibri"/>
      <family val="2"/>
    </font>
    <font>
      <b/>
      <sz val="14"/>
      <color rgb="FFC00000"/>
      <name val="Calibri"/>
      <family val="2"/>
    </font>
    <font>
      <b/>
      <sz val="18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6"/>
      <color rgb="FF000000"/>
      <name val="Calibri"/>
      <family val="2"/>
    </font>
    <font>
      <sz val="14"/>
      <color rgb="FFC00000"/>
      <name val="Calibri"/>
      <family val="2"/>
    </font>
    <font>
      <b/>
      <sz val="14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vertAlign val="superscript"/>
      <sz val="12"/>
      <color theme="1"/>
      <name val="Calibri"/>
      <family val="2"/>
    </font>
    <font>
      <b/>
      <vertAlign val="superscript"/>
      <sz val="14"/>
      <color rgb="FF000000"/>
      <name val="Calibri"/>
      <family val="2"/>
    </font>
    <font>
      <b/>
      <vertAlign val="superscript"/>
      <sz val="14"/>
      <color rgb="FFC00000"/>
      <name val="Calibri"/>
      <family val="2"/>
    </font>
    <font>
      <b/>
      <sz val="12"/>
      <color theme="1"/>
      <name val="Calibri"/>
      <family val="2"/>
      <scheme val="minor"/>
    </font>
    <font>
      <sz val="18"/>
      <color rgb="FF000000"/>
      <name val="Calibri"/>
      <family val="2"/>
    </font>
    <font>
      <b/>
      <sz val="14"/>
      <color theme="1"/>
      <name val="Calibri"/>
      <family val="2"/>
    </font>
    <font>
      <b/>
      <sz val="18"/>
      <color rgb="FFC00000"/>
      <name val="Calibri"/>
      <family val="2"/>
    </font>
    <font>
      <b/>
      <sz val="18"/>
      <color theme="1"/>
      <name val="Calibri"/>
      <family val="2"/>
    </font>
    <font>
      <sz val="18"/>
      <color theme="1"/>
      <name val="Calibri"/>
      <family val="2"/>
    </font>
    <font>
      <vertAlign val="superscript"/>
      <sz val="18"/>
      <color rgb="FF000000"/>
      <name val="Calibri"/>
      <family val="2"/>
    </font>
    <font>
      <b/>
      <vertAlign val="superscript"/>
      <sz val="18"/>
      <color rgb="FFC00000"/>
      <name val="Calibri"/>
      <family val="2"/>
    </font>
    <font>
      <vertAlign val="superscript"/>
      <sz val="14"/>
      <color rgb="FFC00000"/>
      <name val="Calibri"/>
      <family val="2"/>
    </font>
    <font>
      <b/>
      <sz val="14"/>
      <color theme="8"/>
      <name val="Calibri"/>
      <family val="2"/>
    </font>
    <font>
      <b/>
      <vertAlign val="subscript"/>
      <sz val="14"/>
      <color theme="1"/>
      <name val="Calibri"/>
      <family val="2"/>
      <scheme val="minor"/>
    </font>
    <font>
      <b/>
      <sz val="18"/>
      <color theme="0"/>
      <name val="Calibri"/>
      <family val="2"/>
    </font>
    <font>
      <b/>
      <sz val="14"/>
      <color theme="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6"/>
      <color rgb="FFC00000"/>
      <name val="Times New Roman"/>
      <family val="1"/>
    </font>
    <font>
      <b/>
      <sz val="11"/>
      <color theme="1"/>
      <name val="Times New Roman"/>
      <family val="1"/>
    </font>
    <font>
      <b/>
      <vertAlign val="superscript"/>
      <sz val="18"/>
      <color theme="1"/>
      <name val="Calibri"/>
      <family val="2"/>
    </font>
    <font>
      <b/>
      <i/>
      <shadow/>
      <sz val="14"/>
      <color rgb="FFC08600"/>
      <name val="Calibri"/>
      <family val="2"/>
      <scheme val="minor"/>
    </font>
    <font>
      <i/>
      <sz val="14"/>
      <color rgb="FF000000"/>
      <name val="Calibri"/>
      <family val="2"/>
      <scheme val="minor"/>
    </font>
    <font>
      <b/>
      <i/>
      <shadow/>
      <sz val="14"/>
      <color rgb="FF17591A"/>
      <name val="Calibri"/>
      <family val="2"/>
      <scheme val="minor"/>
    </font>
    <font>
      <b/>
      <i/>
      <shadow/>
      <sz val="14"/>
      <color rgb="FFC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C00000"/>
      <name val="Calibri"/>
      <family val="2"/>
    </font>
    <font>
      <sz val="16"/>
      <color theme="0"/>
      <name val="Calibri"/>
      <family val="2"/>
    </font>
  </fonts>
  <fills count="6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F901"/>
        <bgColor rgb="FF000000"/>
      </patternFill>
    </fill>
    <fill>
      <patternFill patternType="solid">
        <fgColor rgb="FFB800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0" tint="-0.49998474074526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Dashed">
        <color indexed="64"/>
      </bottom>
      <diagonal/>
    </border>
    <border>
      <left/>
      <right/>
      <top style="thick">
        <color indexed="64"/>
      </top>
      <bottom style="mediumDashed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tted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4">
    <xf numFmtId="0" fontId="0" fillId="0" borderId="0" xfId="0"/>
    <xf numFmtId="0" fontId="0" fillId="36" borderId="10" xfId="0" applyFill="1" applyBorder="1" applyAlignment="1">
      <alignment horizontal="center" vertical="center" wrapText="1"/>
    </xf>
    <xf numFmtId="0" fontId="0" fillId="35" borderId="0" xfId="0" applyFill="1"/>
    <xf numFmtId="0" fontId="0" fillId="33" borderId="0" xfId="0" applyFill="1"/>
    <xf numFmtId="0" fontId="0" fillId="39" borderId="0" xfId="0" applyFill="1"/>
    <xf numFmtId="0" fontId="0" fillId="38" borderId="0" xfId="0" applyFill="1"/>
    <xf numFmtId="0" fontId="0" fillId="43" borderId="0" xfId="0" applyFill="1"/>
    <xf numFmtId="0" fontId="0" fillId="34" borderId="1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5" borderId="10" xfId="0" applyFill="1" applyBorder="1" applyAlignment="1">
      <alignment vertical="center" wrapText="1"/>
    </xf>
    <xf numFmtId="0" fontId="0" fillId="35" borderId="10" xfId="0" applyFill="1" applyBorder="1" applyAlignment="1">
      <alignment horizontal="center" vertical="center"/>
    </xf>
    <xf numFmtId="165" fontId="0" fillId="35" borderId="10" xfId="0" applyNumberFormat="1" applyFill="1" applyBorder="1" applyAlignment="1">
      <alignment horizontal="center" vertical="center"/>
    </xf>
    <xf numFmtId="0" fontId="0" fillId="38" borderId="10" xfId="0" applyFill="1" applyBorder="1" applyAlignment="1">
      <alignment vertical="center" wrapText="1"/>
    </xf>
    <xf numFmtId="0" fontId="0" fillId="38" borderId="10" xfId="0" applyFill="1" applyBorder="1" applyAlignment="1">
      <alignment horizontal="center" vertical="center"/>
    </xf>
    <xf numFmtId="165" fontId="0" fillId="38" borderId="10" xfId="0" applyNumberForma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34" borderId="13" xfId="0" applyFill="1" applyBorder="1" applyAlignment="1">
      <alignment horizontal="center" vertical="center" wrapText="1"/>
    </xf>
    <xf numFmtId="0" fontId="0" fillId="34" borderId="0" xfId="0" applyFill="1" applyBorder="1"/>
    <xf numFmtId="164" fontId="18" fillId="35" borderId="10" xfId="0" applyNumberFormat="1" applyFont="1" applyFill="1" applyBorder="1" applyAlignment="1">
      <alignment horizontal="center" vertical="center"/>
    </xf>
    <xf numFmtId="164" fontId="0" fillId="35" borderId="10" xfId="0" applyNumberFormat="1" applyFill="1" applyBorder="1" applyAlignment="1">
      <alignment horizontal="center" vertical="center"/>
    </xf>
    <xf numFmtId="164" fontId="0" fillId="38" borderId="10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35" borderId="10" xfId="0" quotePrefix="1" applyFill="1" applyBorder="1" applyAlignment="1">
      <alignment horizontal="center" vertical="center"/>
    </xf>
    <xf numFmtId="0" fontId="0" fillId="38" borderId="10" xfId="0" quotePrefix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34" borderId="16" xfId="0" applyFill="1" applyBorder="1" applyAlignment="1">
      <alignment vertical="center" wrapText="1"/>
    </xf>
    <xf numFmtId="0" fontId="0" fillId="34" borderId="16" xfId="0" applyFill="1" applyBorder="1" applyAlignment="1">
      <alignment horizontal="center" vertical="center"/>
    </xf>
    <xf numFmtId="165" fontId="0" fillId="34" borderId="16" xfId="0" applyNumberFormat="1" applyFill="1" applyBorder="1" applyAlignment="1">
      <alignment horizontal="center" vertical="center"/>
    </xf>
    <xf numFmtId="164" fontId="0" fillId="34" borderId="16" xfId="0" applyNumberFormat="1" applyFill="1" applyBorder="1" applyAlignment="1">
      <alignment horizontal="center" vertical="center"/>
    </xf>
    <xf numFmtId="0" fontId="0" fillId="34" borderId="16" xfId="0" quotePrefix="1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17" fillId="44" borderId="10" xfId="0" applyFont="1" applyFill="1" applyBorder="1" applyAlignment="1">
      <alignment horizontal="center" vertical="center" wrapText="1"/>
    </xf>
    <xf numFmtId="0" fontId="17" fillId="44" borderId="10" xfId="0" applyFont="1" applyFill="1" applyBorder="1" applyAlignment="1">
      <alignment horizontal="center" vertical="center" textRotation="90" wrapText="1"/>
    </xf>
    <xf numFmtId="0" fontId="0" fillId="36" borderId="17" xfId="0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  <xf numFmtId="0" fontId="0" fillId="42" borderId="10" xfId="0" applyFont="1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10" fontId="0" fillId="35" borderId="0" xfId="0" applyNumberFormat="1" applyFill="1"/>
    <xf numFmtId="164" fontId="0" fillId="35" borderId="0" xfId="0" applyNumberFormat="1" applyFill="1" applyAlignment="1">
      <alignment horizontal="center"/>
    </xf>
    <xf numFmtId="164" fontId="18" fillId="35" borderId="0" xfId="0" applyNumberFormat="1" applyFont="1" applyFill="1" applyAlignment="1">
      <alignment horizontal="center" vertical="center"/>
    </xf>
    <xf numFmtId="164" fontId="18" fillId="35" borderId="0" xfId="0" applyNumberFormat="1" applyFont="1" applyFill="1" applyAlignment="1">
      <alignment horizontal="center"/>
    </xf>
    <xf numFmtId="10" fontId="0" fillId="38" borderId="0" xfId="0" applyNumberFormat="1" applyFill="1"/>
    <xf numFmtId="164" fontId="0" fillId="38" borderId="0" xfId="0" applyNumberFormat="1" applyFill="1" applyAlignment="1">
      <alignment horizontal="center"/>
    </xf>
    <xf numFmtId="164" fontId="0" fillId="38" borderId="0" xfId="0" applyNumberFormat="1" applyFill="1" applyAlignment="1">
      <alignment horizontal="center" vertical="center"/>
    </xf>
    <xf numFmtId="10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0" fontId="0" fillId="43" borderId="0" xfId="0" applyNumberFormat="1" applyFill="1"/>
    <xf numFmtId="164" fontId="0" fillId="43" borderId="0" xfId="0" applyNumberFormat="1" applyFill="1" applyAlignment="1">
      <alignment horizontal="center"/>
    </xf>
    <xf numFmtId="164" fontId="0" fillId="43" borderId="0" xfId="0" applyNumberFormat="1" applyFill="1" applyAlignment="1">
      <alignment horizontal="center" vertical="center"/>
    </xf>
    <xf numFmtId="10" fontId="0" fillId="33" borderId="0" xfId="0" applyNumberFormat="1" applyFill="1"/>
    <xf numFmtId="164" fontId="0" fillId="33" borderId="0" xfId="0" applyNumberFormat="1" applyFill="1" applyAlignment="1">
      <alignment horizontal="center"/>
    </xf>
    <xf numFmtId="164" fontId="18" fillId="33" borderId="0" xfId="0" applyNumberFormat="1" applyFont="1" applyFill="1" applyAlignment="1">
      <alignment horizontal="center" vertical="center"/>
    </xf>
    <xf numFmtId="164" fontId="18" fillId="33" borderId="0" xfId="0" applyNumberFormat="1" applyFont="1" applyFill="1" applyAlignment="1">
      <alignment horizontal="center"/>
    </xf>
    <xf numFmtId="10" fontId="0" fillId="39" borderId="0" xfId="0" applyNumberFormat="1" applyFill="1"/>
    <xf numFmtId="164" fontId="0" fillId="39" borderId="0" xfId="0" applyNumberFormat="1" applyFill="1" applyAlignment="1">
      <alignment horizontal="center"/>
    </xf>
    <xf numFmtId="164" fontId="0" fillId="39" borderId="0" xfId="0" applyNumberFormat="1" applyFont="1" applyFill="1" applyAlignment="1">
      <alignment horizontal="center" vertical="center"/>
    </xf>
    <xf numFmtId="164" fontId="0" fillId="39" borderId="0" xfId="0" applyNumberFormat="1" applyFont="1" applyFill="1" applyAlignment="1">
      <alignment horizontal="center"/>
    </xf>
    <xf numFmtId="164" fontId="18" fillId="39" borderId="0" xfId="0" applyNumberFormat="1" applyFont="1" applyFill="1" applyAlignment="1">
      <alignment horizontal="center" vertical="center"/>
    </xf>
    <xf numFmtId="164" fontId="18" fillId="39" borderId="0" xfId="0" applyNumberFormat="1" applyFont="1" applyFill="1" applyAlignment="1">
      <alignment horizontal="center"/>
    </xf>
    <xf numFmtId="0" fontId="21" fillId="34" borderId="20" xfId="0" applyFont="1" applyFill="1" applyBorder="1" applyAlignment="1">
      <alignment horizontal="center" wrapText="1"/>
    </xf>
    <xf numFmtId="0" fontId="20" fillId="34" borderId="0" xfId="0" applyFont="1" applyFill="1" applyBorder="1"/>
    <xf numFmtId="0" fontId="20" fillId="0" borderId="0" xfId="0" applyFont="1" applyFill="1" applyBorder="1"/>
    <xf numFmtId="0" fontId="20" fillId="0" borderId="0" xfId="0" applyFont="1"/>
    <xf numFmtId="0" fontId="17" fillId="34" borderId="15" xfId="0" applyFont="1" applyFill="1" applyBorder="1" applyAlignment="1">
      <alignment horizontal="center" textRotation="45" wrapText="1"/>
    </xf>
    <xf numFmtId="0" fontId="20" fillId="34" borderId="0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 wrapText="1"/>
    </xf>
    <xf numFmtId="0" fontId="0" fillId="34" borderId="13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vertical="center"/>
    </xf>
    <xf numFmtId="0" fontId="20" fillId="35" borderId="0" xfId="0" applyFont="1" applyFill="1" applyAlignment="1">
      <alignment vertical="center"/>
    </xf>
    <xf numFmtId="0" fontId="20" fillId="45" borderId="0" xfId="0" applyFont="1" applyFill="1" applyAlignment="1">
      <alignment vertical="center"/>
    </xf>
    <xf numFmtId="0" fontId="25" fillId="34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36" borderId="0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20" fillId="0" borderId="0" xfId="0" applyFont="1" applyFill="1"/>
    <xf numFmtId="0" fontId="20" fillId="34" borderId="0" xfId="0" applyFont="1" applyFill="1"/>
    <xf numFmtId="0" fontId="20" fillId="41" borderId="0" xfId="0" applyFont="1" applyFill="1"/>
    <xf numFmtId="164" fontId="16" fillId="38" borderId="10" xfId="0" applyNumberFormat="1" applyFont="1" applyFill="1" applyBorder="1" applyAlignment="1">
      <alignment horizontal="center" vertical="center"/>
    </xf>
    <xf numFmtId="0" fontId="0" fillId="36" borderId="10" xfId="0" applyFill="1" applyBorder="1" applyAlignment="1">
      <alignment vertical="center" wrapText="1"/>
    </xf>
    <xf numFmtId="0" fontId="0" fillId="36" borderId="10" xfId="0" applyFill="1" applyBorder="1" applyAlignment="1">
      <alignment horizontal="center" vertical="center"/>
    </xf>
    <xf numFmtId="165" fontId="0" fillId="36" borderId="10" xfId="0" applyNumberFormat="1" applyFill="1" applyBorder="1" applyAlignment="1">
      <alignment horizontal="center" vertical="center"/>
    </xf>
    <xf numFmtId="164" fontId="16" fillId="36" borderId="10" xfId="0" applyNumberFormat="1" applyFont="1" applyFill="1" applyBorder="1" applyAlignment="1">
      <alignment horizontal="center" vertical="center"/>
    </xf>
    <xf numFmtId="164" fontId="0" fillId="36" borderId="10" xfId="0" applyNumberFormat="1" applyFill="1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38" borderId="11" xfId="0" applyNumberFormat="1" applyFill="1" applyBorder="1" applyAlignment="1">
      <alignment horizontal="center" vertical="center"/>
    </xf>
    <xf numFmtId="0" fontId="0" fillId="38" borderId="11" xfId="0" quotePrefix="1" applyFill="1" applyBorder="1" applyAlignment="1">
      <alignment horizontal="center" vertical="center"/>
    </xf>
    <xf numFmtId="0" fontId="0" fillId="0" borderId="22" xfId="0" applyBorder="1" applyAlignment="1">
      <alignment vertical="center" wrapText="1"/>
    </xf>
    <xf numFmtId="0" fontId="0" fillId="37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0" fontId="0" fillId="38" borderId="22" xfId="0" applyFill="1" applyBorder="1" applyAlignment="1">
      <alignment horizontal="center" vertical="center"/>
    </xf>
    <xf numFmtId="0" fontId="0" fillId="0" borderId="23" xfId="0" applyBorder="1"/>
    <xf numFmtId="0" fontId="0" fillId="34" borderId="23" xfId="0" applyFill="1" applyBorder="1"/>
    <xf numFmtId="164" fontId="0" fillId="0" borderId="22" xfId="0" applyNumberFormat="1" applyBorder="1" applyAlignment="1">
      <alignment horizontal="center" vertical="center"/>
    </xf>
    <xf numFmtId="165" fontId="0" fillId="38" borderId="22" xfId="0" applyNumberFormat="1" applyFill="1" applyBorder="1" applyAlignment="1">
      <alignment horizontal="center" vertical="center"/>
    </xf>
    <xf numFmtId="0" fontId="0" fillId="38" borderId="22" xfId="0" quotePrefix="1" applyFill="1" applyBorder="1" applyAlignment="1">
      <alignment horizontal="center" vertical="center"/>
    </xf>
    <xf numFmtId="0" fontId="0" fillId="40" borderId="11" xfId="0" applyFill="1" applyBorder="1" applyAlignment="1">
      <alignment horizontal="center" vertical="center"/>
    </xf>
    <xf numFmtId="0" fontId="19" fillId="47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9" fillId="0" borderId="0" xfId="0" applyFont="1" applyFill="1" applyBorder="1"/>
    <xf numFmtId="0" fontId="29" fillId="49" borderId="10" xfId="0" applyFont="1" applyFill="1" applyBorder="1" applyAlignment="1">
      <alignment horizontal="center" vertical="center"/>
    </xf>
    <xf numFmtId="0" fontId="29" fillId="51" borderId="10" xfId="0" applyFont="1" applyFill="1" applyBorder="1" applyAlignment="1">
      <alignment horizontal="center" vertical="center"/>
    </xf>
    <xf numFmtId="0" fontId="31" fillId="49" borderId="10" xfId="0" applyFont="1" applyFill="1" applyBorder="1" applyAlignment="1">
      <alignment horizontal="center" vertical="center"/>
    </xf>
    <xf numFmtId="0" fontId="30" fillId="51" borderId="10" xfId="0" applyFont="1" applyFill="1" applyBorder="1" applyAlignment="1">
      <alignment horizontal="center" vertical="center"/>
    </xf>
    <xf numFmtId="0" fontId="29" fillId="49" borderId="10" xfId="0" applyFont="1" applyFill="1" applyBorder="1" applyAlignment="1">
      <alignment horizontal="center" vertical="center" wrapText="1"/>
    </xf>
    <xf numFmtId="0" fontId="30" fillId="55" borderId="15" xfId="0" applyFont="1" applyFill="1" applyBorder="1" applyAlignment="1">
      <alignment horizontal="center" textRotation="45" wrapText="1"/>
    </xf>
    <xf numFmtId="164" fontId="33" fillId="55" borderId="15" xfId="0" applyNumberFormat="1" applyFont="1" applyFill="1" applyBorder="1" applyAlignment="1">
      <alignment horizontal="center" vertical="center"/>
    </xf>
    <xf numFmtId="164" fontId="34" fillId="55" borderId="15" xfId="0" applyNumberFormat="1" applyFont="1" applyFill="1" applyBorder="1" applyAlignment="1">
      <alignment horizontal="center" vertical="center"/>
    </xf>
    <xf numFmtId="164" fontId="35" fillId="55" borderId="15" xfId="0" applyNumberFormat="1" applyFont="1" applyFill="1" applyBorder="1" applyAlignment="1">
      <alignment horizontal="center" vertical="center" wrapText="1"/>
    </xf>
    <xf numFmtId="0" fontId="33" fillId="55" borderId="15" xfId="0" applyFont="1" applyFill="1" applyBorder="1" applyAlignment="1">
      <alignment horizontal="center" vertical="center" wrapText="1"/>
    </xf>
    <xf numFmtId="0" fontId="37" fillId="0" borderId="0" xfId="0" applyFont="1" applyAlignment="1">
      <alignment wrapText="1"/>
    </xf>
    <xf numFmtId="165" fontId="24" fillId="43" borderId="10" xfId="0" applyNumberFormat="1" applyFont="1" applyFill="1" applyBorder="1" applyAlignment="1">
      <alignment horizontal="center" vertical="center"/>
    </xf>
    <xf numFmtId="165" fontId="24" fillId="43" borderId="10" xfId="0" quotePrefix="1" applyNumberFormat="1" applyFont="1" applyFill="1" applyBorder="1" applyAlignment="1">
      <alignment horizontal="center" vertical="center"/>
    </xf>
    <xf numFmtId="164" fontId="24" fillId="43" borderId="10" xfId="0" applyNumberFormat="1" applyFont="1" applyFill="1" applyBorder="1" applyAlignment="1">
      <alignment horizontal="center" vertical="center"/>
    </xf>
    <xf numFmtId="164" fontId="24" fillId="35" borderId="10" xfId="0" applyNumberFormat="1" applyFont="1" applyFill="1" applyBorder="1" applyAlignment="1">
      <alignment horizontal="center" vertical="center"/>
    </xf>
    <xf numFmtId="164" fontId="28" fillId="33" borderId="10" xfId="0" applyNumberFormat="1" applyFont="1" applyFill="1" applyBorder="1" applyAlignment="1">
      <alignment horizontal="center" vertical="center"/>
    </xf>
    <xf numFmtId="0" fontId="22" fillId="41" borderId="10" xfId="0" applyFont="1" applyFill="1" applyBorder="1" applyAlignment="1">
      <alignment horizontal="center" textRotation="90" wrapText="1"/>
    </xf>
    <xf numFmtId="0" fontId="38" fillId="0" borderId="10" xfId="0" applyFont="1" applyBorder="1" applyAlignment="1">
      <alignment vertical="center" wrapText="1"/>
    </xf>
    <xf numFmtId="0" fontId="38" fillId="37" borderId="10" xfId="0" applyFont="1" applyFill="1" applyBorder="1" applyAlignment="1">
      <alignment horizontal="center" vertical="center"/>
    </xf>
    <xf numFmtId="0" fontId="38" fillId="0" borderId="10" xfId="0" applyFont="1" applyBorder="1" applyAlignment="1">
      <alignment horizontal="center" vertical="center"/>
    </xf>
    <xf numFmtId="165" fontId="38" fillId="0" borderId="10" xfId="0" applyNumberFormat="1" applyFont="1" applyBorder="1" applyAlignment="1">
      <alignment horizontal="center" vertical="center"/>
    </xf>
    <xf numFmtId="0" fontId="38" fillId="0" borderId="0" xfId="0" applyFont="1"/>
    <xf numFmtId="0" fontId="38" fillId="34" borderId="0" xfId="0" applyFont="1" applyFill="1" applyBorder="1"/>
    <xf numFmtId="164" fontId="38" fillId="0" borderId="10" xfId="0" applyNumberFormat="1" applyFont="1" applyBorder="1" applyAlignment="1">
      <alignment horizontal="center" vertical="center"/>
    </xf>
    <xf numFmtId="165" fontId="38" fillId="38" borderId="10" xfId="0" applyNumberFormat="1" applyFont="1" applyFill="1" applyBorder="1" applyAlignment="1">
      <alignment horizontal="center" vertical="center"/>
    </xf>
    <xf numFmtId="0" fontId="38" fillId="38" borderId="10" xfId="0" quotePrefix="1" applyFont="1" applyFill="1" applyBorder="1" applyAlignment="1">
      <alignment horizontal="center" vertical="center"/>
    </xf>
    <xf numFmtId="0" fontId="38" fillId="0" borderId="11" xfId="0" applyFont="1" applyBorder="1" applyAlignment="1">
      <alignment vertical="center" wrapText="1"/>
    </xf>
    <xf numFmtId="0" fontId="38" fillId="37" borderId="11" xfId="0" applyFont="1" applyFill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165" fontId="38" fillId="0" borderId="11" xfId="0" applyNumberFormat="1" applyFont="1" applyBorder="1" applyAlignment="1">
      <alignment horizontal="center" vertical="center"/>
    </xf>
    <xf numFmtId="164" fontId="38" fillId="0" borderId="11" xfId="0" applyNumberFormat="1" applyFont="1" applyBorder="1" applyAlignment="1">
      <alignment horizontal="center" vertical="center"/>
    </xf>
    <xf numFmtId="165" fontId="38" fillId="38" borderId="11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4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38" borderId="12" xfId="0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5" fontId="0" fillId="38" borderId="12" xfId="0" applyNumberForma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40" borderId="25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0" fontId="0" fillId="0" borderId="26" xfId="0" applyBorder="1"/>
    <xf numFmtId="0" fontId="0" fillId="34" borderId="26" xfId="0" applyFill="1" applyBorder="1"/>
    <xf numFmtId="164" fontId="0" fillId="0" borderId="25" xfId="0" applyNumberFormat="1" applyBorder="1" applyAlignment="1">
      <alignment horizontal="center" vertical="center"/>
    </xf>
    <xf numFmtId="165" fontId="0" fillId="38" borderId="25" xfId="0" applyNumberFormat="1" applyFill="1" applyBorder="1" applyAlignment="1">
      <alignment horizontal="center" vertical="center"/>
    </xf>
    <xf numFmtId="0" fontId="38" fillId="40" borderId="10" xfId="0" applyFont="1" applyFill="1" applyBorder="1" applyAlignment="1">
      <alignment horizontal="center" vertical="center"/>
    </xf>
    <xf numFmtId="0" fontId="20" fillId="0" borderId="18" xfId="0" applyFont="1" applyBorder="1"/>
    <xf numFmtId="0" fontId="20" fillId="34" borderId="21" xfId="0" applyFont="1" applyFill="1" applyBorder="1" applyAlignment="1">
      <alignment horizontal="center" vertical="center" wrapText="1"/>
    </xf>
    <xf numFmtId="164" fontId="16" fillId="34" borderId="24" xfId="0" applyNumberFormat="1" applyFont="1" applyFill="1" applyBorder="1" applyAlignment="1">
      <alignment horizontal="center" vertical="center"/>
    </xf>
    <xf numFmtId="164" fontId="24" fillId="0" borderId="22" xfId="0" applyNumberFormat="1" applyFont="1" applyBorder="1" applyAlignment="1">
      <alignment horizontal="center" vertical="center"/>
    </xf>
    <xf numFmtId="164" fontId="24" fillId="0" borderId="10" xfId="0" applyNumberFormat="1" applyFont="1" applyBorder="1" applyAlignment="1">
      <alignment horizontal="center" vertical="center"/>
    </xf>
    <xf numFmtId="164" fontId="24" fillId="0" borderId="25" xfId="0" applyNumberFormat="1" applyFont="1" applyBorder="1" applyAlignment="1">
      <alignment horizontal="center" vertical="center"/>
    </xf>
    <xf numFmtId="164" fontId="24" fillId="47" borderId="10" xfId="0" applyNumberFormat="1" applyFont="1" applyFill="1" applyBorder="1" applyAlignment="1">
      <alignment horizontal="center" vertical="center"/>
    </xf>
    <xf numFmtId="164" fontId="24" fillId="47" borderId="22" xfId="0" applyNumberFormat="1" applyFont="1" applyFill="1" applyBorder="1" applyAlignment="1">
      <alignment horizontal="center" vertical="center"/>
    </xf>
    <xf numFmtId="164" fontId="24" fillId="47" borderId="25" xfId="0" applyNumberFormat="1" applyFont="1" applyFill="1" applyBorder="1" applyAlignment="1">
      <alignment horizontal="center" vertical="center"/>
    </xf>
    <xf numFmtId="0" fontId="20" fillId="34" borderId="27" xfId="0" applyFont="1" applyFill="1" applyBorder="1" applyAlignment="1">
      <alignment horizontal="center" vertical="center" wrapText="1"/>
    </xf>
    <xf numFmtId="0" fontId="21" fillId="44" borderId="25" xfId="0" applyFont="1" applyFill="1" applyBorder="1" applyAlignment="1">
      <alignment horizontal="center" wrapText="1"/>
    </xf>
    <xf numFmtId="0" fontId="39" fillId="44" borderId="25" xfId="0" applyFont="1" applyFill="1" applyBorder="1" applyAlignment="1">
      <alignment horizontal="center" textRotation="90" wrapText="1"/>
    </xf>
    <xf numFmtId="165" fontId="28" fillId="33" borderId="10" xfId="0" applyNumberFormat="1" applyFont="1" applyFill="1" applyBorder="1" applyAlignment="1">
      <alignment horizontal="center" vertical="center"/>
    </xf>
    <xf numFmtId="165" fontId="28" fillId="33" borderId="25" xfId="0" applyNumberFormat="1" applyFont="1" applyFill="1" applyBorder="1" applyAlignment="1">
      <alignment horizontal="center" vertical="center"/>
    </xf>
    <xf numFmtId="164" fontId="28" fillId="33" borderId="22" xfId="0" applyNumberFormat="1" applyFont="1" applyFill="1" applyBorder="1" applyAlignment="1">
      <alignment horizontal="center" vertical="center"/>
    </xf>
    <xf numFmtId="164" fontId="28" fillId="33" borderId="25" xfId="0" applyNumberFormat="1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9" fontId="19" fillId="0" borderId="22" xfId="0" applyNumberFormat="1" applyFont="1" applyBorder="1" applyAlignment="1">
      <alignment horizontal="center" vertical="center"/>
    </xf>
    <xf numFmtId="9" fontId="19" fillId="0" borderId="10" xfId="0" applyNumberFormat="1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9" fontId="19" fillId="0" borderId="25" xfId="0" applyNumberFormat="1" applyFont="1" applyBorder="1" applyAlignment="1">
      <alignment horizontal="center" vertical="center"/>
    </xf>
    <xf numFmtId="0" fontId="19" fillId="47" borderId="22" xfId="0" applyFont="1" applyFill="1" applyBorder="1" applyAlignment="1">
      <alignment horizontal="center" vertical="center"/>
    </xf>
    <xf numFmtId="165" fontId="19" fillId="47" borderId="22" xfId="0" applyNumberFormat="1" applyFont="1" applyFill="1" applyBorder="1" applyAlignment="1">
      <alignment horizontal="center" vertical="center"/>
    </xf>
    <xf numFmtId="9" fontId="19" fillId="47" borderId="22" xfId="0" applyNumberFormat="1" applyFont="1" applyFill="1" applyBorder="1" applyAlignment="1">
      <alignment horizontal="center" vertical="center"/>
    </xf>
    <xf numFmtId="165" fontId="19" fillId="47" borderId="10" xfId="0" applyNumberFormat="1" applyFont="1" applyFill="1" applyBorder="1" applyAlignment="1">
      <alignment horizontal="center" vertical="center"/>
    </xf>
    <xf numFmtId="9" fontId="19" fillId="47" borderId="10" xfId="0" applyNumberFormat="1" applyFont="1" applyFill="1" applyBorder="1" applyAlignment="1">
      <alignment horizontal="center" vertical="center"/>
    </xf>
    <xf numFmtId="0" fontId="19" fillId="47" borderId="25" xfId="0" applyFont="1" applyFill="1" applyBorder="1" applyAlignment="1">
      <alignment horizontal="center" vertical="center"/>
    </xf>
    <xf numFmtId="165" fontId="19" fillId="47" borderId="25" xfId="0" applyNumberFormat="1" applyFont="1" applyFill="1" applyBorder="1" applyAlignment="1">
      <alignment horizontal="center" vertical="center"/>
    </xf>
    <xf numFmtId="9" fontId="19" fillId="47" borderId="25" xfId="0" applyNumberFormat="1" applyFont="1" applyFill="1" applyBorder="1" applyAlignment="1">
      <alignment horizontal="center" vertical="center"/>
    </xf>
    <xf numFmtId="0" fontId="19" fillId="34" borderId="22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4" borderId="25" xfId="0" applyFont="1" applyFill="1" applyBorder="1" applyAlignment="1">
      <alignment horizontal="center" vertical="center"/>
    </xf>
    <xf numFmtId="0" fontId="19" fillId="0" borderId="22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19" fillId="0" borderId="25" xfId="0" applyFont="1" applyBorder="1" applyAlignment="1">
      <alignment vertical="center" wrapText="1"/>
    </xf>
    <xf numFmtId="0" fontId="19" fillId="47" borderId="22" xfId="0" applyFont="1" applyFill="1" applyBorder="1" applyAlignment="1">
      <alignment vertical="center" wrapText="1"/>
    </xf>
    <xf numFmtId="0" fontId="19" fillId="47" borderId="10" xfId="0" applyFont="1" applyFill="1" applyBorder="1" applyAlignment="1">
      <alignment vertical="center" wrapText="1"/>
    </xf>
    <xf numFmtId="0" fontId="19" fillId="47" borderId="25" xfId="0" applyFont="1" applyFill="1" applyBorder="1" applyAlignment="1">
      <alignment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47" borderId="22" xfId="0" applyFont="1" applyFill="1" applyBorder="1" applyAlignment="1">
      <alignment horizontal="center" vertical="center" wrapText="1"/>
    </xf>
    <xf numFmtId="0" fontId="0" fillId="47" borderId="10" xfId="0" applyFont="1" applyFill="1" applyBorder="1" applyAlignment="1">
      <alignment horizontal="center" vertical="center" wrapText="1"/>
    </xf>
    <xf numFmtId="0" fontId="0" fillId="47" borderId="25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 textRotation="90" wrapText="1"/>
    </xf>
    <xf numFmtId="165" fontId="28" fillId="33" borderId="12" xfId="0" quotePrefix="1" applyNumberFormat="1" applyFont="1" applyFill="1" applyBorder="1" applyAlignment="1">
      <alignment horizontal="center" vertical="center"/>
    </xf>
    <xf numFmtId="165" fontId="28" fillId="33" borderId="22" xfId="0" quotePrefix="1" applyNumberFormat="1" applyFont="1" applyFill="1" applyBorder="1" applyAlignment="1">
      <alignment horizontal="center" vertical="center"/>
    </xf>
    <xf numFmtId="0" fontId="22" fillId="33" borderId="25" xfId="0" applyFont="1" applyFill="1" applyBorder="1" applyAlignment="1">
      <alignment horizontal="center" textRotation="90" wrapText="1"/>
    </xf>
    <xf numFmtId="0" fontId="19" fillId="42" borderId="10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vertical="center" wrapText="1"/>
    </xf>
    <xf numFmtId="0" fontId="40" fillId="41" borderId="10" xfId="0" applyFont="1" applyFill="1" applyBorder="1" applyAlignment="1">
      <alignment horizontal="center" wrapText="1"/>
    </xf>
    <xf numFmtId="165" fontId="24" fillId="33" borderId="10" xfId="0" applyNumberFormat="1" applyFont="1" applyFill="1" applyBorder="1" applyAlignment="1">
      <alignment horizontal="center" vertical="center"/>
    </xf>
    <xf numFmtId="0" fontId="23" fillId="41" borderId="10" xfId="0" applyFont="1" applyFill="1" applyBorder="1" applyAlignment="1">
      <alignment textRotation="90" wrapText="1"/>
    </xf>
    <xf numFmtId="0" fontId="22" fillId="41" borderId="10" xfId="0" applyFont="1" applyFill="1" applyBorder="1" applyAlignment="1">
      <alignment textRotation="90" wrapText="1"/>
    </xf>
    <xf numFmtId="164" fontId="24" fillId="34" borderId="10" xfId="0" applyNumberFormat="1" applyFont="1" applyFill="1" applyBorder="1" applyAlignment="1">
      <alignment horizontal="center" vertical="center"/>
    </xf>
    <xf numFmtId="165" fontId="24" fillId="34" borderId="10" xfId="0" quotePrefix="1" applyNumberFormat="1" applyFont="1" applyFill="1" applyBorder="1" applyAlignment="1">
      <alignment horizontal="center" vertical="center"/>
    </xf>
    <xf numFmtId="0" fontId="22" fillId="41" borderId="11" xfId="0" applyFont="1" applyFill="1" applyBorder="1" applyAlignment="1">
      <alignment textRotation="90" wrapText="1"/>
    </xf>
    <xf numFmtId="9" fontId="24" fillId="34" borderId="10" xfId="0" applyNumberFormat="1" applyFont="1" applyFill="1" applyBorder="1" applyAlignment="1">
      <alignment horizontal="center" vertical="center"/>
    </xf>
    <xf numFmtId="9" fontId="24" fillId="43" borderId="10" xfId="0" applyNumberFormat="1" applyFont="1" applyFill="1" applyBorder="1" applyAlignment="1">
      <alignment horizontal="center" vertical="center"/>
    </xf>
    <xf numFmtId="1" fontId="24" fillId="34" borderId="10" xfId="0" applyNumberFormat="1" applyFont="1" applyFill="1" applyBorder="1" applyAlignment="1">
      <alignment horizontal="center" vertical="center"/>
    </xf>
    <xf numFmtId="1" fontId="24" fillId="43" borderId="1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wrapText="1"/>
    </xf>
    <xf numFmtId="0" fontId="33" fillId="0" borderId="20" xfId="0" applyFont="1" applyFill="1" applyBorder="1" applyAlignment="1">
      <alignment horizontal="center" vertical="center"/>
    </xf>
    <xf numFmtId="0" fontId="44" fillId="54" borderId="10" xfId="0" applyFont="1" applyFill="1" applyBorder="1" applyAlignment="1">
      <alignment horizontal="center" vertical="center" wrapText="1"/>
    </xf>
    <xf numFmtId="0" fontId="0" fillId="37" borderId="11" xfId="0" applyFill="1" applyBorder="1" applyAlignment="1">
      <alignment horizontal="center" vertical="center"/>
    </xf>
    <xf numFmtId="0" fontId="0" fillId="38" borderId="12" xfId="0" quotePrefix="1" applyFill="1" applyBorder="1" applyAlignment="1">
      <alignment horizontal="center" vertical="center"/>
    </xf>
    <xf numFmtId="0" fontId="0" fillId="43" borderId="22" xfId="0" applyFill="1" applyBorder="1" applyAlignment="1">
      <alignment vertical="center" wrapText="1"/>
    </xf>
    <xf numFmtId="0" fontId="0" fillId="43" borderId="22" xfId="0" applyFill="1" applyBorder="1" applyAlignment="1">
      <alignment horizontal="center" vertical="center"/>
    </xf>
    <xf numFmtId="165" fontId="0" fillId="43" borderId="22" xfId="0" applyNumberFormat="1" applyFill="1" applyBorder="1" applyAlignment="1">
      <alignment horizontal="center" vertical="center"/>
    </xf>
    <xf numFmtId="0" fontId="0" fillId="43" borderId="23" xfId="0" applyFill="1" applyBorder="1"/>
    <xf numFmtId="164" fontId="0" fillId="43" borderId="22" xfId="0" applyNumberFormat="1" applyFill="1" applyBorder="1" applyAlignment="1">
      <alignment horizontal="center" vertical="center"/>
    </xf>
    <xf numFmtId="0" fontId="0" fillId="0" borderId="23" xfId="0" applyFill="1" applyBorder="1"/>
    <xf numFmtId="0" fontId="0" fillId="37" borderId="25" xfId="0" applyFill="1" applyBorder="1" applyAlignment="1">
      <alignment horizontal="center" vertical="center"/>
    </xf>
    <xf numFmtId="0" fontId="0" fillId="0" borderId="36" xfId="0" applyBorder="1"/>
    <xf numFmtId="0" fontId="0" fillId="34" borderId="36" xfId="0" applyFill="1" applyBorder="1"/>
    <xf numFmtId="0" fontId="0" fillId="38" borderId="25" xfId="0" quotePrefix="1" applyFill="1" applyBorder="1" applyAlignment="1">
      <alignment horizontal="center" vertical="center"/>
    </xf>
    <xf numFmtId="0" fontId="0" fillId="0" borderId="36" xfId="0" applyFill="1" applyBorder="1"/>
    <xf numFmtId="0" fontId="0" fillId="46" borderId="12" xfId="0" applyFill="1" applyBorder="1" applyAlignment="1">
      <alignment vertical="center" wrapText="1"/>
    </xf>
    <xf numFmtId="0" fontId="0" fillId="46" borderId="12" xfId="0" applyFill="1" applyBorder="1" applyAlignment="1">
      <alignment horizontal="center" vertical="center"/>
    </xf>
    <xf numFmtId="165" fontId="0" fillId="46" borderId="12" xfId="0" applyNumberFormat="1" applyFill="1" applyBorder="1" applyAlignment="1">
      <alignment horizontal="center" vertical="center"/>
    </xf>
    <xf numFmtId="164" fontId="16" fillId="46" borderId="12" xfId="0" applyNumberFormat="1" applyFont="1" applyFill="1" applyBorder="1" applyAlignment="1">
      <alignment horizontal="center" vertical="center"/>
    </xf>
    <xf numFmtId="164" fontId="0" fillId="46" borderId="12" xfId="0" applyNumberFormat="1" applyFill="1" applyBorder="1" applyAlignment="1">
      <alignment horizontal="center" vertical="center"/>
    </xf>
    <xf numFmtId="0" fontId="0" fillId="33" borderId="22" xfId="0" applyFill="1" applyBorder="1" applyAlignment="1">
      <alignment vertical="center" wrapText="1"/>
    </xf>
    <xf numFmtId="0" fontId="0" fillId="33" borderId="22" xfId="0" applyFill="1" applyBorder="1" applyAlignment="1">
      <alignment horizontal="center" vertical="center"/>
    </xf>
    <xf numFmtId="165" fontId="0" fillId="33" borderId="22" xfId="0" applyNumberFormat="1" applyFill="1" applyBorder="1" applyAlignment="1">
      <alignment horizontal="center" vertical="center"/>
    </xf>
    <xf numFmtId="0" fontId="0" fillId="33" borderId="23" xfId="0" applyFill="1" applyBorder="1"/>
    <xf numFmtId="164" fontId="18" fillId="33" borderId="22" xfId="0" applyNumberFormat="1" applyFont="1" applyFill="1" applyBorder="1" applyAlignment="1">
      <alignment horizontal="center" vertical="center"/>
    </xf>
    <xf numFmtId="164" fontId="0" fillId="33" borderId="22" xfId="0" applyNumberFormat="1" applyFill="1" applyBorder="1" applyAlignment="1">
      <alignment horizontal="center" vertical="center"/>
    </xf>
    <xf numFmtId="0" fontId="0" fillId="39" borderId="25" xfId="0" applyFill="1" applyBorder="1" applyAlignment="1">
      <alignment vertical="center" wrapText="1"/>
    </xf>
    <xf numFmtId="0" fontId="0" fillId="39" borderId="25" xfId="0" applyFill="1" applyBorder="1" applyAlignment="1">
      <alignment horizontal="center" vertical="center"/>
    </xf>
    <xf numFmtId="165" fontId="0" fillId="39" borderId="25" xfId="0" applyNumberFormat="1" applyFill="1" applyBorder="1" applyAlignment="1">
      <alignment horizontal="center" vertical="center"/>
    </xf>
    <xf numFmtId="0" fontId="0" fillId="39" borderId="36" xfId="0" applyFill="1" applyBorder="1"/>
    <xf numFmtId="164" fontId="0" fillId="39" borderId="25" xfId="0" applyNumberFormat="1" applyFont="1" applyFill="1" applyBorder="1" applyAlignment="1">
      <alignment horizontal="center" vertical="center"/>
    </xf>
    <xf numFmtId="164" fontId="0" fillId="39" borderId="25" xfId="0" applyNumberFormat="1" applyFill="1" applyBorder="1" applyAlignment="1">
      <alignment horizontal="center" vertical="center"/>
    </xf>
    <xf numFmtId="164" fontId="28" fillId="0" borderId="23" xfId="0" applyNumberFormat="1" applyFont="1" applyFill="1" applyBorder="1" applyAlignment="1">
      <alignment horizontal="center" vertical="center"/>
    </xf>
    <xf numFmtId="164" fontId="28" fillId="0" borderId="3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10" fontId="28" fillId="0" borderId="0" xfId="0" applyNumberFormat="1" applyFont="1" applyFill="1" applyBorder="1" applyAlignment="1">
      <alignment vertical="center"/>
    </xf>
    <xf numFmtId="0" fontId="0" fillId="40" borderId="22" xfId="0" applyFill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40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38" borderId="13" xfId="0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5" fontId="0" fillId="38" borderId="13" xfId="0" applyNumberFormat="1" applyFill="1" applyBorder="1" applyAlignment="1">
      <alignment horizontal="center" vertical="center"/>
    </xf>
    <xf numFmtId="164" fontId="18" fillId="39" borderId="25" xfId="0" applyNumberFormat="1" applyFont="1" applyFill="1" applyBorder="1" applyAlignment="1">
      <alignment horizontal="center" vertical="center"/>
    </xf>
    <xf numFmtId="2" fontId="28" fillId="0" borderId="23" xfId="0" applyNumberFormat="1" applyFont="1" applyFill="1" applyBorder="1" applyAlignment="1">
      <alignment horizontal="center" vertical="center"/>
    </xf>
    <xf numFmtId="2" fontId="28" fillId="0" borderId="36" xfId="0" applyNumberFormat="1" applyFon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0" fontId="45" fillId="33" borderId="0" xfId="0" applyNumberFormat="1" applyFont="1" applyFill="1" applyBorder="1" applyAlignment="1">
      <alignment vertical="center"/>
    </xf>
    <xf numFmtId="1" fontId="46" fillId="43" borderId="22" xfId="0" applyNumberFormat="1" applyFont="1" applyFill="1" applyBorder="1" applyAlignment="1">
      <alignment horizontal="center" vertical="center"/>
    </xf>
    <xf numFmtId="1" fontId="47" fillId="33" borderId="22" xfId="0" applyNumberFormat="1" applyFont="1" applyFill="1" applyBorder="1" applyAlignment="1">
      <alignment horizontal="center" vertical="center"/>
    </xf>
    <xf numFmtId="1" fontId="47" fillId="43" borderId="22" xfId="0" applyNumberFormat="1" applyFont="1" applyFill="1" applyBorder="1" applyAlignment="1">
      <alignment horizontal="center" vertical="center"/>
    </xf>
    <xf numFmtId="10" fontId="45" fillId="33" borderId="37" xfId="0" applyNumberFormat="1" applyFont="1" applyFill="1" applyBorder="1" applyAlignment="1">
      <alignment vertical="center"/>
    </xf>
    <xf numFmtId="0" fontId="0" fillId="33" borderId="38" xfId="0" applyFill="1" applyBorder="1" applyAlignment="1">
      <alignment vertical="center"/>
    </xf>
    <xf numFmtId="0" fontId="0" fillId="33" borderId="39" xfId="0" applyFill="1" applyBorder="1" applyAlignment="1">
      <alignment vertical="center"/>
    </xf>
    <xf numFmtId="0" fontId="0" fillId="33" borderId="39" xfId="0" applyFill="1" applyBorder="1"/>
    <xf numFmtId="0" fontId="41" fillId="62" borderId="10" xfId="0" applyFont="1" applyFill="1" applyBorder="1" applyAlignment="1">
      <alignment horizontal="center" vertical="center"/>
    </xf>
    <xf numFmtId="0" fontId="32" fillId="48" borderId="10" xfId="0" applyFont="1" applyFill="1" applyBorder="1" applyAlignment="1">
      <alignment horizontal="center" vertical="center"/>
    </xf>
    <xf numFmtId="0" fontId="23" fillId="41" borderId="10" xfId="0" applyFont="1" applyFill="1" applyBorder="1" applyAlignment="1">
      <alignment horizontal="center" textRotation="90" wrapText="1"/>
    </xf>
    <xf numFmtId="0" fontId="0" fillId="0" borderId="0" xfId="0" applyAlignment="1">
      <alignment vertical="center"/>
    </xf>
    <xf numFmtId="0" fontId="52" fillId="48" borderId="10" xfId="0" applyFont="1" applyFill="1" applyBorder="1" applyAlignment="1">
      <alignment horizontal="center" vertical="center"/>
    </xf>
    <xf numFmtId="0" fontId="36" fillId="53" borderId="10" xfId="0" applyFont="1" applyFill="1" applyBorder="1" applyAlignment="1">
      <alignment horizontal="center" vertical="center"/>
    </xf>
    <xf numFmtId="0" fontId="36" fillId="54" borderId="10" xfId="0" applyFont="1" applyFill="1" applyBorder="1" applyAlignment="1">
      <alignment horizontal="center" vertical="center" wrapText="1"/>
    </xf>
    <xf numFmtId="0" fontId="40" fillId="0" borderId="0" xfId="0" applyFont="1" applyAlignment="1">
      <alignment wrapText="1"/>
    </xf>
    <xf numFmtId="0" fontId="40" fillId="0" borderId="0" xfId="0" applyFont="1"/>
    <xf numFmtId="0" fontId="43" fillId="0" borderId="0" xfId="0" applyFont="1" applyFill="1" applyBorder="1"/>
    <xf numFmtId="0" fontId="43" fillId="0" borderId="20" xfId="0" applyFont="1" applyFill="1" applyBorder="1" applyAlignment="1">
      <alignment horizontal="center" vertical="center" textRotation="90" wrapText="1"/>
    </xf>
    <xf numFmtId="167" fontId="31" fillId="0" borderId="21" xfId="0" applyNumberFormat="1" applyFont="1" applyFill="1" applyBorder="1" applyAlignment="1">
      <alignment horizontal="center" wrapText="1"/>
    </xf>
    <xf numFmtId="0" fontId="24" fillId="0" borderId="0" xfId="0" applyFont="1" applyAlignment="1">
      <alignment wrapText="1"/>
    </xf>
    <xf numFmtId="0" fontId="24" fillId="0" borderId="0" xfId="0" applyFont="1"/>
    <xf numFmtId="164" fontId="52" fillId="48" borderId="10" xfId="0" applyNumberFormat="1" applyFont="1" applyFill="1" applyBorder="1" applyAlignment="1">
      <alignment horizontal="center" vertical="center"/>
    </xf>
    <xf numFmtId="1" fontId="52" fillId="48" borderId="10" xfId="0" applyNumberFormat="1" applyFont="1" applyFill="1" applyBorder="1" applyAlignment="1">
      <alignment horizontal="center" vertical="center"/>
    </xf>
    <xf numFmtId="2" fontId="52" fillId="48" borderId="10" xfId="0" applyNumberFormat="1" applyFont="1" applyFill="1" applyBorder="1" applyAlignment="1">
      <alignment horizontal="center" vertical="center"/>
    </xf>
    <xf numFmtId="164" fontId="36" fillId="53" borderId="10" xfId="0" applyNumberFormat="1" applyFont="1" applyFill="1" applyBorder="1" applyAlignment="1">
      <alignment horizontal="center" vertical="center"/>
    </xf>
    <xf numFmtId="1" fontId="36" fillId="53" borderId="10" xfId="0" applyNumberFormat="1" applyFont="1" applyFill="1" applyBorder="1" applyAlignment="1">
      <alignment horizontal="center" vertical="center"/>
    </xf>
    <xf numFmtId="2" fontId="36" fillId="53" borderId="10" xfId="0" applyNumberFormat="1" applyFont="1" applyFill="1" applyBorder="1" applyAlignment="1">
      <alignment horizontal="center" vertical="center"/>
    </xf>
    <xf numFmtId="49" fontId="52" fillId="48" borderId="10" xfId="0" applyNumberFormat="1" applyFont="1" applyFill="1" applyBorder="1" applyAlignment="1">
      <alignment horizontal="center" vertical="center"/>
    </xf>
    <xf numFmtId="164" fontId="36" fillId="54" borderId="10" xfId="0" applyNumberFormat="1" applyFont="1" applyFill="1" applyBorder="1" applyAlignment="1">
      <alignment horizontal="center" vertical="center" wrapText="1"/>
    </xf>
    <xf numFmtId="1" fontId="36" fillId="54" borderId="10" xfId="0" applyNumberFormat="1" applyFont="1" applyFill="1" applyBorder="1" applyAlignment="1">
      <alignment horizontal="center" vertical="center" wrapText="1"/>
    </xf>
    <xf numFmtId="2" fontId="36" fillId="54" borderId="10" xfId="0" applyNumberFormat="1" applyFont="1" applyFill="1" applyBorder="1" applyAlignment="1">
      <alignment horizontal="center" vertical="center" wrapText="1"/>
    </xf>
    <xf numFmtId="0" fontId="52" fillId="0" borderId="10" xfId="0" applyFont="1" applyFill="1" applyBorder="1" applyAlignment="1">
      <alignment horizontal="center" vertical="center"/>
    </xf>
    <xf numFmtId="0" fontId="54" fillId="54" borderId="10" xfId="0" applyFont="1" applyFill="1" applyBorder="1" applyAlignment="1">
      <alignment horizontal="center" vertical="center" wrapText="1"/>
    </xf>
    <xf numFmtId="0" fontId="56" fillId="54" borderId="10" xfId="0" applyFont="1" applyFill="1" applyBorder="1" applyAlignment="1">
      <alignment horizontal="center" vertical="center" wrapText="1"/>
    </xf>
    <xf numFmtId="0" fontId="55" fillId="0" borderId="10" xfId="0" applyFont="1" applyFill="1" applyBorder="1" applyAlignment="1">
      <alignment horizontal="center" vertical="center"/>
    </xf>
    <xf numFmtId="2" fontId="56" fillId="48" borderId="10" xfId="0" applyNumberFormat="1" applyFont="1" applyFill="1" applyBorder="1" applyAlignment="1">
      <alignment horizontal="center" vertical="center"/>
    </xf>
    <xf numFmtId="1" fontId="56" fillId="48" borderId="10" xfId="0" applyNumberFormat="1" applyFont="1" applyFill="1" applyBorder="1" applyAlignment="1">
      <alignment horizontal="center" vertical="center"/>
    </xf>
    <xf numFmtId="2" fontId="55" fillId="48" borderId="10" xfId="0" applyNumberFormat="1" applyFont="1" applyFill="1" applyBorder="1" applyAlignment="1">
      <alignment horizontal="center" vertical="center"/>
    </xf>
    <xf numFmtId="0" fontId="55" fillId="54" borderId="10" xfId="0" applyFont="1" applyFill="1" applyBorder="1" applyAlignment="1">
      <alignment horizontal="center" vertical="center" wrapText="1"/>
    </xf>
    <xf numFmtId="1" fontId="55" fillId="54" borderId="10" xfId="0" applyNumberFormat="1" applyFont="1" applyFill="1" applyBorder="1" applyAlignment="1">
      <alignment horizontal="center" vertical="center" wrapText="1"/>
    </xf>
    <xf numFmtId="167" fontId="36" fillId="0" borderId="20" xfId="0" applyNumberFormat="1" applyFont="1" applyFill="1" applyBorder="1" applyAlignment="1">
      <alignment horizontal="center" wrapText="1"/>
    </xf>
    <xf numFmtId="0" fontId="32" fillId="34" borderId="17" xfId="0" applyFont="1" applyFill="1" applyBorder="1" applyAlignment="1">
      <alignment horizontal="center" vertical="center"/>
    </xf>
    <xf numFmtId="0" fontId="60" fillId="53" borderId="17" xfId="0" applyFont="1" applyFill="1" applyBorder="1" applyAlignment="1">
      <alignment horizontal="center" vertical="center"/>
    </xf>
    <xf numFmtId="0" fontId="33" fillId="56" borderId="29" xfId="0" applyFont="1" applyFill="1" applyBorder="1" applyAlignment="1">
      <alignment horizontal="center" textRotation="90" wrapText="1"/>
    </xf>
    <xf numFmtId="0" fontId="23" fillId="41" borderId="11" xfId="0" applyFont="1" applyFill="1" applyBorder="1" applyAlignment="1">
      <alignment horizontal="center" textRotation="90" wrapText="1"/>
    </xf>
    <xf numFmtId="0" fontId="23" fillId="41" borderId="30" xfId="0" applyFont="1" applyFill="1" applyBorder="1" applyAlignment="1">
      <alignment horizontal="center" textRotation="90" wrapText="1"/>
    </xf>
    <xf numFmtId="164" fontId="32" fillId="55" borderId="12" xfId="0" applyNumberFormat="1" applyFont="1" applyFill="1" applyBorder="1" applyAlignment="1">
      <alignment horizontal="center" vertical="center"/>
    </xf>
    <xf numFmtId="164" fontId="32" fillId="55" borderId="32" xfId="0" quotePrefix="1" applyNumberFormat="1" applyFont="1" applyFill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164" fontId="32" fillId="55" borderId="10" xfId="0" applyNumberFormat="1" applyFont="1" applyFill="1" applyBorder="1" applyAlignment="1">
      <alignment horizontal="center" vertical="center"/>
    </xf>
    <xf numFmtId="165" fontId="32" fillId="55" borderId="31" xfId="0" applyNumberFormat="1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65" fontId="60" fillId="53" borderId="28" xfId="0" applyNumberFormat="1" applyFont="1" applyFill="1" applyBorder="1" applyAlignment="1">
      <alignment horizontal="center" vertical="center"/>
    </xf>
    <xf numFmtId="164" fontId="60" fillId="53" borderId="10" xfId="0" applyNumberFormat="1" applyFont="1" applyFill="1" applyBorder="1" applyAlignment="1">
      <alignment horizontal="center" vertical="center"/>
    </xf>
    <xf numFmtId="165" fontId="60" fillId="59" borderId="31" xfId="0" applyNumberFormat="1" applyFont="1" applyFill="1" applyBorder="1" applyAlignment="1">
      <alignment horizontal="center" vertical="center"/>
    </xf>
    <xf numFmtId="0" fontId="63" fillId="60" borderId="10" xfId="0" applyFont="1" applyFill="1" applyBorder="1" applyAlignment="1">
      <alignment horizontal="center" vertical="center"/>
    </xf>
    <xf numFmtId="165" fontId="35" fillId="57" borderId="31" xfId="0" applyNumberFormat="1" applyFont="1" applyFill="1" applyBorder="1" applyAlignment="1">
      <alignment horizontal="center" vertical="center"/>
    </xf>
    <xf numFmtId="0" fontId="64" fillId="61" borderId="10" xfId="0" applyFont="1" applyFill="1" applyBorder="1" applyAlignment="1">
      <alignment horizontal="center" vertical="center"/>
    </xf>
    <xf numFmtId="165" fontId="35" fillId="54" borderId="28" xfId="0" applyNumberFormat="1" applyFont="1" applyFill="1" applyBorder="1" applyAlignment="1">
      <alignment horizontal="center" vertical="center" wrapText="1"/>
    </xf>
    <xf numFmtId="164" fontId="35" fillId="54" borderId="10" xfId="0" applyNumberFormat="1" applyFont="1" applyFill="1" applyBorder="1" applyAlignment="1">
      <alignment horizontal="center" vertical="center" wrapText="1"/>
    </xf>
    <xf numFmtId="0" fontId="65" fillId="0" borderId="0" xfId="0" applyFont="1" applyAlignment="1">
      <alignment horizontal="left"/>
    </xf>
    <xf numFmtId="0" fontId="22" fillId="34" borderId="10" xfId="0" applyFont="1" applyFill="1" applyBorder="1" applyAlignment="1">
      <alignment vertical="center" wrapText="1"/>
    </xf>
    <xf numFmtId="0" fontId="22" fillId="43" borderId="10" xfId="0" applyFont="1" applyFill="1" applyBorder="1" applyAlignment="1">
      <alignment vertical="center" wrapText="1"/>
    </xf>
    <xf numFmtId="164" fontId="28" fillId="35" borderId="10" xfId="0" applyNumberFormat="1" applyFont="1" applyFill="1" applyBorder="1" applyAlignment="1">
      <alignment horizontal="center" vertical="center"/>
    </xf>
    <xf numFmtId="0" fontId="28" fillId="35" borderId="10" xfId="0" applyFont="1" applyFill="1" applyBorder="1" applyAlignment="1">
      <alignment horizontal="center" vertical="center" wrapText="1"/>
    </xf>
    <xf numFmtId="0" fontId="24" fillId="34" borderId="0" xfId="0" applyFont="1" applyFill="1" applyBorder="1" applyAlignment="1">
      <alignment horizontal="center" wrapText="1"/>
    </xf>
    <xf numFmtId="0" fontId="23" fillId="0" borderId="0" xfId="0" applyFont="1"/>
    <xf numFmtId="0" fontId="41" fillId="40" borderId="10" xfId="0" applyFont="1" applyFill="1" applyBorder="1" applyAlignment="1">
      <alignment horizontal="center" vertical="center"/>
    </xf>
    <xf numFmtId="49" fontId="49" fillId="64" borderId="10" xfId="0" quotePrefix="1" applyNumberFormat="1" applyFont="1" applyFill="1" applyBorder="1" applyAlignment="1">
      <alignment horizontal="center" vertical="center"/>
    </xf>
    <xf numFmtId="165" fontId="60" fillId="59" borderId="31" xfId="0" quotePrefix="1" applyNumberFormat="1" applyFont="1" applyFill="1" applyBorder="1" applyAlignment="1">
      <alignment horizontal="center" vertical="center"/>
    </xf>
    <xf numFmtId="0" fontId="44" fillId="59" borderId="17" xfId="0" applyFont="1" applyFill="1" applyBorder="1" applyAlignment="1">
      <alignment horizontal="center" vertical="center"/>
    </xf>
    <xf numFmtId="165" fontId="35" fillId="59" borderId="28" xfId="0" applyNumberFormat="1" applyFont="1" applyFill="1" applyBorder="1" applyAlignment="1">
      <alignment horizontal="center" vertical="center"/>
    </xf>
    <xf numFmtId="165" fontId="35" fillId="59" borderId="31" xfId="0" applyNumberFormat="1" applyFont="1" applyFill="1" applyBorder="1" applyAlignment="1">
      <alignment horizontal="center" vertical="center"/>
    </xf>
    <xf numFmtId="0" fontId="64" fillId="60" borderId="10" xfId="0" applyFont="1" applyFill="1" applyBorder="1" applyAlignment="1">
      <alignment horizontal="center" vertical="center"/>
    </xf>
    <xf numFmtId="0" fontId="21" fillId="34" borderId="0" xfId="0" applyFont="1" applyFill="1" applyBorder="1" applyAlignment="1">
      <alignment horizontal="center" wrapText="1"/>
    </xf>
    <xf numFmtId="164" fontId="24" fillId="34" borderId="12" xfId="0" applyNumberFormat="1" applyFont="1" applyFill="1" applyBorder="1" applyAlignment="1">
      <alignment horizontal="center" vertical="center"/>
    </xf>
    <xf numFmtId="168" fontId="24" fillId="43" borderId="12" xfId="0" applyNumberFormat="1" applyFont="1" applyFill="1" applyBorder="1" applyAlignment="1">
      <alignment horizontal="center" vertical="center"/>
    </xf>
    <xf numFmtId="164" fontId="22" fillId="43" borderId="12" xfId="0" applyNumberFormat="1" applyFont="1" applyFill="1" applyBorder="1" applyAlignment="1">
      <alignment horizontal="center" vertical="center"/>
    </xf>
    <xf numFmtId="165" fontId="24" fillId="43" borderId="12" xfId="0" quotePrefix="1" applyNumberFormat="1" applyFont="1" applyFill="1" applyBorder="1" applyAlignment="1">
      <alignment horizontal="center" vertical="center"/>
    </xf>
    <xf numFmtId="9" fontId="24" fillId="43" borderId="12" xfId="0" applyNumberFormat="1" applyFont="1" applyFill="1" applyBorder="1" applyAlignment="1">
      <alignment horizontal="center" vertical="center"/>
    </xf>
    <xf numFmtId="164" fontId="24" fillId="43" borderId="25" xfId="0" applyNumberFormat="1" applyFont="1" applyFill="1" applyBorder="1" applyAlignment="1">
      <alignment horizontal="center" vertical="center"/>
    </xf>
    <xf numFmtId="168" fontId="24" fillId="34" borderId="25" xfId="0" applyNumberFormat="1" applyFont="1" applyFill="1" applyBorder="1" applyAlignment="1">
      <alignment horizontal="center" vertical="center"/>
    </xf>
    <xf numFmtId="165" fontId="24" fillId="0" borderId="25" xfId="0" quotePrefix="1" applyNumberFormat="1" applyFont="1" applyFill="1" applyBorder="1" applyAlignment="1">
      <alignment horizontal="center" vertical="center"/>
    </xf>
    <xf numFmtId="164" fontId="22" fillId="0" borderId="25" xfId="0" applyNumberFormat="1" applyFont="1" applyFill="1" applyBorder="1" applyAlignment="1">
      <alignment horizontal="center" vertical="center" wrapText="1"/>
    </xf>
    <xf numFmtId="9" fontId="24" fillId="0" borderId="25" xfId="0" applyNumberFormat="1" applyFont="1" applyFill="1" applyBorder="1" applyAlignment="1">
      <alignment horizontal="center" vertical="center"/>
    </xf>
    <xf numFmtId="0" fontId="22" fillId="41" borderId="25" xfId="0" applyFont="1" applyFill="1" applyBorder="1" applyAlignment="1">
      <alignment horizontal="center" wrapText="1"/>
    </xf>
    <xf numFmtId="0" fontId="40" fillId="41" borderId="25" xfId="0" applyFont="1" applyFill="1" applyBorder="1" applyAlignment="1">
      <alignment horizontal="center" wrapText="1"/>
    </xf>
    <xf numFmtId="0" fontId="22" fillId="41" borderId="25" xfId="0" applyFont="1" applyFill="1" applyBorder="1" applyAlignment="1">
      <alignment textRotation="90" wrapText="1"/>
    </xf>
    <xf numFmtId="0" fontId="22" fillId="41" borderId="25" xfId="0" applyFont="1" applyFill="1" applyBorder="1" applyAlignment="1">
      <alignment horizontal="center" textRotation="90" wrapText="1"/>
    </xf>
    <xf numFmtId="0" fontId="22" fillId="42" borderId="12" xfId="0" applyFont="1" applyFill="1" applyBorder="1" applyAlignment="1">
      <alignment horizontal="center" vertical="center" wrapText="1"/>
    </xf>
    <xf numFmtId="0" fontId="22" fillId="35" borderId="12" xfId="0" applyFont="1" applyFill="1" applyBorder="1" applyAlignment="1">
      <alignment horizontal="center" vertical="center" textRotation="90"/>
    </xf>
    <xf numFmtId="2" fontId="22" fillId="35" borderId="12" xfId="0" applyNumberFormat="1" applyFont="1" applyFill="1" applyBorder="1" applyAlignment="1">
      <alignment horizontal="center" vertical="center" textRotation="90"/>
    </xf>
    <xf numFmtId="9" fontId="22" fillId="35" borderId="12" xfId="0" applyNumberFormat="1" applyFont="1" applyFill="1" applyBorder="1" applyAlignment="1">
      <alignment horizontal="center" vertical="center" textRotation="90"/>
    </xf>
    <xf numFmtId="0" fontId="22" fillId="35" borderId="12" xfId="0" applyFont="1" applyFill="1" applyBorder="1" applyAlignment="1">
      <alignment horizontal="center" vertical="center" wrapText="1"/>
    </xf>
    <xf numFmtId="0" fontId="22" fillId="43" borderId="12" xfId="0" applyFont="1" applyFill="1" applyBorder="1" applyAlignment="1">
      <alignment horizontal="center" vertical="center" wrapText="1"/>
    </xf>
    <xf numFmtId="0" fontId="22" fillId="34" borderId="25" xfId="0" applyFont="1" applyFill="1" applyBorder="1" applyAlignment="1">
      <alignment horizontal="center" vertical="center" wrapText="1"/>
    </xf>
    <xf numFmtId="0" fontId="22" fillId="41" borderId="11" xfId="0" applyFont="1" applyFill="1" applyBorder="1" applyAlignment="1">
      <alignment horizontal="center" textRotation="90" wrapText="1"/>
    </xf>
    <xf numFmtId="0" fontId="22" fillId="41" borderId="30" xfId="0" applyFont="1" applyFill="1" applyBorder="1" applyAlignment="1">
      <alignment horizontal="center" textRotation="90" wrapText="1"/>
    </xf>
    <xf numFmtId="164" fontId="35" fillId="59" borderId="10" xfId="0" applyNumberFormat="1" applyFont="1" applyFill="1" applyBorder="1" applyAlignment="1">
      <alignment horizontal="center" vertical="center"/>
    </xf>
    <xf numFmtId="0" fontId="24" fillId="35" borderId="43" xfId="0" applyFont="1" applyFill="1" applyBorder="1" applyAlignment="1">
      <alignment horizontal="center" vertical="center" wrapText="1"/>
    </xf>
    <xf numFmtId="164" fontId="24" fillId="35" borderId="43" xfId="0" applyNumberFormat="1" applyFont="1" applyFill="1" applyBorder="1" applyAlignment="1">
      <alignment horizontal="center" vertical="center"/>
    </xf>
    <xf numFmtId="168" fontId="24" fillId="35" borderId="43" xfId="0" applyNumberFormat="1" applyFont="1" applyFill="1" applyBorder="1" applyAlignment="1">
      <alignment horizontal="center" vertical="center"/>
    </xf>
    <xf numFmtId="164" fontId="22" fillId="35" borderId="43" xfId="0" applyNumberFormat="1" applyFont="1" applyFill="1" applyBorder="1" applyAlignment="1">
      <alignment horizontal="center" vertical="center" wrapText="1"/>
    </xf>
    <xf numFmtId="164" fontId="22" fillId="35" borderId="44" xfId="0" applyNumberFormat="1" applyFont="1" applyFill="1" applyBorder="1" applyAlignment="1">
      <alignment horizontal="center" vertical="center"/>
    </xf>
    <xf numFmtId="0" fontId="68" fillId="0" borderId="0" xfId="0" applyFont="1"/>
    <xf numFmtId="0" fontId="33" fillId="0" borderId="0" xfId="0" applyFont="1" applyFill="1" applyBorder="1" applyAlignment="1">
      <alignment horizontal="center" vertical="center"/>
    </xf>
    <xf numFmtId="0" fontId="60" fillId="53" borderId="16" xfId="0" applyFont="1" applyFill="1" applyBorder="1" applyAlignment="1">
      <alignment horizontal="center" vertical="center"/>
    </xf>
    <xf numFmtId="0" fontId="44" fillId="54" borderId="14" xfId="0" applyFont="1" applyFill="1" applyBorder="1" applyAlignment="1">
      <alignment horizontal="center" vertical="center" wrapText="1"/>
    </xf>
    <xf numFmtId="0" fontId="44" fillId="59" borderId="16" xfId="0" applyFont="1" applyFill="1" applyBorder="1" applyAlignment="1">
      <alignment horizontal="center" vertical="center"/>
    </xf>
    <xf numFmtId="165" fontId="60" fillId="59" borderId="16" xfId="0" applyNumberFormat="1" applyFont="1" applyFill="1" applyBorder="1" applyAlignment="1">
      <alignment horizontal="center" vertical="center"/>
    </xf>
    <xf numFmtId="165" fontId="35" fillId="57" borderId="16" xfId="0" applyNumberFormat="1" applyFont="1" applyFill="1" applyBorder="1" applyAlignment="1">
      <alignment horizontal="center" vertical="center"/>
    </xf>
    <xf numFmtId="0" fontId="23" fillId="41" borderId="0" xfId="0" applyFont="1" applyFill="1" applyBorder="1" applyAlignment="1">
      <alignment horizontal="center" textRotation="90" wrapText="1"/>
    </xf>
    <xf numFmtId="1" fontId="62" fillId="58" borderId="0" xfId="0" applyNumberFormat="1" applyFont="1" applyFill="1" applyBorder="1" applyAlignment="1">
      <alignment horizontal="center" vertical="center"/>
    </xf>
    <xf numFmtId="165" fontId="60" fillId="59" borderId="0" xfId="0" quotePrefix="1" applyNumberFormat="1" applyFont="1" applyFill="1" applyBorder="1" applyAlignment="1">
      <alignment horizontal="center" vertical="center"/>
    </xf>
    <xf numFmtId="165" fontId="35" fillId="59" borderId="0" xfId="0" applyNumberFormat="1" applyFont="1" applyFill="1" applyBorder="1" applyAlignment="1">
      <alignment horizontal="center" vertical="center"/>
    </xf>
    <xf numFmtId="165" fontId="35" fillId="57" borderId="0" xfId="0" applyNumberFormat="1" applyFont="1" applyFill="1" applyBorder="1" applyAlignment="1">
      <alignment horizontal="center" vertical="center"/>
    </xf>
    <xf numFmtId="165" fontId="35" fillId="59" borderId="16" xfId="0" applyNumberFormat="1" applyFont="1" applyFill="1" applyBorder="1" applyAlignment="1">
      <alignment horizontal="center" vertical="center"/>
    </xf>
    <xf numFmtId="0" fontId="44" fillId="54" borderId="17" xfId="0" applyFont="1" applyFill="1" applyBorder="1" applyAlignment="1">
      <alignment horizontal="center" vertical="center" wrapText="1"/>
    </xf>
    <xf numFmtId="165" fontId="60" fillId="53" borderId="10" xfId="0" applyNumberFormat="1" applyFont="1" applyFill="1" applyBorder="1" applyAlignment="1">
      <alignment horizontal="center" vertical="center"/>
    </xf>
    <xf numFmtId="165" fontId="35" fillId="59" borderId="10" xfId="0" applyNumberFormat="1" applyFont="1" applyFill="1" applyBorder="1" applyAlignment="1">
      <alignment horizontal="center" vertical="center"/>
    </xf>
    <xf numFmtId="165" fontId="35" fillId="54" borderId="10" xfId="0" applyNumberFormat="1" applyFont="1" applyFill="1" applyBorder="1" applyAlignment="1">
      <alignment horizontal="center" vertical="center" wrapText="1"/>
    </xf>
    <xf numFmtId="0" fontId="22" fillId="41" borderId="49" xfId="0" applyFont="1" applyFill="1" applyBorder="1" applyAlignment="1">
      <alignment horizontal="center" wrapText="1"/>
    </xf>
    <xf numFmtId="0" fontId="22" fillId="41" borderId="28" xfId="0" applyFont="1" applyFill="1" applyBorder="1" applyAlignment="1">
      <alignment horizontal="center" wrapText="1"/>
    </xf>
    <xf numFmtId="0" fontId="32" fillId="56" borderId="10" xfId="0" applyFont="1" applyFill="1" applyBorder="1" applyAlignment="1">
      <alignment horizontal="center" textRotation="90" wrapText="1"/>
    </xf>
    <xf numFmtId="0" fontId="22" fillId="41" borderId="31" xfId="0" applyFont="1" applyFill="1" applyBorder="1" applyAlignment="1">
      <alignment horizontal="center" textRotation="90" wrapText="1"/>
    </xf>
    <xf numFmtId="0" fontId="35" fillId="54" borderId="10" xfId="0" applyFont="1" applyFill="1" applyBorder="1" applyAlignment="1">
      <alignment horizontal="center" vertical="center" wrapText="1"/>
    </xf>
    <xf numFmtId="0" fontId="60" fillId="59" borderId="17" xfId="0" applyFont="1" applyFill="1" applyBorder="1" applyAlignment="1">
      <alignment horizontal="center" vertical="center"/>
    </xf>
    <xf numFmtId="0" fontId="60" fillId="59" borderId="47" xfId="0" applyFont="1" applyFill="1" applyBorder="1" applyAlignment="1">
      <alignment horizontal="center" vertical="center"/>
    </xf>
    <xf numFmtId="165" fontId="60" fillId="59" borderId="10" xfId="0" applyNumberFormat="1" applyFont="1" applyFill="1" applyBorder="1" applyAlignment="1">
      <alignment horizontal="center" vertical="center"/>
    </xf>
    <xf numFmtId="164" fontId="60" fillId="59" borderId="10" xfId="0" applyNumberFormat="1" applyFont="1" applyFill="1" applyBorder="1" applyAlignment="1">
      <alignment horizontal="center" vertical="center"/>
    </xf>
    <xf numFmtId="0" fontId="30" fillId="34" borderId="0" xfId="0" applyFont="1" applyFill="1" applyBorder="1" applyAlignment="1">
      <alignment horizontal="center" wrapText="1"/>
    </xf>
    <xf numFmtId="0" fontId="33" fillId="34" borderId="20" xfId="0" applyFont="1" applyFill="1" applyBorder="1" applyAlignment="1">
      <alignment horizontal="center" vertical="center"/>
    </xf>
    <xf numFmtId="165" fontId="35" fillId="54" borderId="17" xfId="0" applyNumberFormat="1" applyFont="1" applyFill="1" applyBorder="1" applyAlignment="1">
      <alignment horizontal="center" vertical="center" wrapText="1"/>
    </xf>
    <xf numFmtId="165" fontId="35" fillId="54" borderId="31" xfId="0" applyNumberFormat="1" applyFont="1" applyFill="1" applyBorder="1" applyAlignment="1">
      <alignment horizontal="center" vertical="center" wrapText="1"/>
    </xf>
    <xf numFmtId="0" fontId="65" fillId="34" borderId="0" xfId="0" applyFont="1" applyFill="1" applyAlignment="1">
      <alignment horizontal="left" vertical="top"/>
    </xf>
    <xf numFmtId="0" fontId="0" fillId="34" borderId="0" xfId="0" applyFill="1" applyAlignment="1">
      <alignment vertical="top"/>
    </xf>
    <xf numFmtId="164" fontId="0" fillId="43" borderId="50" xfId="0" applyNumberFormat="1" applyFill="1" applyBorder="1" applyAlignment="1">
      <alignment horizontal="center"/>
    </xf>
    <xf numFmtId="164" fontId="0" fillId="0" borderId="51" xfId="0" applyNumberFormat="1" applyBorder="1" applyAlignment="1">
      <alignment horizontal="center"/>
    </xf>
    <xf numFmtId="0" fontId="35" fillId="54" borderId="47" xfId="0" applyFont="1" applyFill="1" applyBorder="1" applyAlignment="1">
      <alignment horizontal="center" vertical="center" wrapText="1"/>
    </xf>
    <xf numFmtId="0" fontId="35" fillId="54" borderId="28" xfId="0" applyFont="1" applyFill="1" applyBorder="1" applyAlignment="1">
      <alignment horizontal="center" vertical="center" wrapText="1"/>
    </xf>
    <xf numFmtId="0" fontId="35" fillId="59" borderId="47" xfId="0" applyFont="1" applyFill="1" applyBorder="1" applyAlignment="1">
      <alignment horizontal="center" vertical="center"/>
    </xf>
    <xf numFmtId="164" fontId="47" fillId="43" borderId="22" xfId="0" applyNumberFormat="1" applyFont="1" applyFill="1" applyBorder="1" applyAlignment="1">
      <alignment horizontal="center" vertical="center"/>
    </xf>
    <xf numFmtId="164" fontId="47" fillId="33" borderId="22" xfId="0" applyNumberFormat="1" applyFont="1" applyFill="1" applyBorder="1" applyAlignment="1">
      <alignment horizontal="center" vertical="center"/>
    </xf>
    <xf numFmtId="164" fontId="0" fillId="46" borderId="24" xfId="0" applyNumberFormat="1" applyFill="1" applyBorder="1" applyAlignment="1">
      <alignment horizontal="center" vertical="center"/>
    </xf>
    <xf numFmtId="164" fontId="38" fillId="0" borderId="13" xfId="0" applyNumberFormat="1" applyFont="1" applyBorder="1" applyAlignment="1">
      <alignment horizontal="center" vertical="center"/>
    </xf>
    <xf numFmtId="1" fontId="46" fillId="33" borderId="52" xfId="0" applyNumberFormat="1" applyFont="1" applyFill="1" applyBorder="1" applyAlignment="1">
      <alignment horizontal="center" vertical="center"/>
    </xf>
    <xf numFmtId="1" fontId="0" fillId="39" borderId="48" xfId="0" applyNumberFormat="1" applyFill="1" applyBorder="1" applyAlignment="1">
      <alignment horizontal="center" vertical="center"/>
    </xf>
    <xf numFmtId="164" fontId="47" fillId="33" borderId="53" xfId="0" applyNumberFormat="1" applyFont="1" applyFill="1" applyBorder="1" applyAlignment="1">
      <alignment horizontal="center" vertical="center"/>
    </xf>
    <xf numFmtId="164" fontId="28" fillId="39" borderId="54" xfId="0" applyNumberFormat="1" applyFont="1" applyFill="1" applyBorder="1" applyAlignment="1">
      <alignment horizontal="center" vertical="center"/>
    </xf>
    <xf numFmtId="164" fontId="28" fillId="46" borderId="37" xfId="0" applyNumberFormat="1" applyFont="1" applyFill="1" applyBorder="1" applyAlignment="1">
      <alignment horizontal="center" vertical="center"/>
    </xf>
    <xf numFmtId="164" fontId="40" fillId="0" borderId="13" xfId="0" applyNumberFormat="1" applyFont="1" applyBorder="1" applyAlignment="1">
      <alignment horizontal="center" vertical="center"/>
    </xf>
    <xf numFmtId="164" fontId="40" fillId="39" borderId="25" xfId="0" applyNumberFormat="1" applyFont="1" applyFill="1" applyBorder="1" applyAlignment="1">
      <alignment horizontal="center" vertical="center"/>
    </xf>
    <xf numFmtId="168" fontId="32" fillId="55" borderId="20" xfId="0" quotePrefix="1" applyNumberFormat="1" applyFont="1" applyFill="1" applyBorder="1" applyAlignment="1">
      <alignment horizontal="center" vertical="center"/>
    </xf>
    <xf numFmtId="169" fontId="32" fillId="55" borderId="20" xfId="0" applyNumberFormat="1" applyFont="1" applyFill="1" applyBorder="1" applyAlignment="1">
      <alignment horizontal="center" vertical="center"/>
    </xf>
    <xf numFmtId="0" fontId="32" fillId="34" borderId="55" xfId="0" applyFont="1" applyFill="1" applyBorder="1" applyAlignment="1">
      <alignment horizontal="center" vertical="center"/>
    </xf>
    <xf numFmtId="0" fontId="32" fillId="56" borderId="11" xfId="0" applyFont="1" applyFill="1" applyBorder="1" applyAlignment="1">
      <alignment horizontal="center" textRotation="90" wrapText="1"/>
    </xf>
    <xf numFmtId="165" fontId="32" fillId="55" borderId="10" xfId="0" applyNumberFormat="1" applyFont="1" applyFill="1" applyBorder="1" applyAlignment="1">
      <alignment horizontal="center" vertical="center"/>
    </xf>
    <xf numFmtId="165" fontId="32" fillId="55" borderId="12" xfId="0" applyNumberFormat="1" applyFont="1" applyFill="1" applyBorder="1" applyAlignment="1">
      <alignment horizontal="center" vertical="center"/>
    </xf>
    <xf numFmtId="0" fontId="0" fillId="0" borderId="58" xfId="0" applyBorder="1"/>
    <xf numFmtId="164" fontId="22" fillId="43" borderId="12" xfId="0" applyNumberFormat="1" applyFont="1" applyFill="1" applyBorder="1" applyAlignment="1">
      <alignment horizontal="center" vertical="center" wrapText="1"/>
    </xf>
    <xf numFmtId="0" fontId="0" fillId="0" borderId="57" xfId="0" applyBorder="1"/>
    <xf numFmtId="0" fontId="0" fillId="0" borderId="60" xfId="0" applyBorder="1"/>
    <xf numFmtId="0" fontId="0" fillId="0" borderId="59" xfId="0" applyBorder="1"/>
    <xf numFmtId="0" fontId="20" fillId="0" borderId="58" xfId="0" applyFont="1" applyBorder="1"/>
    <xf numFmtId="0" fontId="20" fillId="0" borderId="63" xfId="0" applyFont="1" applyBorder="1"/>
    <xf numFmtId="0" fontId="0" fillId="0" borderId="63" xfId="0" applyBorder="1"/>
    <xf numFmtId="0" fontId="68" fillId="0" borderId="58" xfId="0" applyFont="1" applyBorder="1"/>
    <xf numFmtId="0" fontId="20" fillId="0" borderId="61" xfId="0" applyFont="1" applyFill="1" applyBorder="1"/>
    <xf numFmtId="0" fontId="20" fillId="0" borderId="62" xfId="0" applyFont="1" applyFill="1" applyBorder="1"/>
    <xf numFmtId="0" fontId="20" fillId="0" borderId="57" xfId="0" applyFont="1" applyFill="1" applyBorder="1"/>
    <xf numFmtId="0" fontId="68" fillId="0" borderId="0" xfId="0" applyFont="1" applyBorder="1"/>
    <xf numFmtId="0" fontId="20" fillId="0" borderId="61" xfId="0" applyFont="1" applyFill="1" applyBorder="1" applyAlignment="1">
      <alignment horizontal="center" wrapText="1"/>
    </xf>
    <xf numFmtId="0" fontId="0" fillId="34" borderId="0" xfId="0" applyFill="1" applyBorder="1" applyAlignment="1">
      <alignment vertical="top"/>
    </xf>
    <xf numFmtId="0" fontId="0" fillId="0" borderId="0" xfId="0" applyBorder="1"/>
    <xf numFmtId="0" fontId="0" fillId="0" borderId="64" xfId="0" applyBorder="1"/>
    <xf numFmtId="0" fontId="20" fillId="0" borderId="58" xfId="0" applyFont="1" applyFill="1" applyBorder="1"/>
    <xf numFmtId="0" fontId="20" fillId="34" borderId="63" xfId="0" applyFont="1" applyFill="1" applyBorder="1"/>
    <xf numFmtId="164" fontId="22" fillId="34" borderId="25" xfId="0" applyNumberFormat="1" applyFont="1" applyFill="1" applyBorder="1" applyAlignment="1">
      <alignment horizontal="center" vertical="center" wrapText="1"/>
    </xf>
    <xf numFmtId="0" fontId="20" fillId="0" borderId="63" xfId="0" applyFont="1" applyFill="1" applyBorder="1"/>
    <xf numFmtId="0" fontId="0" fillId="0" borderId="61" xfId="0" applyBorder="1"/>
    <xf numFmtId="0" fontId="65" fillId="34" borderId="0" xfId="0" applyFont="1" applyFill="1" applyBorder="1" applyAlignment="1">
      <alignment horizontal="left" vertical="top"/>
    </xf>
    <xf numFmtId="0" fontId="20" fillId="0" borderId="60" xfId="0" applyFont="1" applyFill="1" applyBorder="1"/>
    <xf numFmtId="0" fontId="20" fillId="34" borderId="58" xfId="0" applyFont="1" applyFill="1" applyBorder="1"/>
    <xf numFmtId="0" fontId="0" fillId="0" borderId="62" xfId="0" applyBorder="1"/>
    <xf numFmtId="0" fontId="0" fillId="0" borderId="0" xfId="0"/>
    <xf numFmtId="0" fontId="20" fillId="0" borderId="64" xfId="0" applyFont="1" applyFill="1" applyBorder="1"/>
    <xf numFmtId="0" fontId="68" fillId="0" borderId="0" xfId="0" applyFont="1" applyBorder="1" applyAlignment="1">
      <alignment vertical="center"/>
    </xf>
    <xf numFmtId="0" fontId="65" fillId="0" borderId="0" xfId="0" applyFont="1" applyBorder="1" applyAlignment="1">
      <alignment horizontal="left"/>
    </xf>
    <xf numFmtId="0" fontId="65" fillId="0" borderId="63" xfId="0" applyFont="1" applyBorder="1" applyAlignment="1">
      <alignment horizontal="left"/>
    </xf>
    <xf numFmtId="0" fontId="65" fillId="0" borderId="58" xfId="0" applyFont="1" applyBorder="1" applyAlignment="1">
      <alignment horizontal="left"/>
    </xf>
    <xf numFmtId="0" fontId="37" fillId="0" borderId="0" xfId="0" applyFont="1" applyBorder="1" applyAlignment="1">
      <alignment wrapText="1"/>
    </xf>
    <xf numFmtId="0" fontId="69" fillId="0" borderId="59" xfId="0" applyFont="1" applyFill="1" applyBorder="1" applyAlignment="1">
      <alignment horizontal="center"/>
    </xf>
    <xf numFmtId="0" fontId="19" fillId="34" borderId="0" xfId="0" applyFont="1" applyFill="1" applyBorder="1" applyAlignment="1">
      <alignment wrapText="1"/>
    </xf>
    <xf numFmtId="164" fontId="64" fillId="60" borderId="1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/>
    </xf>
    <xf numFmtId="0" fontId="22" fillId="0" borderId="0" xfId="0" applyFont="1" applyAlignment="1">
      <alignment wrapText="1"/>
    </xf>
    <xf numFmtId="0" fontId="66" fillId="56" borderId="10" xfId="0" applyFont="1" applyFill="1" applyBorder="1" applyAlignment="1">
      <alignment horizontal="center" wrapText="1"/>
    </xf>
    <xf numFmtId="167" fontId="33" fillId="0" borderId="20" xfId="0" applyNumberFormat="1" applyFont="1" applyFill="1" applyBorder="1" applyAlignment="1">
      <alignment horizontal="center" wrapText="1"/>
    </xf>
    <xf numFmtId="0" fontId="75" fillId="56" borderId="10" xfId="0" applyFont="1" applyFill="1" applyBorder="1" applyAlignment="1">
      <alignment horizontal="center" wrapText="1"/>
    </xf>
    <xf numFmtId="0" fontId="33" fillId="54" borderId="10" xfId="0" applyFont="1" applyFill="1" applyBorder="1" applyAlignment="1">
      <alignment horizontal="center" vertical="center" wrapText="1"/>
    </xf>
    <xf numFmtId="0" fontId="76" fillId="56" borderId="10" xfId="0" applyFont="1" applyFill="1" applyBorder="1" applyAlignment="1">
      <alignment horizontal="center" textRotation="90" wrapText="1"/>
    </xf>
    <xf numFmtId="0" fontId="77" fillId="56" borderId="10" xfId="0" applyFont="1" applyFill="1" applyBorder="1" applyAlignment="1">
      <alignment horizontal="right" textRotation="90" wrapText="1"/>
    </xf>
    <xf numFmtId="0" fontId="78" fillId="63" borderId="10" xfId="0" applyFont="1" applyFill="1" applyBorder="1" applyAlignment="1">
      <alignment horizontal="right" textRotation="90" wrapText="1"/>
    </xf>
    <xf numFmtId="0" fontId="23" fillId="41" borderId="42" xfId="0" applyFont="1" applyFill="1" applyBorder="1" applyAlignment="1">
      <alignment horizontal="center" vertical="center" wrapText="1"/>
    </xf>
    <xf numFmtId="0" fontId="23" fillId="41" borderId="41" xfId="0" applyFont="1" applyFill="1" applyBorder="1" applyAlignment="1">
      <alignment horizontal="center" vertical="center" wrapText="1"/>
    </xf>
    <xf numFmtId="165" fontId="24" fillId="65" borderId="12" xfId="0" applyNumberFormat="1" applyFont="1" applyFill="1" applyBorder="1" applyAlignment="1">
      <alignment horizontal="center" vertical="center"/>
    </xf>
    <xf numFmtId="165" fontId="24" fillId="65" borderId="25" xfId="0" applyNumberFormat="1" applyFont="1" applyFill="1" applyBorder="1" applyAlignment="1">
      <alignment horizontal="center" vertical="center"/>
    </xf>
    <xf numFmtId="0" fontId="23" fillId="41" borderId="10" xfId="0" applyFont="1" applyFill="1" applyBorder="1" applyAlignment="1">
      <alignment horizontal="center" vertical="center" textRotation="90" wrapText="1"/>
    </xf>
    <xf numFmtId="0" fontId="23" fillId="41" borderId="25" xfId="0" applyFont="1" applyFill="1" applyBorder="1" applyAlignment="1">
      <alignment horizontal="center" vertical="center" textRotation="90" wrapText="1"/>
    </xf>
    <xf numFmtId="0" fontId="23" fillId="41" borderId="13" xfId="0" applyFont="1" applyFill="1" applyBorder="1" applyAlignment="1">
      <alignment horizontal="center" vertical="center" wrapText="1"/>
    </xf>
    <xf numFmtId="165" fontId="24" fillId="34" borderId="10" xfId="0" applyNumberFormat="1" applyFont="1" applyFill="1" applyBorder="1" applyAlignment="1">
      <alignment horizontal="center" vertical="center"/>
    </xf>
    <xf numFmtId="9" fontId="22" fillId="34" borderId="11" xfId="0" applyNumberFormat="1" applyFont="1" applyFill="1" applyBorder="1" applyAlignment="1">
      <alignment horizontal="center" vertical="center"/>
    </xf>
    <xf numFmtId="9" fontId="22" fillId="34" borderId="41" xfId="0" applyNumberFormat="1" applyFont="1" applyFill="1" applyBorder="1" applyAlignment="1">
      <alignment horizontal="center" vertical="center"/>
    </xf>
    <xf numFmtId="0" fontId="22" fillId="34" borderId="11" xfId="0" applyFont="1" applyFill="1" applyBorder="1" applyAlignment="1">
      <alignment horizontal="center" vertical="center"/>
    </xf>
    <xf numFmtId="0" fontId="22" fillId="34" borderId="41" xfId="0" applyFont="1" applyFill="1" applyBorder="1" applyAlignment="1">
      <alignment horizontal="center" vertical="center"/>
    </xf>
    <xf numFmtId="0" fontId="22" fillId="34" borderId="11" xfId="0" applyFont="1" applyFill="1" applyBorder="1" applyAlignment="1">
      <alignment horizontal="center" vertical="center" textRotation="90" wrapText="1"/>
    </xf>
    <xf numFmtId="0" fontId="22" fillId="34" borderId="41" xfId="0" applyFont="1" applyFill="1" applyBorder="1" applyAlignment="1">
      <alignment horizontal="center" vertical="center" textRotation="90" wrapText="1"/>
    </xf>
    <xf numFmtId="0" fontId="22" fillId="34" borderId="11" xfId="0" applyFont="1" applyFill="1" applyBorder="1" applyAlignment="1">
      <alignment horizontal="center" vertical="center" textRotation="90"/>
    </xf>
    <xf numFmtId="0" fontId="22" fillId="34" borderId="41" xfId="0" applyFont="1" applyFill="1" applyBorder="1" applyAlignment="1">
      <alignment horizontal="center" vertical="center" textRotation="90"/>
    </xf>
    <xf numFmtId="0" fontId="68" fillId="0" borderId="20" xfId="0" applyFont="1" applyBorder="1" applyAlignment="1">
      <alignment horizontal="center" wrapText="1"/>
    </xf>
    <xf numFmtId="0" fontId="23" fillId="41" borderId="10" xfId="0" applyFont="1" applyFill="1" applyBorder="1" applyAlignment="1">
      <alignment horizontal="center" textRotation="90" wrapText="1"/>
    </xf>
    <xf numFmtId="0" fontId="23" fillId="41" borderId="10" xfId="0" applyFont="1" applyFill="1" applyBorder="1" applyAlignment="1">
      <alignment horizontal="center" textRotation="90"/>
    </xf>
    <xf numFmtId="0" fontId="23" fillId="41" borderId="12" xfId="0" applyFont="1" applyFill="1" applyBorder="1" applyAlignment="1">
      <alignment horizontal="center" vertical="center" textRotation="90" wrapText="1"/>
    </xf>
    <xf numFmtId="165" fontId="22" fillId="34" borderId="13" xfId="0" applyNumberFormat="1" applyFont="1" applyFill="1" applyBorder="1" applyAlignment="1">
      <alignment horizontal="center" vertical="center"/>
    </xf>
    <xf numFmtId="165" fontId="22" fillId="34" borderId="41" xfId="0" applyNumberFormat="1" applyFont="1" applyFill="1" applyBorder="1" applyAlignment="1">
      <alignment horizontal="center" vertical="center"/>
    </xf>
    <xf numFmtId="9" fontId="22" fillId="34" borderId="13" xfId="0" applyNumberFormat="1" applyFont="1" applyFill="1" applyBorder="1" applyAlignment="1">
      <alignment horizontal="center" vertical="center"/>
    </xf>
    <xf numFmtId="0" fontId="22" fillId="34" borderId="13" xfId="0" applyFont="1" applyFill="1" applyBorder="1" applyAlignment="1">
      <alignment horizontal="center" vertical="center"/>
    </xf>
    <xf numFmtId="0" fontId="22" fillId="34" borderId="13" xfId="0" applyFont="1" applyFill="1" applyBorder="1" applyAlignment="1">
      <alignment horizontal="center" vertical="center" textRotation="90" wrapText="1"/>
    </xf>
    <xf numFmtId="1" fontId="22" fillId="34" borderId="13" xfId="0" applyNumberFormat="1" applyFont="1" applyFill="1" applyBorder="1" applyAlignment="1">
      <alignment horizontal="center" vertical="center" textRotation="90"/>
    </xf>
    <xf numFmtId="1" fontId="22" fillId="34" borderId="41" xfId="0" applyNumberFormat="1" applyFont="1" applyFill="1" applyBorder="1" applyAlignment="1">
      <alignment horizontal="center" vertical="center" textRotation="90"/>
    </xf>
    <xf numFmtId="2" fontId="22" fillId="34" borderId="13" xfId="0" applyNumberFormat="1" applyFont="1" applyFill="1" applyBorder="1" applyAlignment="1">
      <alignment horizontal="center" vertical="center" textRotation="90"/>
    </xf>
    <xf numFmtId="2" fontId="22" fillId="34" borderId="41" xfId="0" applyNumberFormat="1" applyFont="1" applyFill="1" applyBorder="1" applyAlignment="1">
      <alignment horizontal="center" vertical="center" textRotation="90"/>
    </xf>
    <xf numFmtId="0" fontId="22" fillId="34" borderId="13" xfId="0" applyFont="1" applyFill="1" applyBorder="1" applyAlignment="1">
      <alignment horizontal="center" vertical="center" textRotation="90"/>
    </xf>
    <xf numFmtId="166" fontId="22" fillId="34" borderId="13" xfId="0" applyNumberFormat="1" applyFont="1" applyFill="1" applyBorder="1" applyAlignment="1">
      <alignment horizontal="center" vertical="center" textRotation="90"/>
    </xf>
    <xf numFmtId="166" fontId="22" fillId="34" borderId="41" xfId="0" applyNumberFormat="1" applyFont="1" applyFill="1" applyBorder="1" applyAlignment="1">
      <alignment horizontal="center" vertical="center" textRotation="90"/>
    </xf>
    <xf numFmtId="0" fontId="19" fillId="41" borderId="10" xfId="0" applyFont="1" applyFill="1" applyBorder="1" applyAlignment="1">
      <alignment horizontal="center" vertical="center" textRotation="90" wrapText="1"/>
    </xf>
    <xf numFmtId="2" fontId="22" fillId="34" borderId="11" xfId="0" applyNumberFormat="1" applyFont="1" applyFill="1" applyBorder="1" applyAlignment="1">
      <alignment horizontal="center" vertical="center" textRotation="90"/>
    </xf>
    <xf numFmtId="0" fontId="0" fillId="0" borderId="4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1" fontId="62" fillId="58" borderId="46" xfId="0" applyNumberFormat="1" applyFont="1" applyFill="1" applyBorder="1" applyAlignment="1">
      <alignment horizontal="center" vertical="center"/>
    </xf>
    <xf numFmtId="1" fontId="62" fillId="58" borderId="0" xfId="0" applyNumberFormat="1" applyFont="1" applyFill="1" applyBorder="1" applyAlignment="1">
      <alignment horizontal="center" vertical="center"/>
    </xf>
    <xf numFmtId="1" fontId="62" fillId="58" borderId="45" xfId="0" applyNumberFormat="1" applyFont="1" applyFill="1" applyBorder="1" applyAlignment="1">
      <alignment horizontal="center" vertical="center"/>
    </xf>
    <xf numFmtId="1" fontId="62" fillId="58" borderId="47" xfId="0" applyNumberFormat="1" applyFont="1" applyFill="1" applyBorder="1" applyAlignment="1">
      <alignment horizontal="center" vertical="center"/>
    </xf>
    <xf numFmtId="1" fontId="62" fillId="58" borderId="16" xfId="0" applyNumberFormat="1" applyFont="1" applyFill="1" applyBorder="1" applyAlignment="1">
      <alignment horizontal="center" vertical="center"/>
    </xf>
    <xf numFmtId="1" fontId="62" fillId="58" borderId="56" xfId="0" applyNumberFormat="1" applyFont="1" applyFill="1" applyBorder="1" applyAlignment="1">
      <alignment horizontal="center" vertical="center"/>
    </xf>
    <xf numFmtId="1" fontId="62" fillId="58" borderId="33" xfId="0" applyNumberFormat="1" applyFont="1" applyFill="1" applyBorder="1" applyAlignment="1">
      <alignment horizontal="center" vertical="center"/>
    </xf>
    <xf numFmtId="1" fontId="62" fillId="58" borderId="34" xfId="0" applyNumberFormat="1" applyFont="1" applyFill="1" applyBorder="1" applyAlignment="1">
      <alignment horizontal="center" vertical="center"/>
    </xf>
    <xf numFmtId="1" fontId="62" fillId="58" borderId="35" xfId="0" applyNumberFormat="1" applyFont="1" applyFill="1" applyBorder="1" applyAlignment="1">
      <alignment horizontal="center" vertical="center"/>
    </xf>
    <xf numFmtId="0" fontId="36" fillId="56" borderId="17" xfId="0" applyFont="1" applyFill="1" applyBorder="1" applyAlignment="1">
      <alignment horizontal="center" vertical="center"/>
    </xf>
    <xf numFmtId="0" fontId="36" fillId="56" borderId="16" xfId="0" applyFont="1" applyFill="1" applyBorder="1" applyAlignment="1">
      <alignment horizontal="center" vertical="center"/>
    </xf>
    <xf numFmtId="0" fontId="36" fillId="56" borderId="14" xfId="0" applyFont="1" applyFill="1" applyBorder="1" applyAlignment="1">
      <alignment horizontal="center" vertical="center"/>
    </xf>
    <xf numFmtId="0" fontId="31" fillId="56" borderId="17" xfId="0" applyFont="1" applyFill="1" applyBorder="1" applyAlignment="1">
      <alignment horizontal="center" vertical="center" wrapText="1"/>
    </xf>
    <xf numFmtId="0" fontId="31" fillId="56" borderId="16" xfId="0" applyFont="1" applyFill="1" applyBorder="1" applyAlignment="1">
      <alignment horizontal="center" vertical="center" wrapText="1"/>
    </xf>
    <xf numFmtId="0" fontId="31" fillId="56" borderId="14" xfId="0" applyFont="1" applyFill="1" applyBorder="1" applyAlignment="1">
      <alignment horizontal="center" vertical="center" wrapText="1"/>
    </xf>
    <xf numFmtId="0" fontId="55" fillId="55" borderId="10" xfId="0" applyFont="1" applyFill="1" applyBorder="1" applyAlignment="1">
      <alignment horizontal="center" vertical="center" wrapText="1"/>
    </xf>
    <xf numFmtId="0" fontId="56" fillId="55" borderId="10" xfId="0" applyFont="1" applyFill="1" applyBorder="1" applyAlignment="1">
      <alignment horizontal="center" vertical="center" wrapText="1"/>
    </xf>
    <xf numFmtId="0" fontId="53" fillId="55" borderId="10" xfId="0" applyFont="1" applyFill="1" applyBorder="1" applyAlignment="1">
      <alignment horizontal="center" vertical="center" wrapText="1"/>
    </xf>
    <xf numFmtId="0" fontId="42" fillId="55" borderId="10" xfId="0" applyFont="1" applyFill="1" applyBorder="1" applyAlignment="1">
      <alignment horizontal="center" vertical="center" wrapText="1"/>
    </xf>
    <xf numFmtId="0" fontId="71" fillId="34" borderId="40" xfId="0" applyFont="1" applyFill="1" applyBorder="1" applyAlignment="1">
      <alignment horizontal="center" vertical="center" readingOrder="1"/>
    </xf>
    <xf numFmtId="0" fontId="22" fillId="34" borderId="65" xfId="0" applyFont="1" applyFill="1" applyBorder="1" applyAlignment="1">
      <alignment horizontal="left" wrapText="1"/>
    </xf>
    <xf numFmtId="0" fontId="25" fillId="44" borderId="17" xfId="0" applyFont="1" applyFill="1" applyBorder="1" applyAlignment="1">
      <alignment horizontal="center" vertical="center" wrapText="1"/>
    </xf>
    <xf numFmtId="0" fontId="25" fillId="44" borderId="16" xfId="0" applyFont="1" applyFill="1" applyBorder="1" applyAlignment="1">
      <alignment horizontal="center" vertical="center" wrapText="1"/>
    </xf>
    <xf numFmtId="0" fontId="25" fillId="44" borderId="14" xfId="0" applyFont="1" applyFill="1" applyBorder="1" applyAlignment="1">
      <alignment horizontal="center" vertical="center" wrapText="1"/>
    </xf>
    <xf numFmtId="0" fontId="26" fillId="41" borderId="10" xfId="0" applyFont="1" applyFill="1" applyBorder="1" applyAlignment="1">
      <alignment horizontal="center"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19" fillId="34" borderId="25" xfId="0" applyFont="1" applyFill="1" applyBorder="1" applyAlignment="1">
      <alignment horizontal="center" vertical="center" wrapText="1"/>
    </xf>
    <xf numFmtId="0" fontId="19" fillId="47" borderId="22" xfId="0" applyFont="1" applyFill="1" applyBorder="1" applyAlignment="1">
      <alignment horizontal="center" vertical="center" wrapText="1"/>
    </xf>
    <xf numFmtId="0" fontId="19" fillId="47" borderId="10" xfId="0" applyFont="1" applyFill="1" applyBorder="1" applyAlignment="1">
      <alignment horizontal="center" vertical="center" wrapText="1"/>
    </xf>
    <xf numFmtId="0" fontId="19" fillId="47" borderId="25" xfId="0" applyFont="1" applyFill="1" applyBorder="1" applyAlignment="1">
      <alignment horizontal="center" vertical="center" wrapText="1"/>
    </xf>
    <xf numFmtId="0" fontId="0" fillId="41" borderId="11" xfId="0" applyFill="1" applyBorder="1" applyAlignment="1">
      <alignment horizontal="center" vertical="center" textRotation="90" wrapText="1"/>
    </xf>
    <xf numFmtId="0" fontId="0" fillId="41" borderId="12" xfId="0" applyFill="1" applyBorder="1" applyAlignment="1">
      <alignment horizontal="center" vertical="center" textRotation="90" wrapText="1"/>
    </xf>
    <xf numFmtId="0" fontId="0" fillId="33" borderId="11" xfId="0" applyFill="1" applyBorder="1" applyAlignment="1">
      <alignment horizontal="center" vertical="center" textRotation="90" wrapText="1"/>
    </xf>
    <xf numFmtId="0" fontId="0" fillId="33" borderId="12" xfId="0" applyFill="1" applyBorder="1" applyAlignment="1">
      <alignment horizontal="center" vertical="center" textRotation="90" wrapText="1"/>
    </xf>
    <xf numFmtId="0" fontId="16" fillId="42" borderId="19" xfId="0" applyFont="1" applyFill="1" applyBorder="1" applyAlignment="1">
      <alignment horizontal="center" vertical="center" wrapText="1"/>
    </xf>
    <xf numFmtId="0" fontId="16" fillId="42" borderId="18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textRotation="90" wrapText="1"/>
    </xf>
    <xf numFmtId="0" fontId="33" fillId="0" borderId="10" xfId="0" applyFont="1" applyFill="1" applyBorder="1" applyAlignment="1">
      <alignment horizontal="center" vertical="center"/>
    </xf>
    <xf numFmtId="0" fontId="30" fillId="50" borderId="10" xfId="0" applyFont="1" applyFill="1" applyBorder="1" applyAlignment="1">
      <alignment horizontal="center" vertical="center"/>
    </xf>
    <xf numFmtId="0" fontId="30" fillId="52" borderId="10" xfId="0" applyFont="1" applyFill="1" applyBorder="1" applyAlignment="1">
      <alignment horizontal="center" vertical="center"/>
    </xf>
    <xf numFmtId="0" fontId="30" fillId="49" borderId="10" xfId="0" applyFont="1" applyFill="1" applyBorder="1" applyAlignment="1">
      <alignment horizontal="center" vertical="center"/>
    </xf>
    <xf numFmtId="0" fontId="30" fillId="49" borderId="10" xfId="0" applyFont="1" applyFill="1" applyBorder="1" applyAlignment="1">
      <alignment horizontal="center" vertical="center" wrapText="1"/>
    </xf>
    <xf numFmtId="0" fontId="30" fillId="51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A3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161</xdr:col>
      <xdr:colOff>95251</xdr:colOff>
      <xdr:row>32</xdr:row>
      <xdr:rowOff>217715</xdr:rowOff>
    </xdr:from>
    <xdr:to>
      <xdr:col>171</xdr:col>
      <xdr:colOff>122465</xdr:colOff>
      <xdr:row>53</xdr:row>
      <xdr:rowOff>24501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22930" y="15920358"/>
          <a:ext cx="8599714" cy="5331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N64"/>
  <sheetViews>
    <sheetView zoomScale="70" zoomScaleNormal="70" workbookViewId="0">
      <selection activeCell="K9" sqref="K9"/>
    </sheetView>
  </sheetViews>
  <sheetFormatPr defaultRowHeight="42.75" customHeight="1" x14ac:dyDescent="0.25"/>
  <cols>
    <col min="1" max="1" width="6.28515625" style="68" customWidth="1"/>
    <col min="2" max="2" width="7.140625" style="80" customWidth="1"/>
    <col min="3" max="8" width="7.140625" style="68" customWidth="1"/>
    <col min="9" max="9" width="7.42578125" style="68" customWidth="1"/>
    <col min="10" max="10" width="6.85546875" style="68" customWidth="1"/>
    <col min="11" max="12" width="7.140625" style="68" customWidth="1"/>
    <col min="13" max="13" width="7.42578125" style="68" customWidth="1"/>
    <col min="14" max="14" width="44" style="68" customWidth="1"/>
    <col min="15" max="21" width="9.7109375" style="83" hidden="1" customWidth="1"/>
    <col min="22" max="22" width="13.42578125" style="83" customWidth="1"/>
    <col min="23" max="23" width="7.7109375" style="83" customWidth="1"/>
    <col min="24" max="24" width="9.140625" style="83" customWidth="1"/>
    <col min="25" max="25" width="10" style="66" customWidth="1"/>
    <col min="26" max="26" width="8.28515625" style="83" customWidth="1"/>
    <col min="27" max="27" width="9.7109375" style="83" hidden="1" customWidth="1"/>
    <col min="28" max="28" width="31.28515625" style="67" customWidth="1"/>
    <col min="29" max="39" width="9.140625" style="67"/>
    <col min="40" max="16384" width="9.140625" style="68"/>
  </cols>
  <sheetData>
    <row r="1" spans="1:40" ht="41.25" customHeight="1" x14ac:dyDescent="0.35">
      <c r="A1" s="489" t="s">
        <v>421</v>
      </c>
      <c r="B1" s="489"/>
      <c r="C1" s="489"/>
      <c r="D1" s="489"/>
      <c r="E1" s="489"/>
      <c r="F1" s="489"/>
      <c r="G1" s="489"/>
      <c r="H1" s="489"/>
      <c r="I1" s="489"/>
      <c r="J1" s="489"/>
      <c r="K1" s="489"/>
      <c r="L1" s="335"/>
      <c r="M1" s="66"/>
      <c r="N1" s="65"/>
      <c r="O1" s="65"/>
      <c r="P1" s="65"/>
      <c r="Q1" s="65"/>
      <c r="R1" s="65"/>
      <c r="S1" s="65"/>
      <c r="T1" s="65"/>
      <c r="U1" s="65"/>
      <c r="V1" s="344"/>
      <c r="W1" s="67"/>
      <c r="X1" s="67"/>
      <c r="Y1" s="67"/>
      <c r="Z1" s="67"/>
      <c r="AA1" s="67"/>
    </row>
    <row r="2" spans="1:40" s="72" customFormat="1" ht="163.5" customHeight="1" thickBot="1" x14ac:dyDescent="0.4">
      <c r="A2" s="358" t="s">
        <v>410</v>
      </c>
      <c r="B2" s="358" t="s">
        <v>27</v>
      </c>
      <c r="C2" s="358" t="s">
        <v>440</v>
      </c>
      <c r="D2" s="358" t="s">
        <v>441</v>
      </c>
      <c r="E2" s="358" t="s">
        <v>442</v>
      </c>
      <c r="F2" s="358" t="s">
        <v>443</v>
      </c>
      <c r="G2" s="358" t="s">
        <v>464</v>
      </c>
      <c r="H2" s="358" t="s">
        <v>444</v>
      </c>
      <c r="I2" s="358" t="s">
        <v>465</v>
      </c>
      <c r="J2" s="358" t="s">
        <v>22</v>
      </c>
      <c r="K2" s="358" t="s">
        <v>26</v>
      </c>
      <c r="L2" s="335"/>
      <c r="M2" s="159"/>
      <c r="N2" s="208" t="s">
        <v>38</v>
      </c>
      <c r="O2" s="211" t="s">
        <v>308</v>
      </c>
      <c r="P2" s="211" t="s">
        <v>309</v>
      </c>
      <c r="Q2" s="211" t="s">
        <v>149</v>
      </c>
      <c r="R2" s="211" t="s">
        <v>61</v>
      </c>
      <c r="S2" s="211" t="s">
        <v>62</v>
      </c>
      <c r="T2" s="214" t="s">
        <v>74</v>
      </c>
      <c r="U2" s="214" t="s">
        <v>78</v>
      </c>
      <c r="V2" s="214"/>
      <c r="W2" s="279" t="s">
        <v>392</v>
      </c>
      <c r="X2" s="279" t="s">
        <v>383</v>
      </c>
      <c r="Y2" s="490" t="s">
        <v>393</v>
      </c>
      <c r="Z2" s="279" t="s">
        <v>394</v>
      </c>
      <c r="AA2" s="210" t="s">
        <v>288</v>
      </c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1"/>
    </row>
    <row r="3" spans="1:40" s="75" customFormat="1" ht="1.5" hidden="1" customHeight="1" x14ac:dyDescent="0.35">
      <c r="A3" s="359" t="s">
        <v>295</v>
      </c>
      <c r="B3" s="360" t="s">
        <v>293</v>
      </c>
      <c r="C3" s="360">
        <v>3510</v>
      </c>
      <c r="D3" s="361">
        <v>30.62</v>
      </c>
      <c r="E3" s="360">
        <v>-1.9900000000000001E-2</v>
      </c>
      <c r="F3" s="360">
        <v>1.9539999999999998E-2</v>
      </c>
      <c r="G3" s="362">
        <v>0</v>
      </c>
      <c r="H3" s="362">
        <v>0</v>
      </c>
      <c r="I3" s="362">
        <v>0</v>
      </c>
      <c r="J3" s="360">
        <v>0</v>
      </c>
      <c r="K3" s="363" t="s">
        <v>181</v>
      </c>
      <c r="L3" s="335"/>
      <c r="M3" s="206" t="s">
        <v>295</v>
      </c>
      <c r="N3" s="207" t="s">
        <v>366</v>
      </c>
      <c r="O3" s="124">
        <v>26.42876</v>
      </c>
      <c r="P3" s="124">
        <v>77.728776999999994</v>
      </c>
      <c r="Q3" s="124">
        <v>20.542752</v>
      </c>
      <c r="R3" s="124">
        <v>31.082117</v>
      </c>
      <c r="S3" s="124">
        <v>285.92003399999999</v>
      </c>
      <c r="T3" s="124">
        <v>47.367058</v>
      </c>
      <c r="U3" s="124">
        <v>186.78425899999999</v>
      </c>
      <c r="V3" s="124"/>
      <c r="W3" s="333">
        <v>36.771011000000001</v>
      </c>
      <c r="X3" s="333">
        <v>241.68494799999999</v>
      </c>
      <c r="Y3" s="491"/>
      <c r="Z3" s="334" t="s">
        <v>290</v>
      </c>
      <c r="AA3" s="334" t="s">
        <v>290</v>
      </c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</row>
    <row r="4" spans="1:40" s="76" customFormat="1" ht="34.5" customHeight="1" thickTop="1" x14ac:dyDescent="0.35">
      <c r="A4" s="477">
        <v>2016</v>
      </c>
      <c r="B4" s="487" t="s">
        <v>293</v>
      </c>
      <c r="C4" s="487">
        <v>3510</v>
      </c>
      <c r="D4" s="506">
        <v>30.62</v>
      </c>
      <c r="E4" s="487">
        <v>-1.9900000000000001E-2</v>
      </c>
      <c r="F4" s="487">
        <v>1.9539999999999998E-2</v>
      </c>
      <c r="G4" s="481">
        <v>0</v>
      </c>
      <c r="H4" s="481">
        <v>0</v>
      </c>
      <c r="I4" s="481">
        <v>0</v>
      </c>
      <c r="J4" s="483" t="s">
        <v>397</v>
      </c>
      <c r="K4" s="485" t="s">
        <v>399</v>
      </c>
      <c r="L4" s="335"/>
      <c r="M4" s="505" t="s">
        <v>395</v>
      </c>
      <c r="O4" s="212">
        <v>27.804034000000001</v>
      </c>
      <c r="P4" s="212">
        <v>77.609637000000006</v>
      </c>
      <c r="Q4" s="212">
        <v>21.578610000000001</v>
      </c>
      <c r="R4" s="212">
        <v>33.226545999999999</v>
      </c>
      <c r="S4" s="212">
        <v>267.466858</v>
      </c>
      <c r="T4" s="212">
        <v>48.243048999999999</v>
      </c>
      <c r="U4" s="212">
        <v>183.39265499999999</v>
      </c>
      <c r="V4" s="212"/>
      <c r="W4" s="212">
        <v>38.638685000000002</v>
      </c>
      <c r="X4" s="217">
        <v>230.00265300000001</v>
      </c>
      <c r="Y4" s="480">
        <f>X5/X4-1</f>
        <v>2.8166283803692238E-3</v>
      </c>
      <c r="Z4" s="213" t="s">
        <v>290</v>
      </c>
      <c r="AA4" s="209">
        <f>X4/X$3-1</f>
        <v>-4.8336874499937732E-2</v>
      </c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</row>
    <row r="5" spans="1:40" s="76" customFormat="1" ht="36.75" customHeight="1" thickBot="1" x14ac:dyDescent="0.4">
      <c r="A5" s="478"/>
      <c r="B5" s="488"/>
      <c r="C5" s="488"/>
      <c r="D5" s="501"/>
      <c r="E5" s="488"/>
      <c r="F5" s="488"/>
      <c r="G5" s="482"/>
      <c r="H5" s="482"/>
      <c r="I5" s="482"/>
      <c r="J5" s="484"/>
      <c r="K5" s="486"/>
      <c r="L5" s="335"/>
      <c r="M5" s="505"/>
      <c r="N5" s="332" t="s">
        <v>390</v>
      </c>
      <c r="O5" s="123">
        <v>27.658442000000001</v>
      </c>
      <c r="P5" s="123">
        <v>77.789028000000002</v>
      </c>
      <c r="Q5" s="123">
        <v>21.515232999999998</v>
      </c>
      <c r="R5" s="123">
        <v>32.52552</v>
      </c>
      <c r="S5" s="123">
        <v>273.23160799999999</v>
      </c>
      <c r="T5" s="123">
        <v>49.757319000000003</v>
      </c>
      <c r="U5" s="123">
        <v>177.81144599999999</v>
      </c>
      <c r="V5" s="123"/>
      <c r="W5" s="123">
        <v>38.530160000000002</v>
      </c>
      <c r="X5" s="218">
        <v>230.650485</v>
      </c>
      <c r="Y5" s="480"/>
      <c r="Z5" s="122" t="s">
        <v>290</v>
      </c>
      <c r="AA5" s="121">
        <f>X5/X$3-1</f>
        <v>-4.5656393132103457E-2</v>
      </c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</row>
    <row r="6" spans="1:40" s="76" customFormat="1" ht="37.5" customHeight="1" thickTop="1" x14ac:dyDescent="0.35">
      <c r="A6" s="492">
        <v>2025</v>
      </c>
      <c r="B6" s="497" t="s">
        <v>400</v>
      </c>
      <c r="C6" s="498">
        <v>3269.25</v>
      </c>
      <c r="D6" s="500">
        <v>24.744741999999999</v>
      </c>
      <c r="E6" s="502">
        <v>-1.9900000000000001E-2</v>
      </c>
      <c r="F6" s="503">
        <v>1.7586000000000001E-2</v>
      </c>
      <c r="G6" s="493">
        <v>7.4999999999999997E-2</v>
      </c>
      <c r="H6" s="495">
        <v>0.1</v>
      </c>
      <c r="I6" s="495">
        <v>0.1</v>
      </c>
      <c r="J6" s="496" t="s">
        <v>398</v>
      </c>
      <c r="K6" s="497" t="s">
        <v>181</v>
      </c>
      <c r="L6" s="335"/>
      <c r="M6" s="505" t="s">
        <v>396</v>
      </c>
      <c r="N6" s="331" t="s">
        <v>388</v>
      </c>
      <c r="O6" s="212">
        <v>28.538256000000001</v>
      </c>
      <c r="P6" s="212">
        <v>90.626791999999995</v>
      </c>
      <c r="Q6" s="212">
        <v>25.863306000000001</v>
      </c>
      <c r="R6" s="212">
        <v>46.443385999999997</v>
      </c>
      <c r="S6" s="212">
        <v>191.35125099999999</v>
      </c>
      <c r="T6" s="212">
        <v>61.108016999999997</v>
      </c>
      <c r="U6" s="212">
        <v>144.78330700000001</v>
      </c>
      <c r="V6" s="212"/>
      <c r="W6" s="212">
        <v>52.066020000000002</v>
      </c>
      <c r="X6" s="217">
        <v>170.687138</v>
      </c>
      <c r="Y6" s="480">
        <f>X7/X6-1</f>
        <v>-1.1863377778353668E-2</v>
      </c>
      <c r="Z6" s="215">
        <f>X6/X4-1</f>
        <v>-0.25789056876661332</v>
      </c>
      <c r="AA6" s="209">
        <f>X6/X$3-1</f>
        <v>-0.29376181920936173</v>
      </c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</row>
    <row r="7" spans="1:40" s="76" customFormat="1" ht="51" customHeight="1" thickBot="1" x14ac:dyDescent="0.4">
      <c r="A7" s="478"/>
      <c r="B7" s="486"/>
      <c r="C7" s="499"/>
      <c r="D7" s="501"/>
      <c r="E7" s="488"/>
      <c r="F7" s="504"/>
      <c r="G7" s="494"/>
      <c r="H7" s="482"/>
      <c r="I7" s="482"/>
      <c r="J7" s="484"/>
      <c r="K7" s="486"/>
      <c r="L7" s="335"/>
      <c r="M7" s="505"/>
      <c r="N7" s="332" t="s">
        <v>391</v>
      </c>
      <c r="O7" s="123">
        <v>28.900760999999999</v>
      </c>
      <c r="P7" s="123">
        <v>90.556353999999999</v>
      </c>
      <c r="Q7" s="123">
        <v>26.171475999999998</v>
      </c>
      <c r="R7" s="123">
        <v>46.589514000000001</v>
      </c>
      <c r="S7" s="123">
        <v>190.751079</v>
      </c>
      <c r="T7" s="123">
        <v>62.732633</v>
      </c>
      <c r="U7" s="123">
        <v>141.03378799999999</v>
      </c>
      <c r="V7" s="123"/>
      <c r="W7" s="123">
        <v>52.691115000000003</v>
      </c>
      <c r="X7" s="218">
        <v>168.66221200000001</v>
      </c>
      <c r="Y7" s="480"/>
      <c r="Z7" s="216">
        <f>X7/X5-1</f>
        <v>-0.26875414114130303</v>
      </c>
      <c r="AA7" s="121">
        <f>X7/X$3-1</f>
        <v>-0.30214018954957833</v>
      </c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</row>
    <row r="8" spans="1:40" ht="42.75" customHeight="1" thickTop="1" x14ac:dyDescent="0.35">
      <c r="K8" s="81"/>
      <c r="L8" s="335"/>
      <c r="N8" s="68" t="s">
        <v>389</v>
      </c>
      <c r="O8" s="81"/>
      <c r="P8" s="81"/>
      <c r="Q8" s="81"/>
      <c r="R8" s="81"/>
      <c r="S8" s="81"/>
      <c r="T8" s="81"/>
      <c r="U8" s="81"/>
      <c r="V8" s="81"/>
      <c r="W8" s="81"/>
      <c r="X8" s="81"/>
      <c r="Z8" s="81"/>
      <c r="AA8" s="81"/>
    </row>
    <row r="9" spans="1:40" ht="42.75" customHeight="1" x14ac:dyDescent="0.35">
      <c r="K9" s="81"/>
      <c r="L9" s="335"/>
      <c r="M9" s="374"/>
      <c r="O9" s="81"/>
      <c r="P9" s="81"/>
      <c r="Q9" s="81"/>
      <c r="R9" s="81"/>
      <c r="S9" s="81"/>
      <c r="T9" s="81"/>
      <c r="U9" s="81"/>
      <c r="V9" s="81"/>
      <c r="W9" s="81"/>
      <c r="X9" s="81"/>
      <c r="Z9" s="81"/>
      <c r="AA9" s="81"/>
    </row>
    <row r="10" spans="1:40" ht="128.25" customHeight="1" thickBot="1" x14ac:dyDescent="0.4">
      <c r="K10" s="81"/>
      <c r="L10" s="81"/>
      <c r="M10" s="355" t="s">
        <v>408</v>
      </c>
      <c r="N10" s="356" t="s">
        <v>38</v>
      </c>
      <c r="O10" s="357" t="s">
        <v>308</v>
      </c>
      <c r="P10" s="357" t="s">
        <v>309</v>
      </c>
      <c r="Q10" s="357" t="s">
        <v>149</v>
      </c>
      <c r="R10" s="357" t="s">
        <v>61</v>
      </c>
      <c r="S10" s="357" t="s">
        <v>62</v>
      </c>
      <c r="T10" s="357" t="s">
        <v>74</v>
      </c>
      <c r="U10" s="357" t="s">
        <v>78</v>
      </c>
      <c r="V10" s="355" t="s">
        <v>407</v>
      </c>
      <c r="W10" s="358" t="s">
        <v>437</v>
      </c>
      <c r="X10" s="358" t="s">
        <v>456</v>
      </c>
      <c r="Y10" s="358" t="s">
        <v>438</v>
      </c>
      <c r="Z10" s="358" t="s">
        <v>439</v>
      </c>
      <c r="AA10" s="81"/>
    </row>
    <row r="11" spans="1:40" ht="29.25" customHeight="1" thickTop="1" thickBot="1" x14ac:dyDescent="0.3">
      <c r="K11" s="81"/>
      <c r="L11" s="81"/>
      <c r="M11" s="473">
        <v>2016</v>
      </c>
      <c r="N11" s="369" t="s">
        <v>409</v>
      </c>
      <c r="O11" s="370">
        <v>26.42876</v>
      </c>
      <c r="P11" s="370">
        <v>77.728776999999994</v>
      </c>
      <c r="Q11" s="370">
        <v>20.542752</v>
      </c>
      <c r="R11" s="370">
        <v>31.082117</v>
      </c>
      <c r="S11" s="370">
        <v>285.92003399999999</v>
      </c>
      <c r="T11" s="370">
        <v>47.367058</v>
      </c>
      <c r="U11" s="370">
        <v>186.78425899999999</v>
      </c>
      <c r="V11" s="371" t="s">
        <v>415</v>
      </c>
      <c r="W11" s="372">
        <v>36.766495999999997</v>
      </c>
      <c r="X11" s="373">
        <v>241.714629</v>
      </c>
      <c r="Y11" s="369" t="s">
        <v>290</v>
      </c>
      <c r="Z11" s="369" t="s">
        <v>290</v>
      </c>
      <c r="AA11" s="81"/>
    </row>
    <row r="12" spans="1:40" ht="42" customHeight="1" x14ac:dyDescent="0.25">
      <c r="K12" s="81"/>
      <c r="L12" s="81"/>
      <c r="M12" s="479"/>
      <c r="N12" s="364" t="s">
        <v>412</v>
      </c>
      <c r="O12" s="345">
        <v>27.804034000000001</v>
      </c>
      <c r="P12" s="345">
        <v>77.609637000000006</v>
      </c>
      <c r="Q12" s="345">
        <v>21.578610000000001</v>
      </c>
      <c r="R12" s="345">
        <v>33.226545999999999</v>
      </c>
      <c r="S12" s="345">
        <v>267.466858</v>
      </c>
      <c r="T12" s="345">
        <v>48.243048999999999</v>
      </c>
      <c r="U12" s="345">
        <v>183.39265499999999</v>
      </c>
      <c r="V12" s="346" t="s">
        <v>416</v>
      </c>
      <c r="W12" s="347">
        <v>39.001717999999997</v>
      </c>
      <c r="X12" s="347">
        <v>227.86176</v>
      </c>
      <c r="Y12" s="475">
        <f>X13/X12-1</f>
        <v>1.1306403496576189E-2</v>
      </c>
      <c r="Z12" s="348" t="s">
        <v>290</v>
      </c>
      <c r="AA12" s="81"/>
    </row>
    <row r="13" spans="1:40" ht="42.75" customHeight="1" thickBot="1" x14ac:dyDescent="0.3">
      <c r="K13" s="81"/>
      <c r="L13" s="81"/>
      <c r="M13" s="474"/>
      <c r="N13" s="365" t="s">
        <v>411</v>
      </c>
      <c r="O13" s="350">
        <v>27.658442000000001</v>
      </c>
      <c r="P13" s="350">
        <v>77.789028000000002</v>
      </c>
      <c r="Q13" s="350">
        <v>21.515232999999998</v>
      </c>
      <c r="R13" s="350">
        <v>32.52552</v>
      </c>
      <c r="S13" s="350">
        <v>273.23160799999999</v>
      </c>
      <c r="T13" s="350">
        <v>49.757319000000003</v>
      </c>
      <c r="U13" s="350">
        <v>177.81144599999999</v>
      </c>
      <c r="V13" s="351" t="s">
        <v>417</v>
      </c>
      <c r="W13" s="353">
        <v>38.565677999999998</v>
      </c>
      <c r="X13" s="353">
        <v>230.43805699999999</v>
      </c>
      <c r="Y13" s="476"/>
      <c r="Z13" s="352" t="s">
        <v>290</v>
      </c>
      <c r="AA13" s="81"/>
    </row>
    <row r="14" spans="1:40" ht="42.75" customHeight="1" thickTop="1" x14ac:dyDescent="0.25">
      <c r="K14" s="81"/>
      <c r="L14" s="81"/>
      <c r="M14" s="473">
        <v>2025</v>
      </c>
      <c r="N14" s="364" t="s">
        <v>412</v>
      </c>
      <c r="O14" s="345">
        <v>28.538256000000001</v>
      </c>
      <c r="P14" s="345">
        <v>90.626791999999995</v>
      </c>
      <c r="Q14" s="345">
        <v>25.863306000000001</v>
      </c>
      <c r="R14" s="345">
        <v>46.443385999999997</v>
      </c>
      <c r="S14" s="345">
        <v>191.35125099999999</v>
      </c>
      <c r="T14" s="345">
        <v>61.108016999999997</v>
      </c>
      <c r="U14" s="345">
        <v>144.78330700000001</v>
      </c>
      <c r="V14" s="346" t="s">
        <v>418</v>
      </c>
      <c r="W14" s="347">
        <v>52.713065999999998</v>
      </c>
      <c r="X14" s="347">
        <v>168.59197599999999</v>
      </c>
      <c r="Y14" s="475">
        <f>X15/X14-1</f>
        <v>1.3675899972843464E-2</v>
      </c>
      <c r="Z14" s="349">
        <f>X14/X12-1</f>
        <v>-0.26011290354292016</v>
      </c>
      <c r="AA14" s="81"/>
    </row>
    <row r="15" spans="1:40" ht="42.75" customHeight="1" thickBot="1" x14ac:dyDescent="0.3">
      <c r="K15" s="81"/>
      <c r="L15" s="81"/>
      <c r="M15" s="474"/>
      <c r="N15" s="365" t="s">
        <v>411</v>
      </c>
      <c r="O15" s="350">
        <v>28.900760999999999</v>
      </c>
      <c r="P15" s="350">
        <v>90.556353999999999</v>
      </c>
      <c r="Q15" s="350">
        <v>26.171475999999998</v>
      </c>
      <c r="R15" s="350">
        <v>46.589514000000001</v>
      </c>
      <c r="S15" s="350">
        <v>190.751079</v>
      </c>
      <c r="T15" s="350">
        <v>62.732633</v>
      </c>
      <c r="U15" s="350">
        <v>141.03378799999999</v>
      </c>
      <c r="V15" s="351" t="s">
        <v>419</v>
      </c>
      <c r="W15" s="353">
        <v>52.001894</v>
      </c>
      <c r="X15" s="353">
        <v>170.89762300000001</v>
      </c>
      <c r="Y15" s="476"/>
      <c r="Z15" s="354">
        <f>X15/X13-1</f>
        <v>-0.25837934399872142</v>
      </c>
      <c r="AA15" s="81"/>
    </row>
    <row r="16" spans="1:40" ht="42.75" customHeight="1" thickTop="1" thickBot="1" x14ac:dyDescent="0.3">
      <c r="K16" s="81"/>
      <c r="L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Z16" s="81"/>
      <c r="AA16" s="81"/>
    </row>
    <row r="17" spans="11:28" ht="42.75" customHeight="1" x14ac:dyDescent="0.3">
      <c r="K17" s="439"/>
      <c r="L17" s="445"/>
      <c r="M17" s="436" t="s">
        <v>420</v>
      </c>
      <c r="N17" s="433"/>
      <c r="O17" s="445"/>
      <c r="P17" s="445"/>
      <c r="Q17" s="445"/>
      <c r="R17" s="445"/>
      <c r="S17" s="445"/>
      <c r="T17" s="445"/>
      <c r="U17" s="445"/>
      <c r="V17" s="445"/>
      <c r="W17" s="445"/>
      <c r="X17" s="445"/>
      <c r="Y17" s="452"/>
      <c r="Z17" s="445"/>
      <c r="AA17" s="445"/>
      <c r="AB17" s="461" t="s">
        <v>448</v>
      </c>
    </row>
    <row r="18" spans="11:28" ht="127.5" customHeight="1" thickBot="1" x14ac:dyDescent="0.4">
      <c r="K18" s="451"/>
      <c r="L18" s="67"/>
      <c r="M18" s="355" t="s">
        <v>408</v>
      </c>
      <c r="N18" s="356" t="s">
        <v>38</v>
      </c>
      <c r="O18" s="357" t="s">
        <v>308</v>
      </c>
      <c r="P18" s="357" t="s">
        <v>309</v>
      </c>
      <c r="Q18" s="357" t="s">
        <v>149</v>
      </c>
      <c r="R18" s="357" t="s">
        <v>61</v>
      </c>
      <c r="S18" s="357" t="s">
        <v>62</v>
      </c>
      <c r="T18" s="357" t="s">
        <v>74</v>
      </c>
      <c r="U18" s="357" t="s">
        <v>78</v>
      </c>
      <c r="V18" s="355" t="s">
        <v>407</v>
      </c>
      <c r="W18" s="358" t="s">
        <v>437</v>
      </c>
      <c r="X18" s="358" t="s">
        <v>456</v>
      </c>
      <c r="Y18" s="358" t="s">
        <v>438</v>
      </c>
      <c r="Z18" s="358" t="s">
        <v>439</v>
      </c>
      <c r="AA18" s="67"/>
      <c r="AB18" s="441" t="s">
        <v>447</v>
      </c>
    </row>
    <row r="19" spans="11:28" ht="42.75" customHeight="1" thickTop="1" thickBot="1" x14ac:dyDescent="0.3">
      <c r="K19" s="451"/>
      <c r="L19" s="67"/>
      <c r="M19" s="473">
        <v>2016</v>
      </c>
      <c r="N19" s="369" t="s">
        <v>409</v>
      </c>
      <c r="O19" s="370">
        <v>26.42876</v>
      </c>
      <c r="P19" s="370">
        <v>77.728776999999994</v>
      </c>
      <c r="Q19" s="370">
        <v>20.542752</v>
      </c>
      <c r="R19" s="370">
        <v>31.082117</v>
      </c>
      <c r="S19" s="370">
        <v>285.92003399999999</v>
      </c>
      <c r="T19" s="370">
        <v>47.367058</v>
      </c>
      <c r="U19" s="370">
        <v>186.78425899999999</v>
      </c>
      <c r="V19" s="371" t="s">
        <v>415</v>
      </c>
      <c r="W19" s="369">
        <v>36.816659000000001</v>
      </c>
      <c r="X19" s="369">
        <v>241.38529299999999</v>
      </c>
      <c r="Y19" s="369" t="s">
        <v>290</v>
      </c>
      <c r="Z19" s="369" t="s">
        <v>290</v>
      </c>
      <c r="AA19" s="67"/>
      <c r="AB19" s="437"/>
    </row>
    <row r="20" spans="11:28" ht="42.75" customHeight="1" x14ac:dyDescent="0.25">
      <c r="K20" s="451"/>
      <c r="L20" s="67"/>
      <c r="M20" s="479"/>
      <c r="N20" s="364" t="s">
        <v>412</v>
      </c>
      <c r="O20" s="345">
        <v>27.804034000000001</v>
      </c>
      <c r="P20" s="345">
        <v>77.609637000000006</v>
      </c>
      <c r="Q20" s="345">
        <v>21.578610000000001</v>
      </c>
      <c r="R20" s="345">
        <v>33.226545999999999</v>
      </c>
      <c r="S20" s="345">
        <v>267.466858</v>
      </c>
      <c r="T20" s="345">
        <v>48.243048999999999</v>
      </c>
      <c r="U20" s="345">
        <v>183.39265499999999</v>
      </c>
      <c r="V20" s="346" t="s">
        <v>416</v>
      </c>
      <c r="W20" s="429">
        <v>39.005521000000002</v>
      </c>
      <c r="X20" s="429">
        <v>227.83954199999999</v>
      </c>
      <c r="Y20" s="475">
        <f>X21/X20-1</f>
        <v>1.1312351567139389E-2</v>
      </c>
      <c r="Z20" s="348" t="s">
        <v>290</v>
      </c>
      <c r="AA20" s="67"/>
      <c r="AB20" s="437"/>
    </row>
    <row r="21" spans="11:28" ht="42.75" customHeight="1" thickBot="1" x14ac:dyDescent="0.3">
      <c r="K21" s="451"/>
      <c r="L21" s="67"/>
      <c r="M21" s="474"/>
      <c r="N21" s="365" t="s">
        <v>411</v>
      </c>
      <c r="O21" s="350">
        <v>27.658442000000001</v>
      </c>
      <c r="P21" s="350">
        <v>77.789028000000002</v>
      </c>
      <c r="Q21" s="350">
        <v>21.515232999999998</v>
      </c>
      <c r="R21" s="350">
        <v>32.52552</v>
      </c>
      <c r="S21" s="350">
        <v>273.23160799999999</v>
      </c>
      <c r="T21" s="350">
        <v>49.757319000000003</v>
      </c>
      <c r="U21" s="350">
        <v>177.81144599999999</v>
      </c>
      <c r="V21" s="351" t="s">
        <v>417</v>
      </c>
      <c r="W21" s="447">
        <v>38.569212</v>
      </c>
      <c r="X21" s="447">
        <v>230.416943</v>
      </c>
      <c r="Y21" s="476"/>
      <c r="Z21" s="352" t="s">
        <v>290</v>
      </c>
      <c r="AA21" s="67"/>
      <c r="AB21" s="437"/>
    </row>
    <row r="22" spans="11:28" ht="42.75" customHeight="1" thickTop="1" x14ac:dyDescent="0.25">
      <c r="K22" s="451"/>
      <c r="L22" s="67"/>
      <c r="M22" s="473">
        <v>2025</v>
      </c>
      <c r="N22" s="364" t="s">
        <v>412</v>
      </c>
      <c r="O22" s="345">
        <v>28.538256000000001</v>
      </c>
      <c r="P22" s="345">
        <v>90.626791999999995</v>
      </c>
      <c r="Q22" s="345">
        <v>25.863306000000001</v>
      </c>
      <c r="R22" s="345">
        <v>46.443385999999997</v>
      </c>
      <c r="S22" s="345">
        <v>191.35125099999999</v>
      </c>
      <c r="T22" s="345">
        <v>61.108016999999997</v>
      </c>
      <c r="U22" s="345">
        <v>144.78330700000001</v>
      </c>
      <c r="V22" s="346" t="s">
        <v>445</v>
      </c>
      <c r="W22" s="429">
        <v>52.625390000000003</v>
      </c>
      <c r="X22" s="429">
        <v>168.87285900000001</v>
      </c>
      <c r="Y22" s="475">
        <f>X23/X22-1</f>
        <v>8.9516279226373729E-3</v>
      </c>
      <c r="Z22" s="349">
        <f>X22/X20-1</f>
        <v>-0.25880794212621794</v>
      </c>
      <c r="AA22" s="67"/>
      <c r="AB22" s="437"/>
    </row>
    <row r="23" spans="11:28" ht="42.75" customHeight="1" thickBot="1" x14ac:dyDescent="0.3">
      <c r="K23" s="451"/>
      <c r="L23" s="67"/>
      <c r="M23" s="474"/>
      <c r="N23" s="365" t="s">
        <v>411</v>
      </c>
      <c r="O23" s="350">
        <v>28.900760999999999</v>
      </c>
      <c r="P23" s="350">
        <v>90.556353999999999</v>
      </c>
      <c r="Q23" s="350">
        <v>26.171475999999998</v>
      </c>
      <c r="R23" s="350">
        <v>46.589514000000001</v>
      </c>
      <c r="S23" s="350">
        <v>190.751079</v>
      </c>
      <c r="T23" s="350">
        <v>62.732633</v>
      </c>
      <c r="U23" s="350">
        <v>141.03378799999999</v>
      </c>
      <c r="V23" s="351" t="s">
        <v>446</v>
      </c>
      <c r="W23" s="447">
        <v>52.158486000000003</v>
      </c>
      <c r="X23" s="447">
        <v>170.384546</v>
      </c>
      <c r="Y23" s="476"/>
      <c r="Z23" s="354">
        <f>X23/X21-1</f>
        <v>-0.26053811936911253</v>
      </c>
      <c r="AA23" s="67"/>
      <c r="AB23" s="437"/>
    </row>
    <row r="24" spans="11:28" ht="42.75" customHeight="1" thickTop="1" thickBot="1" x14ac:dyDescent="0.3">
      <c r="K24" s="438"/>
      <c r="L24" s="448"/>
      <c r="M24" s="434"/>
      <c r="N24" s="434"/>
      <c r="O24" s="448"/>
      <c r="P24" s="448"/>
      <c r="Q24" s="448"/>
      <c r="R24" s="448"/>
      <c r="S24" s="448"/>
      <c r="T24" s="448"/>
      <c r="U24" s="448"/>
      <c r="V24" s="448"/>
      <c r="W24" s="448"/>
      <c r="X24" s="448"/>
      <c r="Y24" s="446"/>
      <c r="Z24" s="448"/>
      <c r="AA24" s="448"/>
      <c r="AB24" s="455"/>
    </row>
    <row r="25" spans="11:28" ht="42.75" customHeight="1" x14ac:dyDescent="0.25">
      <c r="K25" s="81"/>
      <c r="L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Z25" s="81"/>
      <c r="AA25" s="81"/>
    </row>
    <row r="26" spans="11:28" ht="42.75" customHeight="1" x14ac:dyDescent="0.25">
      <c r="K26" s="81"/>
      <c r="L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Z26" s="81"/>
      <c r="AA26" s="81"/>
    </row>
    <row r="27" spans="11:28" ht="42.75" customHeight="1" x14ac:dyDescent="0.25">
      <c r="K27" s="81"/>
      <c r="L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Z27" s="81"/>
      <c r="AA27" s="81"/>
    </row>
    <row r="28" spans="11:28" ht="42.75" customHeight="1" x14ac:dyDescent="0.25">
      <c r="K28" s="81"/>
      <c r="L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Z28" s="81"/>
      <c r="AA28" s="81"/>
    </row>
    <row r="29" spans="11:28" ht="42.75" customHeight="1" x14ac:dyDescent="0.25">
      <c r="K29" s="81"/>
      <c r="L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Z29" s="81"/>
      <c r="AA29" s="81"/>
    </row>
    <row r="30" spans="11:28" ht="42.75" customHeight="1" x14ac:dyDescent="0.25">
      <c r="K30" s="81"/>
      <c r="L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Z30" s="81"/>
      <c r="AA30" s="81"/>
    </row>
    <row r="31" spans="11:28" ht="42.75" customHeight="1" x14ac:dyDescent="0.25">
      <c r="K31" s="81"/>
      <c r="L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Z31" s="81"/>
      <c r="AA31" s="81"/>
    </row>
    <row r="32" spans="11:28" ht="42.75" customHeight="1" x14ac:dyDescent="0.25">
      <c r="K32" s="81"/>
      <c r="L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Z32" s="81"/>
      <c r="AA32" s="81"/>
    </row>
    <row r="33" spans="11:27" ht="42.75" customHeight="1" x14ac:dyDescent="0.25">
      <c r="K33" s="81"/>
      <c r="L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Z33" s="81"/>
      <c r="AA33" s="81"/>
    </row>
    <row r="34" spans="11:27" ht="42.75" customHeight="1" x14ac:dyDescent="0.25">
      <c r="K34" s="81"/>
      <c r="L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Z34" s="81"/>
      <c r="AA34" s="81"/>
    </row>
    <row r="35" spans="11:27" ht="42.75" customHeight="1" x14ac:dyDescent="0.25">
      <c r="K35" s="81"/>
      <c r="L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Z35" s="81"/>
      <c r="AA35" s="81"/>
    </row>
    <row r="36" spans="11:27" ht="42.75" customHeight="1" x14ac:dyDescent="0.25">
      <c r="K36" s="81"/>
      <c r="L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Z36" s="81"/>
      <c r="AA36" s="81"/>
    </row>
    <row r="37" spans="11:27" ht="42.75" customHeight="1" x14ac:dyDescent="0.25">
      <c r="K37" s="81"/>
      <c r="L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Z37" s="81"/>
      <c r="AA37" s="81"/>
    </row>
    <row r="38" spans="11:27" ht="42.75" customHeight="1" x14ac:dyDescent="0.25">
      <c r="K38" s="81"/>
      <c r="L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Z38" s="81"/>
      <c r="AA38" s="81"/>
    </row>
    <row r="39" spans="11:27" ht="42.75" customHeight="1" x14ac:dyDescent="0.25">
      <c r="K39" s="81"/>
      <c r="L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Z39" s="81"/>
      <c r="AA39" s="81"/>
    </row>
    <row r="40" spans="11:27" ht="42.75" customHeight="1" x14ac:dyDescent="0.25">
      <c r="K40" s="81"/>
      <c r="L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Z40" s="81"/>
      <c r="AA40" s="81"/>
    </row>
    <row r="41" spans="11:27" ht="42.75" customHeight="1" x14ac:dyDescent="0.25">
      <c r="K41" s="81"/>
      <c r="L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Z41" s="81"/>
      <c r="AA41" s="81"/>
    </row>
    <row r="42" spans="11:27" ht="42.75" customHeight="1" x14ac:dyDescent="0.25">
      <c r="K42" s="81"/>
      <c r="L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Z42" s="81"/>
      <c r="AA42" s="81"/>
    </row>
    <row r="43" spans="11:27" ht="42.75" customHeight="1" x14ac:dyDescent="0.25">
      <c r="K43" s="81"/>
      <c r="L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Z43" s="81"/>
      <c r="AA43" s="81"/>
    </row>
    <row r="44" spans="11:27" ht="42.75" customHeight="1" x14ac:dyDescent="0.25">
      <c r="K44" s="81"/>
      <c r="L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Z44" s="81"/>
      <c r="AA44" s="81"/>
    </row>
    <row r="45" spans="11:27" ht="42.75" customHeight="1" x14ac:dyDescent="0.25">
      <c r="K45" s="81"/>
      <c r="L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Z45" s="81"/>
      <c r="AA45" s="81"/>
    </row>
    <row r="46" spans="11:27" ht="42.75" customHeight="1" x14ac:dyDescent="0.25">
      <c r="K46" s="81"/>
      <c r="L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Z46" s="81"/>
      <c r="AA46" s="81"/>
    </row>
    <row r="47" spans="11:27" ht="42.75" customHeight="1" x14ac:dyDescent="0.25">
      <c r="K47" s="81"/>
      <c r="L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Z47" s="81"/>
      <c r="AA47" s="81"/>
    </row>
    <row r="48" spans="11:27" ht="42.75" customHeight="1" x14ac:dyDescent="0.25">
      <c r="K48" s="81"/>
      <c r="L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Z48" s="81"/>
      <c r="AA48" s="81"/>
    </row>
    <row r="49" spans="11:27" ht="42.75" customHeight="1" x14ac:dyDescent="0.25">
      <c r="K49" s="81"/>
      <c r="L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Z49" s="81"/>
      <c r="AA49" s="81"/>
    </row>
    <row r="50" spans="11:27" ht="42.75" customHeight="1" x14ac:dyDescent="0.25">
      <c r="K50" s="81"/>
      <c r="L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Z50" s="81"/>
      <c r="AA50" s="81"/>
    </row>
    <row r="51" spans="11:27" ht="42.75" customHeight="1" x14ac:dyDescent="0.25">
      <c r="K51" s="81"/>
      <c r="L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Z51" s="81"/>
      <c r="AA51" s="81"/>
    </row>
    <row r="52" spans="11:27" ht="42.75" customHeight="1" x14ac:dyDescent="0.25">
      <c r="K52" s="81"/>
      <c r="L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Z52" s="81"/>
      <c r="AA52" s="81"/>
    </row>
    <row r="53" spans="11:27" ht="42.75" customHeight="1" x14ac:dyDescent="0.25">
      <c r="K53" s="81"/>
      <c r="L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Z53" s="81"/>
      <c r="AA53" s="81"/>
    </row>
    <row r="54" spans="11:27" ht="42.75" customHeight="1" x14ac:dyDescent="0.25">
      <c r="K54" s="81"/>
      <c r="L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Z54" s="81"/>
      <c r="AA54" s="81"/>
    </row>
    <row r="55" spans="11:27" ht="42.75" customHeight="1" x14ac:dyDescent="0.25">
      <c r="K55" s="81"/>
      <c r="L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Z55" s="81"/>
      <c r="AA55" s="81"/>
    </row>
    <row r="56" spans="11:27" ht="42.75" customHeight="1" x14ac:dyDescent="0.25">
      <c r="K56" s="81"/>
      <c r="L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Z56" s="81"/>
      <c r="AA56" s="81"/>
    </row>
    <row r="57" spans="11:27" ht="42.75" customHeight="1" x14ac:dyDescent="0.25">
      <c r="K57" s="81"/>
      <c r="L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Z57" s="81"/>
      <c r="AA57" s="81"/>
    </row>
    <row r="58" spans="11:27" ht="42.75" customHeight="1" x14ac:dyDescent="0.25">
      <c r="K58" s="81"/>
      <c r="L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Z58" s="81"/>
      <c r="AA58" s="81"/>
    </row>
    <row r="59" spans="11:27" ht="42.75" customHeight="1" x14ac:dyDescent="0.25">
      <c r="K59" s="81"/>
      <c r="L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Z59" s="81"/>
      <c r="AA59" s="81"/>
    </row>
    <row r="60" spans="11:27" ht="42.75" customHeight="1" x14ac:dyDescent="0.25">
      <c r="K60" s="81"/>
      <c r="L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Z60" s="81"/>
      <c r="AA60" s="81"/>
    </row>
    <row r="61" spans="11:27" ht="42.75" customHeight="1" x14ac:dyDescent="0.25">
      <c r="K61" s="81"/>
      <c r="L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Z61" s="81"/>
      <c r="AA61" s="81"/>
    </row>
    <row r="62" spans="11:27" ht="42.75" customHeight="1" x14ac:dyDescent="0.25">
      <c r="K62" s="81"/>
      <c r="L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Z62" s="81"/>
      <c r="AA62" s="81"/>
    </row>
    <row r="63" spans="11:27" ht="42.75" customHeight="1" x14ac:dyDescent="0.25">
      <c r="K63" s="81"/>
      <c r="L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Z63" s="81"/>
      <c r="AA63" s="81"/>
    </row>
    <row r="64" spans="11:27" ht="42.75" customHeight="1" x14ac:dyDescent="0.25">
      <c r="K64" s="81"/>
      <c r="L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Z64" s="81"/>
      <c r="AA64" s="81"/>
    </row>
  </sheetData>
  <mergeCells count="36">
    <mergeCell ref="M6:M7"/>
    <mergeCell ref="D4:D5"/>
    <mergeCell ref="F4:F5"/>
    <mergeCell ref="G4:G5"/>
    <mergeCell ref="A1:K1"/>
    <mergeCell ref="M19:M21"/>
    <mergeCell ref="Y2:Y3"/>
    <mergeCell ref="A6:A7"/>
    <mergeCell ref="G6:G7"/>
    <mergeCell ref="H6:H7"/>
    <mergeCell ref="I6:I7"/>
    <mergeCell ref="J6:J7"/>
    <mergeCell ref="K6:K7"/>
    <mergeCell ref="Y6:Y7"/>
    <mergeCell ref="B6:B7"/>
    <mergeCell ref="C6:C7"/>
    <mergeCell ref="D6:D7"/>
    <mergeCell ref="E6:E7"/>
    <mergeCell ref="Y20:Y21"/>
    <mergeCell ref="F6:F7"/>
    <mergeCell ref="M22:M23"/>
    <mergeCell ref="Y22:Y23"/>
    <mergeCell ref="A4:A5"/>
    <mergeCell ref="Y12:Y13"/>
    <mergeCell ref="M14:M15"/>
    <mergeCell ref="Y14:Y15"/>
    <mergeCell ref="M11:M13"/>
    <mergeCell ref="Y4:Y5"/>
    <mergeCell ref="H4:H5"/>
    <mergeCell ref="I4:I5"/>
    <mergeCell ref="J4:J5"/>
    <mergeCell ref="K4:K5"/>
    <mergeCell ref="B4:B5"/>
    <mergeCell ref="C4:C5"/>
    <mergeCell ref="E4:E5"/>
    <mergeCell ref="M4:M5"/>
  </mergeCells>
  <pageMargins left="0.25" right="0.25" top="0.75" bottom="0.75" header="0.3" footer="0.3"/>
  <pageSetup scale="3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V56"/>
  <sheetViews>
    <sheetView showGridLines="0" tabSelected="1" topLeftCell="F1" zoomScale="85" zoomScaleNormal="85" workbookViewId="0">
      <selection activeCell="Q14" sqref="Q2:AF14"/>
    </sheetView>
  </sheetViews>
  <sheetFormatPr defaultRowHeight="23.25" x14ac:dyDescent="0.35"/>
  <cols>
    <col min="1" max="1" width="18.42578125" style="290" customWidth="1"/>
    <col min="2" max="2" width="49.85546875" style="290" customWidth="1"/>
    <col min="3" max="3" width="14" style="290" hidden="1" customWidth="1"/>
    <col min="4" max="4" width="11" style="285" customWidth="1"/>
    <col min="5" max="13" width="10.7109375" style="285" customWidth="1"/>
    <col min="14" max="14" width="14.42578125" style="285" customWidth="1"/>
    <col min="15" max="15" width="13.7109375" style="285" customWidth="1"/>
    <col min="16" max="16" width="7.5703125" customWidth="1"/>
    <col min="17" max="17" width="39.7109375" customWidth="1"/>
    <col min="18" max="18" width="10.28515625" customWidth="1"/>
    <col min="19" max="21" width="5" customWidth="1"/>
    <col min="22" max="22" width="5" style="454" customWidth="1"/>
    <col min="23" max="33" width="5" customWidth="1"/>
    <col min="34" max="34" width="4.42578125" customWidth="1"/>
    <col min="35" max="35" width="13.85546875" customWidth="1"/>
    <col min="36" max="36" width="35.140625" customWidth="1"/>
    <col min="37" max="37" width="12.140625" customWidth="1"/>
    <col min="38" max="40" width="9.7109375" customWidth="1"/>
    <col min="41" max="41" width="12" customWidth="1"/>
    <col min="42" max="44" width="9.7109375" customWidth="1"/>
    <col min="45" max="45" width="10.85546875" customWidth="1"/>
  </cols>
  <sheetData>
    <row r="1" spans="1:45" ht="45" customHeight="1" x14ac:dyDescent="0.35">
      <c r="A1" s="286"/>
      <c r="B1" s="286"/>
      <c r="C1" s="286"/>
      <c r="D1" s="519" t="s">
        <v>337</v>
      </c>
      <c r="E1" s="520"/>
      <c r="F1" s="520"/>
      <c r="G1" s="520"/>
      <c r="H1" s="520"/>
      <c r="I1" s="520"/>
      <c r="J1" s="520"/>
      <c r="K1" s="520"/>
      <c r="L1" s="520"/>
      <c r="M1" s="520"/>
      <c r="N1" s="520"/>
      <c r="O1" s="521"/>
      <c r="P1" s="119"/>
      <c r="Q1" s="109"/>
      <c r="R1" s="522" t="s">
        <v>358</v>
      </c>
      <c r="S1" s="523"/>
      <c r="T1" s="523"/>
      <c r="U1" s="523"/>
      <c r="V1" s="523"/>
      <c r="W1" s="523"/>
      <c r="X1" s="523"/>
      <c r="Y1" s="523"/>
      <c r="Z1" s="523"/>
      <c r="AA1" s="523"/>
      <c r="AB1" s="523"/>
      <c r="AC1" s="523"/>
      <c r="AD1" s="523"/>
      <c r="AE1" s="523"/>
      <c r="AF1" s="524"/>
      <c r="AG1" s="109"/>
    </row>
    <row r="2" spans="1:45" ht="210.75" customHeight="1" x14ac:dyDescent="0.35">
      <c r="A2" s="287"/>
      <c r="B2" s="310" t="s">
        <v>359</v>
      </c>
      <c r="C2" s="288" t="s">
        <v>360</v>
      </c>
      <c r="D2" s="466" t="s">
        <v>311</v>
      </c>
      <c r="E2" s="470" t="s">
        <v>312</v>
      </c>
      <c r="F2" s="470" t="s">
        <v>361</v>
      </c>
      <c r="G2" s="470" t="s">
        <v>313</v>
      </c>
      <c r="H2" s="470" t="s">
        <v>315</v>
      </c>
      <c r="I2" s="470" t="s">
        <v>316</v>
      </c>
      <c r="J2" s="470" t="s">
        <v>317</v>
      </c>
      <c r="K2" s="470" t="s">
        <v>318</v>
      </c>
      <c r="L2" s="470" t="s">
        <v>314</v>
      </c>
      <c r="M2" s="470" t="s">
        <v>362</v>
      </c>
      <c r="N2" s="470" t="s">
        <v>320</v>
      </c>
      <c r="O2" s="470" t="s">
        <v>319</v>
      </c>
      <c r="P2" s="115"/>
      <c r="Q2" s="467" t="s">
        <v>359</v>
      </c>
      <c r="R2" s="468" t="s">
        <v>311</v>
      </c>
      <c r="S2" s="471" t="s">
        <v>373</v>
      </c>
      <c r="T2" s="471" t="s">
        <v>401</v>
      </c>
      <c r="U2" s="472" t="s">
        <v>463</v>
      </c>
      <c r="V2" s="472" t="s">
        <v>321</v>
      </c>
      <c r="W2" s="472" t="s">
        <v>462</v>
      </c>
      <c r="X2" s="472" t="s">
        <v>380</v>
      </c>
      <c r="Y2" s="471" t="s">
        <v>322</v>
      </c>
      <c r="Z2" s="471" t="s">
        <v>372</v>
      </c>
      <c r="AA2" s="471" t="s">
        <v>323</v>
      </c>
      <c r="AB2" s="471" t="s">
        <v>324</v>
      </c>
      <c r="AC2" s="471" t="s">
        <v>475</v>
      </c>
      <c r="AD2" s="471" t="s">
        <v>402</v>
      </c>
      <c r="AE2" s="471" t="s">
        <v>371</v>
      </c>
      <c r="AF2" s="471" t="s">
        <v>436</v>
      </c>
      <c r="AG2" s="109"/>
    </row>
    <row r="3" spans="1:45" ht="25.5" customHeight="1" x14ac:dyDescent="0.25">
      <c r="A3" s="525" t="s">
        <v>350</v>
      </c>
      <c r="B3" s="301" t="s">
        <v>327</v>
      </c>
      <c r="C3" s="301" t="s">
        <v>353</v>
      </c>
      <c r="D3" s="281">
        <v>2010</v>
      </c>
      <c r="E3" s="281" t="s">
        <v>325</v>
      </c>
      <c r="F3" s="291">
        <v>10</v>
      </c>
      <c r="G3" s="291">
        <v>1.5960000000000001</v>
      </c>
      <c r="H3" s="281" t="s">
        <v>326</v>
      </c>
      <c r="I3" s="281">
        <v>146</v>
      </c>
      <c r="J3" s="281">
        <v>273</v>
      </c>
      <c r="K3" s="292">
        <v>92</v>
      </c>
      <c r="L3" s="293">
        <v>1.03</v>
      </c>
      <c r="M3" s="293" t="s">
        <v>363</v>
      </c>
      <c r="N3" s="281">
        <v>45</v>
      </c>
      <c r="O3" s="292">
        <v>35</v>
      </c>
      <c r="P3" s="116"/>
      <c r="Q3" s="548" t="s">
        <v>327</v>
      </c>
      <c r="R3" s="278">
        <v>2010</v>
      </c>
      <c r="S3" s="110"/>
      <c r="T3" s="111"/>
      <c r="U3" s="549"/>
      <c r="V3" s="549"/>
      <c r="W3" s="113"/>
      <c r="X3" s="549"/>
      <c r="Y3" s="113"/>
      <c r="Z3" s="113"/>
      <c r="AA3" s="113"/>
      <c r="AB3" s="113"/>
      <c r="AC3" s="113"/>
      <c r="AD3" s="113"/>
      <c r="AE3" s="113"/>
      <c r="AF3" s="113"/>
      <c r="AG3" s="109"/>
    </row>
    <row r="4" spans="1:45" ht="25.5" customHeight="1" x14ac:dyDescent="0.25">
      <c r="A4" s="526"/>
      <c r="B4" s="301" t="s">
        <v>328</v>
      </c>
      <c r="C4" s="301" t="s">
        <v>354</v>
      </c>
      <c r="D4" s="281">
        <v>2015</v>
      </c>
      <c r="E4" s="281" t="s">
        <v>325</v>
      </c>
      <c r="F4" s="291">
        <v>10</v>
      </c>
      <c r="G4" s="291">
        <v>2.694</v>
      </c>
      <c r="H4" s="281" t="s">
        <v>326</v>
      </c>
      <c r="I4" s="281">
        <v>242</v>
      </c>
      <c r="J4" s="281">
        <v>508</v>
      </c>
      <c r="K4" s="292">
        <v>90</v>
      </c>
      <c r="L4" s="293">
        <v>1</v>
      </c>
      <c r="M4" s="293" t="s">
        <v>364</v>
      </c>
      <c r="N4" s="281">
        <v>56</v>
      </c>
      <c r="O4" s="292">
        <v>36</v>
      </c>
      <c r="P4" s="116"/>
      <c r="Q4" s="548" t="s">
        <v>328</v>
      </c>
      <c r="R4" s="278">
        <v>2015</v>
      </c>
      <c r="S4" s="110"/>
      <c r="T4" s="110"/>
      <c r="U4" s="549"/>
      <c r="V4" s="550"/>
      <c r="W4" s="113"/>
      <c r="X4" s="550"/>
      <c r="Y4" s="113"/>
      <c r="Z4" s="113"/>
      <c r="AA4" s="113"/>
      <c r="AB4" s="113"/>
      <c r="AC4" s="113"/>
      <c r="AD4" s="113"/>
      <c r="AE4" s="113"/>
      <c r="AF4" s="113"/>
      <c r="AG4" s="109"/>
    </row>
    <row r="5" spans="1:45" ht="25.5" customHeight="1" x14ac:dyDescent="0.25">
      <c r="A5" s="525" t="s">
        <v>349</v>
      </c>
      <c r="B5" s="282" t="s">
        <v>367</v>
      </c>
      <c r="C5" s="282" t="s">
        <v>355</v>
      </c>
      <c r="D5" s="282">
        <v>2016</v>
      </c>
      <c r="E5" s="282" t="s">
        <v>325</v>
      </c>
      <c r="F5" s="294">
        <v>10.6</v>
      </c>
      <c r="G5" s="294">
        <v>1.496</v>
      </c>
      <c r="H5" s="282" t="s">
        <v>326</v>
      </c>
      <c r="I5" s="282">
        <v>130</v>
      </c>
      <c r="J5" s="282">
        <v>230</v>
      </c>
      <c r="K5" s="295">
        <v>87</v>
      </c>
      <c r="L5" s="296">
        <v>1.22</v>
      </c>
      <c r="M5" s="296" t="s">
        <v>365</v>
      </c>
      <c r="N5" s="282">
        <v>60</v>
      </c>
      <c r="O5" s="295">
        <v>38</v>
      </c>
      <c r="P5" s="117"/>
      <c r="Q5" s="548" t="s">
        <v>367</v>
      </c>
      <c r="R5" s="278">
        <v>2016</v>
      </c>
      <c r="S5" s="110"/>
      <c r="T5" s="110"/>
      <c r="U5" s="550"/>
      <c r="V5" s="551"/>
      <c r="W5" s="551"/>
      <c r="X5" s="550"/>
      <c r="Y5" s="113"/>
      <c r="Z5" s="113"/>
      <c r="AA5" s="113"/>
      <c r="AB5" s="113"/>
      <c r="AC5" s="113"/>
      <c r="AD5" s="113"/>
      <c r="AE5" s="113"/>
      <c r="AF5" s="113"/>
      <c r="AG5" s="109"/>
    </row>
    <row r="6" spans="1:45" ht="25.5" customHeight="1" x14ac:dyDescent="0.25">
      <c r="A6" s="525"/>
      <c r="B6" s="301" t="s">
        <v>368</v>
      </c>
      <c r="C6" s="301" t="s">
        <v>356</v>
      </c>
      <c r="D6" s="281">
        <v>2016</v>
      </c>
      <c r="E6" s="281" t="s">
        <v>325</v>
      </c>
      <c r="F6" s="291">
        <v>10.5</v>
      </c>
      <c r="G6" s="291">
        <v>2.488</v>
      </c>
      <c r="H6" s="281" t="s">
        <v>326</v>
      </c>
      <c r="I6" s="281">
        <v>169</v>
      </c>
      <c r="J6" s="281">
        <v>420</v>
      </c>
      <c r="K6" s="292">
        <v>68</v>
      </c>
      <c r="L6" s="293">
        <v>1.1200000000000001</v>
      </c>
      <c r="M6" s="305" t="s">
        <v>364</v>
      </c>
      <c r="N6" s="306">
        <v>75</v>
      </c>
      <c r="O6" s="307" t="s">
        <v>457</v>
      </c>
      <c r="P6" s="19"/>
      <c r="Q6" s="548" t="s">
        <v>368</v>
      </c>
      <c r="R6" s="278">
        <v>2016</v>
      </c>
      <c r="S6" s="110"/>
      <c r="T6" s="111"/>
      <c r="U6" s="550"/>
      <c r="V6" s="550"/>
      <c r="W6" s="550"/>
      <c r="X6" s="338" t="s">
        <v>468</v>
      </c>
      <c r="Y6" s="551"/>
      <c r="Z6" s="113"/>
      <c r="AA6" s="551"/>
      <c r="AB6" s="338" t="s">
        <v>469</v>
      </c>
      <c r="AC6" s="113"/>
      <c r="AD6" s="113"/>
      <c r="AE6" s="113"/>
      <c r="AF6" s="113"/>
      <c r="AG6" s="109"/>
    </row>
    <row r="7" spans="1:45" ht="25.5" customHeight="1" x14ac:dyDescent="0.25">
      <c r="A7" s="525"/>
      <c r="B7" s="301" t="s">
        <v>352</v>
      </c>
      <c r="C7" s="301" t="s">
        <v>351</v>
      </c>
      <c r="D7" s="281">
        <v>2018</v>
      </c>
      <c r="E7" s="281" t="s">
        <v>325</v>
      </c>
      <c r="F7" s="291">
        <v>11.7</v>
      </c>
      <c r="G7" s="291">
        <v>1.984</v>
      </c>
      <c r="H7" s="281" t="s">
        <v>326</v>
      </c>
      <c r="I7" s="281">
        <v>137</v>
      </c>
      <c r="J7" s="281">
        <v>300</v>
      </c>
      <c r="K7" s="292">
        <v>68</v>
      </c>
      <c r="L7" s="293">
        <v>1.1200000000000001</v>
      </c>
      <c r="M7" s="305" t="s">
        <v>365</v>
      </c>
      <c r="N7" s="306" t="s">
        <v>461</v>
      </c>
      <c r="O7" s="306">
        <v>37</v>
      </c>
      <c r="P7" s="19"/>
      <c r="Q7" s="548" t="s">
        <v>352</v>
      </c>
      <c r="R7" s="278">
        <v>2018</v>
      </c>
      <c r="S7" s="110"/>
      <c r="T7" s="110"/>
      <c r="U7" s="551"/>
      <c r="V7" s="551"/>
      <c r="W7" s="550"/>
      <c r="X7" s="550"/>
      <c r="Y7" s="113"/>
      <c r="Z7" s="551"/>
      <c r="AA7" s="551"/>
      <c r="AB7" s="113"/>
      <c r="AC7" s="113"/>
      <c r="AD7" s="113"/>
      <c r="AE7" s="113"/>
      <c r="AF7" s="113"/>
      <c r="AG7" s="109"/>
    </row>
    <row r="8" spans="1:45" ht="25.5" customHeight="1" x14ac:dyDescent="0.25">
      <c r="A8" s="525"/>
      <c r="B8" s="301" t="s">
        <v>347</v>
      </c>
      <c r="C8" s="304" t="s">
        <v>330</v>
      </c>
      <c r="D8" s="281">
        <v>2019</v>
      </c>
      <c r="E8" s="281" t="s">
        <v>325</v>
      </c>
      <c r="F8" s="291">
        <v>12.5</v>
      </c>
      <c r="G8" s="291">
        <v>1.498</v>
      </c>
      <c r="H8" s="281" t="s">
        <v>326</v>
      </c>
      <c r="I8" s="281">
        <v>96</v>
      </c>
      <c r="J8" s="281">
        <v>200</v>
      </c>
      <c r="K8" s="292">
        <f>I8/G8</f>
        <v>64.085447263017357</v>
      </c>
      <c r="L8" s="293">
        <v>1.1499999999999999</v>
      </c>
      <c r="M8" s="305" t="s">
        <v>365</v>
      </c>
      <c r="N8" s="306">
        <v>70</v>
      </c>
      <c r="O8" s="306">
        <v>37</v>
      </c>
      <c r="P8" s="19"/>
      <c r="Q8" s="548" t="s">
        <v>347</v>
      </c>
      <c r="R8" s="278">
        <v>2019</v>
      </c>
      <c r="S8" s="110"/>
      <c r="T8" s="110"/>
      <c r="U8" s="551"/>
      <c r="V8" s="551"/>
      <c r="W8" s="550"/>
      <c r="X8" s="551"/>
      <c r="Y8" s="277" t="s">
        <v>470</v>
      </c>
      <c r="Z8" s="551"/>
      <c r="AA8" s="113"/>
      <c r="AB8" s="551"/>
      <c r="AC8" s="551"/>
      <c r="AD8" s="113"/>
      <c r="AE8" s="113"/>
      <c r="AF8" s="113"/>
      <c r="AG8" s="109"/>
    </row>
    <row r="9" spans="1:45" ht="25.5" customHeight="1" x14ac:dyDescent="0.25">
      <c r="A9" s="525"/>
      <c r="B9" s="301" t="s">
        <v>331</v>
      </c>
      <c r="C9" s="304" t="s">
        <v>330</v>
      </c>
      <c r="D9" s="281">
        <v>2018</v>
      </c>
      <c r="E9" s="281" t="s">
        <v>325</v>
      </c>
      <c r="F9" s="291">
        <v>11.2</v>
      </c>
      <c r="G9" s="291">
        <v>2.9950000000000001</v>
      </c>
      <c r="H9" s="281" t="s">
        <v>329</v>
      </c>
      <c r="I9" s="281">
        <v>260</v>
      </c>
      <c r="J9" s="281">
        <v>500</v>
      </c>
      <c r="K9" s="292">
        <f>I9/G9</f>
        <v>86.811352253756255</v>
      </c>
      <c r="L9" s="293">
        <f>89/84.5</f>
        <v>1.0532544378698225</v>
      </c>
      <c r="M9" s="307" t="s">
        <v>457</v>
      </c>
      <c r="N9" s="306">
        <v>50</v>
      </c>
      <c r="O9" s="306">
        <v>37</v>
      </c>
      <c r="P9" s="19"/>
      <c r="Q9" s="548" t="s">
        <v>331</v>
      </c>
      <c r="R9" s="278">
        <v>2018</v>
      </c>
      <c r="S9" s="110"/>
      <c r="T9" s="110"/>
      <c r="U9" s="551"/>
      <c r="V9" s="337" t="s">
        <v>470</v>
      </c>
      <c r="W9" s="549"/>
      <c r="X9" s="550"/>
      <c r="Y9" s="113"/>
      <c r="Z9" s="551"/>
      <c r="AA9" s="551"/>
      <c r="AB9" s="113"/>
      <c r="AC9" s="113"/>
      <c r="AD9" s="113"/>
      <c r="AE9" s="113"/>
      <c r="AF9" s="113"/>
      <c r="AG9" s="109"/>
    </row>
    <row r="10" spans="1:45" ht="25.5" customHeight="1" x14ac:dyDescent="0.25">
      <c r="A10" s="527" t="s">
        <v>348</v>
      </c>
      <c r="B10" s="301" t="s">
        <v>369</v>
      </c>
      <c r="C10" s="304" t="s">
        <v>330</v>
      </c>
      <c r="D10" s="281">
        <v>2018</v>
      </c>
      <c r="E10" s="281" t="s">
        <v>325</v>
      </c>
      <c r="F10" s="297" t="s">
        <v>332</v>
      </c>
      <c r="G10" s="291">
        <f>PI()*8.4^2*9.41/1000</f>
        <v>2.0859220175669533</v>
      </c>
      <c r="H10" s="281" t="s">
        <v>326</v>
      </c>
      <c r="I10" s="281">
        <v>200</v>
      </c>
      <c r="J10" s="281">
        <v>390</v>
      </c>
      <c r="K10" s="281">
        <f>I10/G10</f>
        <v>95.880861468293347</v>
      </c>
      <c r="L10" s="293">
        <f>94.1/84</f>
        <v>1.1202380952380953</v>
      </c>
      <c r="M10" s="307" t="s">
        <v>457</v>
      </c>
      <c r="N10" s="306" t="s">
        <v>458</v>
      </c>
      <c r="O10" s="306" t="s">
        <v>460</v>
      </c>
      <c r="P10" s="19"/>
      <c r="Q10" s="548" t="s">
        <v>369</v>
      </c>
      <c r="R10" s="278">
        <v>2018</v>
      </c>
      <c r="S10" s="110"/>
      <c r="T10" s="110"/>
      <c r="U10" s="112" t="s">
        <v>333</v>
      </c>
      <c r="V10" s="337" t="s">
        <v>470</v>
      </c>
      <c r="W10" s="550"/>
      <c r="X10" s="277" t="s">
        <v>470</v>
      </c>
      <c r="Y10" s="277" t="s">
        <v>470</v>
      </c>
      <c r="Z10" s="113"/>
      <c r="AA10" s="551"/>
      <c r="AB10" s="113"/>
      <c r="AC10" s="113"/>
      <c r="AD10" s="113"/>
      <c r="AE10" s="551"/>
      <c r="AF10" s="277" t="s">
        <v>470</v>
      </c>
      <c r="AG10" s="109"/>
    </row>
    <row r="11" spans="1:45" ht="25.5" customHeight="1" x14ac:dyDescent="0.25">
      <c r="A11" s="528"/>
      <c r="B11" s="301" t="s">
        <v>472</v>
      </c>
      <c r="C11" s="301" t="s">
        <v>357</v>
      </c>
      <c r="D11" s="281">
        <v>2019</v>
      </c>
      <c r="E11" s="281" t="s">
        <v>325</v>
      </c>
      <c r="F11" s="291">
        <v>18</v>
      </c>
      <c r="G11" s="291">
        <v>1.998</v>
      </c>
      <c r="H11" s="281" t="s">
        <v>334</v>
      </c>
      <c r="I11" s="281">
        <v>141</v>
      </c>
      <c r="J11" s="281">
        <v>280</v>
      </c>
      <c r="K11" s="292">
        <f>I11/G11</f>
        <v>70.570570570570567</v>
      </c>
      <c r="L11" s="293">
        <v>1.0900000000000001</v>
      </c>
      <c r="M11" s="307" t="s">
        <v>457</v>
      </c>
      <c r="N11" s="306" t="s">
        <v>459</v>
      </c>
      <c r="O11" s="306">
        <v>44</v>
      </c>
      <c r="P11" s="19"/>
      <c r="Q11" s="548" t="s">
        <v>474</v>
      </c>
      <c r="R11" s="278">
        <v>2019</v>
      </c>
      <c r="S11" s="110"/>
      <c r="T11" s="111"/>
      <c r="U11" s="112" t="s">
        <v>333</v>
      </c>
      <c r="V11" s="337" t="s">
        <v>470</v>
      </c>
      <c r="W11" s="549"/>
      <c r="X11" s="552"/>
      <c r="Y11" s="551"/>
      <c r="Z11" s="113"/>
      <c r="AA11" s="551"/>
      <c r="AB11" s="113" t="s">
        <v>335</v>
      </c>
      <c r="AC11" s="113"/>
      <c r="AD11" s="113"/>
      <c r="AE11" s="113"/>
      <c r="AF11" s="551"/>
      <c r="AG11" s="109"/>
    </row>
    <row r="12" spans="1:45" s="280" customFormat="1" ht="25.5" customHeight="1" x14ac:dyDescent="0.25">
      <c r="A12" s="302" t="s">
        <v>381</v>
      </c>
      <c r="B12" s="302" t="s">
        <v>382</v>
      </c>
      <c r="C12" s="303" t="s">
        <v>336</v>
      </c>
      <c r="D12" s="283" t="s">
        <v>336</v>
      </c>
      <c r="E12" s="283" t="s">
        <v>325</v>
      </c>
      <c r="F12" s="298">
        <v>10.5</v>
      </c>
      <c r="G12" s="298">
        <v>1.1499999999999999</v>
      </c>
      <c r="H12" s="283" t="s">
        <v>326</v>
      </c>
      <c r="I12" s="283">
        <v>114</v>
      </c>
      <c r="J12" s="283">
        <v>220</v>
      </c>
      <c r="K12" s="299">
        <f>I12/G12</f>
        <v>99.130434782608702</v>
      </c>
      <c r="L12" s="300">
        <v>0.96199999999999997</v>
      </c>
      <c r="M12" s="300" t="s">
        <v>457</v>
      </c>
      <c r="N12" s="308">
        <v>50</v>
      </c>
      <c r="O12" s="309">
        <v>37</v>
      </c>
      <c r="P12" s="118"/>
      <c r="Q12" s="395" t="s">
        <v>379</v>
      </c>
      <c r="R12" s="469" t="s">
        <v>336</v>
      </c>
      <c r="S12" s="114"/>
      <c r="T12" s="114"/>
      <c r="U12" s="550"/>
      <c r="V12" s="550"/>
      <c r="W12" s="553"/>
      <c r="X12" s="552"/>
      <c r="Y12" s="552"/>
      <c r="Z12" s="552"/>
      <c r="AA12" s="553"/>
      <c r="AB12" s="552"/>
      <c r="AC12" s="553"/>
      <c r="AD12" s="553"/>
      <c r="AE12" s="553"/>
      <c r="AF12" s="553"/>
      <c r="AG12" s="109"/>
    </row>
    <row r="13" spans="1:45" s="120" customFormat="1" ht="21" customHeight="1" x14ac:dyDescent="0.35">
      <c r="A13" s="289"/>
      <c r="B13" s="464" t="s">
        <v>473</v>
      </c>
      <c r="C13" s="465"/>
      <c r="D13" s="465"/>
      <c r="E13" s="465"/>
      <c r="F13" s="465"/>
      <c r="G13" s="465"/>
      <c r="H13" s="284"/>
      <c r="I13" s="284"/>
      <c r="J13" s="284"/>
      <c r="K13" s="284"/>
      <c r="L13" s="284"/>
      <c r="M13" s="284"/>
      <c r="N13" s="284"/>
      <c r="O13" s="284"/>
      <c r="Q13" s="529" t="s">
        <v>467</v>
      </c>
      <c r="R13" s="529"/>
      <c r="S13" s="529"/>
      <c r="T13" s="529"/>
      <c r="U13" s="529"/>
      <c r="V13" s="529"/>
      <c r="W13" s="529"/>
      <c r="X13" s="529"/>
      <c r="Y13" s="529"/>
      <c r="Z13" s="529"/>
      <c r="AA13" s="529"/>
      <c r="AB13" s="529"/>
      <c r="AC13" s="529"/>
      <c r="AD13" s="529"/>
      <c r="AE13" s="529"/>
      <c r="AF13" s="529"/>
      <c r="AG13" s="109"/>
      <c r="AH13" s="109"/>
      <c r="AI13" s="460"/>
      <c r="AJ13" s="460"/>
      <c r="AK13" s="460"/>
      <c r="AL13" s="460"/>
      <c r="AM13" s="460"/>
      <c r="AN13" s="460"/>
      <c r="AO13" s="460"/>
      <c r="AP13" s="460"/>
      <c r="AQ13" s="460"/>
      <c r="AR13" s="460"/>
      <c r="AS13" s="460"/>
    </row>
    <row r="14" spans="1:45" ht="37.5" customHeight="1" x14ac:dyDescent="0.35">
      <c r="Q14" s="530" t="s">
        <v>471</v>
      </c>
      <c r="R14" s="530"/>
      <c r="S14" s="530"/>
      <c r="T14" s="530"/>
      <c r="U14" s="530"/>
      <c r="V14" s="530"/>
      <c r="W14" s="530"/>
      <c r="X14" s="530"/>
      <c r="Y14" s="530"/>
      <c r="Z14" s="530"/>
      <c r="AA14" s="530"/>
      <c r="AB14" s="530"/>
      <c r="AC14" s="530"/>
      <c r="AD14" s="530"/>
      <c r="AE14" s="530"/>
      <c r="AF14" s="530"/>
      <c r="AG14" s="109"/>
      <c r="AH14" s="462"/>
      <c r="AI14" s="443"/>
      <c r="AJ14" s="440"/>
      <c r="AK14" s="443"/>
      <c r="AL14" s="443"/>
      <c r="AM14" s="443"/>
      <c r="AN14" s="443"/>
      <c r="AO14" s="443"/>
      <c r="AP14" s="443"/>
      <c r="AQ14" s="443"/>
      <c r="AR14" s="443"/>
      <c r="AS14" s="443"/>
    </row>
    <row r="15" spans="1:45" ht="123.75" customHeight="1" x14ac:dyDescent="0.35">
      <c r="Q15" s="454"/>
      <c r="R15" s="454"/>
      <c r="X15" s="454"/>
      <c r="AI15" s="443"/>
      <c r="AJ15" s="219" t="s">
        <v>370</v>
      </c>
      <c r="AK15" s="392" t="s">
        <v>407</v>
      </c>
      <c r="AL15" s="393" t="s">
        <v>384</v>
      </c>
      <c r="AM15" s="126" t="s">
        <v>454</v>
      </c>
      <c r="AN15" s="394" t="s">
        <v>423</v>
      </c>
      <c r="AO15" s="391" t="s">
        <v>407</v>
      </c>
      <c r="AP15" s="425" t="s">
        <v>384</v>
      </c>
      <c r="AQ15" s="366" t="s">
        <v>413</v>
      </c>
      <c r="AR15" s="367" t="s">
        <v>423</v>
      </c>
      <c r="AS15" s="443"/>
    </row>
    <row r="16" spans="1:45" ht="20.25" customHeight="1" x14ac:dyDescent="0.35">
      <c r="S16" s="336"/>
      <c r="AI16" s="443"/>
      <c r="AJ16" s="220" t="s">
        <v>414</v>
      </c>
      <c r="AK16" s="513">
        <v>2016</v>
      </c>
      <c r="AL16" s="514"/>
      <c r="AM16" s="514"/>
      <c r="AN16" s="515"/>
      <c r="AO16" s="513">
        <v>2025</v>
      </c>
      <c r="AP16" s="514"/>
      <c r="AQ16" s="514"/>
      <c r="AR16" s="515"/>
      <c r="AS16" s="443"/>
    </row>
    <row r="17" spans="1:48" ht="20.25" customHeight="1" x14ac:dyDescent="0.35">
      <c r="S17" s="336"/>
      <c r="AI17" s="443"/>
      <c r="AJ17" s="311" t="s">
        <v>327</v>
      </c>
      <c r="AK17" s="424" t="s">
        <v>433</v>
      </c>
      <c r="AL17" s="426">
        <v>0.25900000000000001</v>
      </c>
      <c r="AM17" s="316">
        <v>248.1</v>
      </c>
      <c r="AN17" s="317" t="s">
        <v>290</v>
      </c>
      <c r="AO17" s="422" t="s">
        <v>432</v>
      </c>
      <c r="AP17" s="426">
        <v>0.26600000000000001</v>
      </c>
      <c r="AQ17" s="318">
        <v>183.4</v>
      </c>
      <c r="AR17" s="317" t="s">
        <v>290</v>
      </c>
      <c r="AS17" s="443"/>
    </row>
    <row r="18" spans="1:48" ht="20.25" customHeight="1" x14ac:dyDescent="0.35">
      <c r="AI18" s="443"/>
      <c r="AJ18" s="311" t="s">
        <v>328</v>
      </c>
      <c r="AK18" s="424" t="s">
        <v>434</v>
      </c>
      <c r="AL18" s="427">
        <v>0.27</v>
      </c>
      <c r="AM18" s="319">
        <v>242.9</v>
      </c>
      <c r="AN18" s="320">
        <f>AM18/AM$17-1</f>
        <v>-2.0959290608625558E-2</v>
      </c>
      <c r="AO18" s="423" t="s">
        <v>435</v>
      </c>
      <c r="AP18" s="427">
        <v>0.27100000000000002</v>
      </c>
      <c r="AQ18" s="321">
        <v>180.8</v>
      </c>
      <c r="AR18" s="320">
        <f>AQ18/AQ$17-1</f>
        <v>-1.4176663031624792E-2</v>
      </c>
      <c r="AS18" s="443"/>
    </row>
    <row r="19" spans="1:48" ht="20.25" customHeight="1" x14ac:dyDescent="0.35">
      <c r="AI19" s="443"/>
      <c r="AJ19" s="312" t="s">
        <v>367</v>
      </c>
      <c r="AK19" s="397" t="s">
        <v>428</v>
      </c>
      <c r="AL19" s="388">
        <v>0.27800000000000002</v>
      </c>
      <c r="AM19" s="323">
        <v>230</v>
      </c>
      <c r="AN19" s="324">
        <f t="shared" ref="AN19" si="0">AM19/AM$17-1</f>
        <v>-7.2954453849254364E-2</v>
      </c>
      <c r="AO19" s="379" t="s">
        <v>429</v>
      </c>
      <c r="AP19" s="388">
        <v>0.28499999999999998</v>
      </c>
      <c r="AQ19" s="325">
        <v>170.7</v>
      </c>
      <c r="AR19" s="324">
        <f t="shared" ref="AR19" si="1">AQ19/AQ$17-1</f>
        <v>-6.9247546346783095E-2</v>
      </c>
      <c r="AS19" s="443"/>
    </row>
    <row r="20" spans="1:48" hidden="1" x14ac:dyDescent="0.35">
      <c r="AI20" s="443"/>
      <c r="AJ20" s="221" t="s">
        <v>386</v>
      </c>
      <c r="AK20" s="377"/>
      <c r="AL20" s="328">
        <v>0.29399999999999998</v>
      </c>
      <c r="AM20" s="329">
        <v>223.5</v>
      </c>
      <c r="AN20" s="326">
        <f>AM20/AM$17-1</f>
        <v>-9.91535671100362E-2</v>
      </c>
      <c r="AO20" s="380"/>
      <c r="AP20" s="328">
        <v>0.29899999999999999</v>
      </c>
      <c r="AQ20" s="327">
        <v>163.6</v>
      </c>
      <c r="AR20" s="326">
        <f>AQ20/AQ$17-1</f>
        <v>-0.10796074154852786</v>
      </c>
      <c r="AS20" s="443"/>
    </row>
    <row r="21" spans="1:48" hidden="1" x14ac:dyDescent="0.35">
      <c r="AI21" s="443"/>
      <c r="AJ21" s="457" t="s">
        <v>385</v>
      </c>
      <c r="AK21" s="457"/>
      <c r="AL21" s="443"/>
      <c r="AM21" s="443"/>
      <c r="AN21" s="443"/>
      <c r="AO21" s="443"/>
      <c r="AP21" s="443"/>
      <c r="AQ21" s="443"/>
      <c r="AR21" s="443"/>
      <c r="AS21" s="443"/>
    </row>
    <row r="22" spans="1:48" ht="24" thickBot="1" x14ac:dyDescent="0.4">
      <c r="AI22" s="435"/>
      <c r="AJ22" s="458"/>
      <c r="AK22" s="458"/>
      <c r="AL22" s="435"/>
      <c r="AM22" s="435"/>
      <c r="AN22" s="435"/>
      <c r="AO22" s="435"/>
      <c r="AP22" s="435"/>
      <c r="AQ22" s="435"/>
      <c r="AR22" s="435"/>
      <c r="AS22" s="435"/>
    </row>
    <row r="23" spans="1:48" s="454" customFormat="1" x14ac:dyDescent="0.35">
      <c r="A23" s="290"/>
      <c r="B23" s="290"/>
      <c r="C23" s="290"/>
      <c r="D23" s="285"/>
      <c r="E23" s="285"/>
      <c r="F23" s="285"/>
      <c r="G23" s="285"/>
      <c r="H23" s="285"/>
      <c r="I23" s="285"/>
      <c r="J23" s="285"/>
      <c r="K23" s="285"/>
      <c r="L23" s="285"/>
      <c r="M23" s="285"/>
      <c r="N23" s="285"/>
      <c r="O23" s="285"/>
      <c r="AI23" s="430"/>
      <c r="AJ23" s="459"/>
      <c r="AK23" s="459"/>
      <c r="AL23" s="428"/>
      <c r="AM23" s="428"/>
      <c r="AN23" s="428"/>
      <c r="AO23" s="428"/>
      <c r="AP23" s="428"/>
      <c r="AQ23" s="428"/>
      <c r="AR23" s="428"/>
      <c r="AS23" s="432"/>
    </row>
    <row r="24" spans="1:48" s="454" customFormat="1" x14ac:dyDescent="0.35">
      <c r="A24" s="290"/>
      <c r="B24" s="290"/>
      <c r="C24" s="290"/>
      <c r="D24" s="285"/>
      <c r="E24" s="285"/>
      <c r="F24" s="285"/>
      <c r="G24" s="285"/>
      <c r="H24" s="285"/>
      <c r="I24" s="285"/>
      <c r="J24" s="285"/>
      <c r="K24" s="285"/>
      <c r="L24" s="285"/>
      <c r="M24" s="285"/>
      <c r="N24" s="285"/>
      <c r="O24" s="285"/>
      <c r="AI24" s="431"/>
      <c r="AJ24" s="440" t="s">
        <v>422</v>
      </c>
      <c r="AK24" s="443"/>
      <c r="AL24" s="443"/>
      <c r="AM24" s="443"/>
      <c r="AN24" s="443"/>
      <c r="AO24" s="443"/>
      <c r="AP24" s="443"/>
      <c r="AQ24" s="443"/>
      <c r="AR24" s="443"/>
      <c r="AS24" s="449"/>
    </row>
    <row r="25" spans="1:48" s="454" customFormat="1" ht="128.25" x14ac:dyDescent="0.35">
      <c r="A25" s="290"/>
      <c r="B25" s="290"/>
      <c r="C25" s="290"/>
      <c r="D25" s="285"/>
      <c r="E25" s="285"/>
      <c r="F25" s="285"/>
      <c r="G25" s="285"/>
      <c r="H25" s="285"/>
      <c r="I25" s="285"/>
      <c r="J25" s="285"/>
      <c r="K25" s="285"/>
      <c r="L25" s="285"/>
      <c r="M25" s="285"/>
      <c r="N25" s="285"/>
      <c r="O25" s="285"/>
      <c r="AI25" s="431"/>
      <c r="AJ25" s="219" t="s">
        <v>370</v>
      </c>
      <c r="AK25" s="392" t="s">
        <v>407</v>
      </c>
      <c r="AL25" s="393" t="s">
        <v>455</v>
      </c>
      <c r="AM25" s="126" t="s">
        <v>456</v>
      </c>
      <c r="AN25" s="394" t="s">
        <v>423</v>
      </c>
      <c r="AO25" s="391" t="s">
        <v>407</v>
      </c>
      <c r="AP25" s="393" t="s">
        <v>455</v>
      </c>
      <c r="AQ25" s="126" t="s">
        <v>456</v>
      </c>
      <c r="AR25" s="367" t="s">
        <v>423</v>
      </c>
      <c r="AS25" s="449"/>
      <c r="AT25" s="507" t="s">
        <v>447</v>
      </c>
      <c r="AU25" s="508"/>
      <c r="AV25" s="509"/>
    </row>
    <row r="26" spans="1:48" s="454" customFormat="1" x14ac:dyDescent="0.35">
      <c r="A26" s="290"/>
      <c r="B26" s="290"/>
      <c r="C26" s="290"/>
      <c r="D26" s="285"/>
      <c r="E26" s="285"/>
      <c r="F26" s="285"/>
      <c r="G26" s="285"/>
      <c r="H26" s="285"/>
      <c r="I26" s="285"/>
      <c r="J26" s="285"/>
      <c r="K26" s="285"/>
      <c r="L26" s="285"/>
      <c r="M26" s="285"/>
      <c r="N26" s="285"/>
      <c r="O26" s="285"/>
      <c r="AI26" s="431"/>
      <c r="AJ26" s="220" t="s">
        <v>414</v>
      </c>
      <c r="AK26" s="513">
        <v>2016</v>
      </c>
      <c r="AL26" s="514"/>
      <c r="AM26" s="514"/>
      <c r="AN26" s="515"/>
      <c r="AO26" s="513">
        <v>2025</v>
      </c>
      <c r="AP26" s="514"/>
      <c r="AQ26" s="514"/>
      <c r="AR26" s="515"/>
      <c r="AS26" s="449"/>
    </row>
    <row r="27" spans="1:48" s="454" customFormat="1" x14ac:dyDescent="0.35">
      <c r="A27" s="290"/>
      <c r="B27" s="290"/>
      <c r="C27" s="290"/>
      <c r="D27" s="285"/>
      <c r="E27" s="285"/>
      <c r="F27" s="285"/>
      <c r="G27" s="285"/>
      <c r="H27" s="285"/>
      <c r="I27" s="285"/>
      <c r="J27" s="285"/>
      <c r="K27" s="285"/>
      <c r="L27" s="285"/>
      <c r="M27" s="285"/>
      <c r="N27" s="285"/>
      <c r="O27" s="285"/>
      <c r="AI27" s="431"/>
      <c r="AJ27" s="311" t="s">
        <v>327</v>
      </c>
      <c r="AK27" s="424" t="s">
        <v>452</v>
      </c>
      <c r="AL27" s="426">
        <v>0.26</v>
      </c>
      <c r="AM27" s="316">
        <v>247.3</v>
      </c>
      <c r="AN27" s="317" t="s">
        <v>290</v>
      </c>
      <c r="AO27" s="422" t="s">
        <v>450</v>
      </c>
      <c r="AP27" s="426">
        <v>0.26600000000000001</v>
      </c>
      <c r="AQ27" s="318">
        <v>183.4</v>
      </c>
      <c r="AR27" s="317" t="s">
        <v>290</v>
      </c>
      <c r="AS27" s="449"/>
    </row>
    <row r="28" spans="1:48" s="454" customFormat="1" x14ac:dyDescent="0.35">
      <c r="A28" s="290"/>
      <c r="B28" s="290"/>
      <c r="C28" s="290"/>
      <c r="D28" s="285"/>
      <c r="E28" s="285"/>
      <c r="F28" s="285"/>
      <c r="G28" s="285"/>
      <c r="H28" s="285"/>
      <c r="I28" s="285"/>
      <c r="J28" s="285"/>
      <c r="K28" s="285"/>
      <c r="L28" s="285"/>
      <c r="M28" s="285"/>
      <c r="N28" s="285"/>
      <c r="O28" s="285"/>
      <c r="AI28" s="431"/>
      <c r="AJ28" s="311" t="s">
        <v>328</v>
      </c>
      <c r="AK28" s="424" t="s">
        <v>453</v>
      </c>
      <c r="AL28" s="427">
        <v>0.27</v>
      </c>
      <c r="AM28" s="319">
        <v>242.7</v>
      </c>
      <c r="AN28" s="320">
        <f>AM28/AM$27-1</f>
        <v>-1.860088960776396E-2</v>
      </c>
      <c r="AO28" s="423" t="s">
        <v>451</v>
      </c>
      <c r="AP28" s="427">
        <v>0.27500000000000002</v>
      </c>
      <c r="AQ28" s="321">
        <v>178.5</v>
      </c>
      <c r="AR28" s="320">
        <f>AQ28/AQ$27-1</f>
        <v>-2.6717557251908386E-2</v>
      </c>
      <c r="AS28" s="449"/>
    </row>
    <row r="29" spans="1:48" s="454" customFormat="1" x14ac:dyDescent="0.35">
      <c r="A29" s="290"/>
      <c r="B29" s="290"/>
      <c r="C29" s="290"/>
      <c r="D29" s="285"/>
      <c r="E29" s="285"/>
      <c r="F29" s="285"/>
      <c r="G29" s="285"/>
      <c r="H29" s="285"/>
      <c r="I29" s="285"/>
      <c r="J29" s="285"/>
      <c r="K29" s="285"/>
      <c r="L29" s="285"/>
      <c r="M29" s="285"/>
      <c r="N29" s="285"/>
      <c r="O29" s="285"/>
      <c r="AI29" s="431"/>
      <c r="AJ29" s="312" t="s">
        <v>367</v>
      </c>
      <c r="AK29" s="397" t="s">
        <v>417</v>
      </c>
      <c r="AL29" s="388">
        <v>0.27800000000000002</v>
      </c>
      <c r="AM29" s="323">
        <v>230.4</v>
      </c>
      <c r="AN29" s="324">
        <f>AM29/AM$27-1</f>
        <v>-6.8338050950262907E-2</v>
      </c>
      <c r="AO29" s="379" t="s">
        <v>446</v>
      </c>
      <c r="AP29" s="388">
        <v>0.28599999999999998</v>
      </c>
      <c r="AQ29" s="325">
        <v>170.4</v>
      </c>
      <c r="AR29" s="324">
        <f>AQ29/AQ$27-1</f>
        <v>-7.0883315158124294E-2</v>
      </c>
      <c r="AS29" s="449"/>
    </row>
    <row r="30" spans="1:48" s="454" customFormat="1" ht="24" thickBot="1" x14ac:dyDescent="0.4">
      <c r="A30" s="290"/>
      <c r="B30" s="290"/>
      <c r="C30" s="290"/>
      <c r="D30" s="285"/>
      <c r="E30" s="285"/>
      <c r="F30" s="285"/>
      <c r="G30" s="285"/>
      <c r="H30" s="285"/>
      <c r="I30" s="285"/>
      <c r="J30" s="285"/>
      <c r="K30" s="285"/>
      <c r="L30" s="285"/>
      <c r="M30" s="285"/>
      <c r="N30" s="285"/>
      <c r="O30" s="285"/>
      <c r="AI30" s="453"/>
      <c r="AJ30" s="458"/>
      <c r="AK30" s="458"/>
      <c r="AL30" s="435"/>
      <c r="AM30" s="435"/>
      <c r="AN30" s="435"/>
      <c r="AO30" s="435"/>
      <c r="AP30" s="435"/>
      <c r="AQ30" s="435"/>
      <c r="AR30" s="435"/>
      <c r="AS30" s="444"/>
    </row>
    <row r="31" spans="1:48" s="454" customFormat="1" x14ac:dyDescent="0.35">
      <c r="A31" s="290"/>
      <c r="B31" s="290"/>
      <c r="C31" s="290"/>
      <c r="D31" s="285"/>
      <c r="E31" s="285"/>
      <c r="F31" s="285"/>
      <c r="G31" s="285"/>
      <c r="H31" s="285"/>
      <c r="I31" s="285"/>
      <c r="J31" s="285"/>
      <c r="K31" s="285"/>
      <c r="L31" s="285"/>
      <c r="M31" s="285"/>
      <c r="N31" s="285"/>
      <c r="O31" s="285"/>
      <c r="AI31" s="443"/>
      <c r="AJ31" s="457"/>
      <c r="AK31" s="457"/>
      <c r="AL31" s="443"/>
      <c r="AM31" s="443"/>
      <c r="AN31" s="443"/>
      <c r="AO31" s="443"/>
      <c r="AP31" s="443"/>
      <c r="AQ31" s="443"/>
      <c r="AR31" s="443"/>
      <c r="AS31" s="443"/>
    </row>
    <row r="32" spans="1:48" x14ac:dyDescent="0.35">
      <c r="AJ32" t="s">
        <v>403</v>
      </c>
    </row>
    <row r="33" spans="35:47" ht="127.5" thickBot="1" x14ac:dyDescent="0.4">
      <c r="AJ33" s="219" t="s">
        <v>370</v>
      </c>
      <c r="AK33" s="219"/>
      <c r="AL33" s="313" t="s">
        <v>384</v>
      </c>
      <c r="AM33" s="314" t="s">
        <v>387</v>
      </c>
      <c r="AN33" s="315" t="s">
        <v>406</v>
      </c>
      <c r="AO33" s="381"/>
    </row>
    <row r="34" spans="35:47" ht="24.75" thickTop="1" thickBot="1" x14ac:dyDescent="0.4">
      <c r="AJ34" s="220" t="s">
        <v>359</v>
      </c>
      <c r="AK34" s="375"/>
      <c r="AL34" s="516">
        <v>2025</v>
      </c>
      <c r="AM34" s="517"/>
      <c r="AN34" s="518"/>
      <c r="AO34" s="382"/>
    </row>
    <row r="35" spans="35:47" ht="24" thickTop="1" x14ac:dyDescent="0.35">
      <c r="AJ35" s="312" t="s">
        <v>367</v>
      </c>
      <c r="AK35" s="376"/>
      <c r="AL35" s="322">
        <v>0.28499999999999998</v>
      </c>
      <c r="AM35" s="325">
        <v>170.7</v>
      </c>
      <c r="AN35" s="339" t="s">
        <v>290</v>
      </c>
      <c r="AO35" s="383"/>
    </row>
    <row r="36" spans="35:47" x14ac:dyDescent="0.35">
      <c r="AJ36" s="340" t="s">
        <v>404</v>
      </c>
      <c r="AK36" s="378"/>
      <c r="AL36" s="341">
        <v>0.29399999999999998</v>
      </c>
      <c r="AM36" s="343">
        <v>165.8</v>
      </c>
      <c r="AN36" s="342">
        <f>AM36/AM$35-1</f>
        <v>-2.8705330990040911E-2</v>
      </c>
      <c r="AO36" s="384"/>
    </row>
    <row r="37" spans="35:47" x14ac:dyDescent="0.35">
      <c r="AJ37" s="221" t="s">
        <v>386</v>
      </c>
      <c r="AK37" s="377"/>
      <c r="AL37" s="328">
        <v>0.29899999999999999</v>
      </c>
      <c r="AM37" s="327">
        <v>163.6</v>
      </c>
      <c r="AN37" s="326">
        <f>AM37/AM$35-1</f>
        <v>-4.1593438781487913E-2</v>
      </c>
      <c r="AO37" s="385"/>
    </row>
    <row r="38" spans="35:47" x14ac:dyDescent="0.35">
      <c r="AJ38" s="330" t="s">
        <v>405</v>
      </c>
      <c r="AK38" s="330"/>
    </row>
    <row r="40" spans="35:47" x14ac:dyDescent="0.35">
      <c r="AJ40" s="374"/>
      <c r="AK40" s="374"/>
    </row>
    <row r="41" spans="35:47" ht="123.75" x14ac:dyDescent="0.35">
      <c r="AJ41" s="400" t="s">
        <v>370</v>
      </c>
      <c r="AK41" s="392" t="s">
        <v>407</v>
      </c>
      <c r="AL41" s="393" t="s">
        <v>384</v>
      </c>
      <c r="AM41" s="126" t="s">
        <v>413</v>
      </c>
      <c r="AN41" s="394" t="s">
        <v>423</v>
      </c>
      <c r="AO41" s="392" t="s">
        <v>407</v>
      </c>
      <c r="AP41" s="393" t="s">
        <v>384</v>
      </c>
      <c r="AQ41" s="126" t="s">
        <v>413</v>
      </c>
      <c r="AR41" s="394" t="s">
        <v>423</v>
      </c>
    </row>
    <row r="42" spans="35:47" x14ac:dyDescent="0.35">
      <c r="AJ42" s="401" t="s">
        <v>359</v>
      </c>
      <c r="AK42" s="510">
        <v>2016</v>
      </c>
      <c r="AL42" s="511"/>
      <c r="AM42" s="511"/>
      <c r="AN42" s="512"/>
      <c r="AO42" s="510">
        <v>2025</v>
      </c>
      <c r="AP42" s="511"/>
      <c r="AQ42" s="511"/>
      <c r="AR42" s="512"/>
    </row>
    <row r="43" spans="35:47" x14ac:dyDescent="0.35">
      <c r="AJ43" s="396" t="s">
        <v>426</v>
      </c>
      <c r="AK43" s="397" t="s">
        <v>428</v>
      </c>
      <c r="AL43" s="398">
        <v>0.27800000000000002</v>
      </c>
      <c r="AM43" s="399">
        <v>230</v>
      </c>
      <c r="AN43" s="339" t="s">
        <v>290</v>
      </c>
      <c r="AO43" s="379" t="s">
        <v>429</v>
      </c>
      <c r="AP43" s="398">
        <v>0.28499999999999998</v>
      </c>
      <c r="AQ43" s="325">
        <v>170.7</v>
      </c>
      <c r="AR43" s="339" t="s">
        <v>290</v>
      </c>
    </row>
    <row r="44" spans="35:47" x14ac:dyDescent="0.35">
      <c r="AJ44" s="340" t="s">
        <v>425</v>
      </c>
      <c r="AK44" s="410" t="s">
        <v>428</v>
      </c>
      <c r="AL44" s="389">
        <v>0.28599999999999998</v>
      </c>
      <c r="AM44" s="368">
        <v>223.7</v>
      </c>
      <c r="AN44" s="342">
        <f>AM44/AM43-1</f>
        <v>-2.7391304347826106E-2</v>
      </c>
      <c r="AO44" s="386" t="s">
        <v>429</v>
      </c>
      <c r="AP44" s="389">
        <v>0.29399999999999998</v>
      </c>
      <c r="AQ44" s="343">
        <v>165.8</v>
      </c>
      <c r="AR44" s="342">
        <f>AQ44/AQ43-1</f>
        <v>-2.8705330990040911E-2</v>
      </c>
    </row>
    <row r="45" spans="35:47" ht="26.25" customHeight="1" x14ac:dyDescent="0.35">
      <c r="AJ45" s="387" t="s">
        <v>431</v>
      </c>
      <c r="AK45" s="408" t="s">
        <v>427</v>
      </c>
      <c r="AL45" s="390">
        <v>0.29399999999999998</v>
      </c>
      <c r="AM45" s="395">
        <v>223.5</v>
      </c>
      <c r="AN45" s="402">
        <f>AM45/AM43-1</f>
        <v>-2.8260869565217339E-2</v>
      </c>
      <c r="AO45" s="409" t="s">
        <v>430</v>
      </c>
      <c r="AP45" s="390">
        <v>0.29899999999999999</v>
      </c>
      <c r="AQ45" s="395">
        <v>163.6</v>
      </c>
      <c r="AR45" s="403">
        <f>AQ45/AQ43-1</f>
        <v>-4.1593438781487913E-2</v>
      </c>
    </row>
    <row r="46" spans="35:47" x14ac:dyDescent="0.35">
      <c r="AJ46" s="404" t="s">
        <v>385</v>
      </c>
      <c r="AK46" s="404"/>
      <c r="AL46" s="405"/>
      <c r="AM46" s="405"/>
      <c r="AN46" s="405"/>
      <c r="AO46" s="405"/>
      <c r="AP46" s="405"/>
      <c r="AQ46" s="405"/>
      <c r="AR46" s="405"/>
    </row>
    <row r="47" spans="35:47" ht="24" thickBot="1" x14ac:dyDescent="0.4"/>
    <row r="48" spans="35:47" x14ac:dyDescent="0.35">
      <c r="AI48" s="430"/>
      <c r="AJ48" s="428"/>
      <c r="AK48" s="428"/>
      <c r="AL48" s="428"/>
      <c r="AM48" s="428"/>
      <c r="AN48" s="428"/>
      <c r="AO48" s="428"/>
      <c r="AP48" s="428"/>
      <c r="AQ48" s="428"/>
      <c r="AR48" s="428"/>
      <c r="AS48" s="428"/>
      <c r="AT48" s="428"/>
      <c r="AU48" s="432"/>
    </row>
    <row r="49" spans="35:47" ht="30.75" customHeight="1" x14ac:dyDescent="0.35">
      <c r="AI49" s="431"/>
      <c r="AJ49" s="456" t="s">
        <v>424</v>
      </c>
      <c r="AK49" s="440"/>
      <c r="AL49" s="443"/>
      <c r="AM49" s="443"/>
      <c r="AN49" s="443"/>
      <c r="AO49" s="443"/>
      <c r="AP49" s="443"/>
      <c r="AQ49" s="443"/>
      <c r="AR49" s="443"/>
      <c r="AS49" s="443"/>
      <c r="AT49" s="443"/>
      <c r="AU49" s="449"/>
    </row>
    <row r="50" spans="35:47" ht="127.5" x14ac:dyDescent="0.35">
      <c r="AI50" s="431"/>
      <c r="AJ50" s="400" t="s">
        <v>370</v>
      </c>
      <c r="AK50" s="392" t="s">
        <v>407</v>
      </c>
      <c r="AL50" s="393" t="s">
        <v>455</v>
      </c>
      <c r="AM50" s="126" t="s">
        <v>456</v>
      </c>
      <c r="AN50" s="394" t="s">
        <v>423</v>
      </c>
      <c r="AO50" s="392" t="s">
        <v>407</v>
      </c>
      <c r="AP50" s="393" t="s">
        <v>455</v>
      </c>
      <c r="AQ50" s="126" t="s">
        <v>456</v>
      </c>
      <c r="AR50" s="394" t="s">
        <v>423</v>
      </c>
      <c r="AS50" s="507" t="s">
        <v>466</v>
      </c>
      <c r="AT50" s="508"/>
      <c r="AU50" s="509"/>
    </row>
    <row r="51" spans="35:47" x14ac:dyDescent="0.35">
      <c r="AI51" s="431"/>
      <c r="AJ51" s="401" t="s">
        <v>359</v>
      </c>
      <c r="AK51" s="510">
        <v>2016</v>
      </c>
      <c r="AL51" s="511"/>
      <c r="AM51" s="511"/>
      <c r="AN51" s="512"/>
      <c r="AO51" s="510">
        <v>2025</v>
      </c>
      <c r="AP51" s="511"/>
      <c r="AQ51" s="511"/>
      <c r="AR51" s="512"/>
      <c r="AS51" s="443"/>
      <c r="AT51" s="443"/>
      <c r="AU51" s="449"/>
    </row>
    <row r="52" spans="35:47" ht="23.25" customHeight="1" x14ac:dyDescent="0.35">
      <c r="AI52" s="431"/>
      <c r="AJ52" s="396" t="s">
        <v>426</v>
      </c>
      <c r="AK52" s="397" t="s">
        <v>417</v>
      </c>
      <c r="AL52" s="398">
        <v>0.27800000000000002</v>
      </c>
      <c r="AM52" s="399">
        <v>230.5</v>
      </c>
      <c r="AN52" s="339" t="s">
        <v>290</v>
      </c>
      <c r="AO52" s="379" t="s">
        <v>446</v>
      </c>
      <c r="AP52" s="398">
        <v>0.28599999999999998</v>
      </c>
      <c r="AQ52" s="325">
        <v>170.4</v>
      </c>
      <c r="AR52" s="339" t="s">
        <v>290</v>
      </c>
      <c r="AS52" s="443"/>
      <c r="AT52" s="443"/>
      <c r="AU52" s="449"/>
    </row>
    <row r="53" spans="35:47" ht="23.25" customHeight="1" x14ac:dyDescent="0.35">
      <c r="AI53" s="431"/>
      <c r="AJ53" s="340" t="s">
        <v>425</v>
      </c>
      <c r="AK53" s="410" t="s">
        <v>417</v>
      </c>
      <c r="AL53" s="389">
        <v>0.28499999999999998</v>
      </c>
      <c r="AM53" s="368">
        <v>224.7</v>
      </c>
      <c r="AN53" s="342">
        <f>AM53/AM52-1</f>
        <v>-2.516268980477232E-2</v>
      </c>
      <c r="AO53" s="386" t="s">
        <v>446</v>
      </c>
      <c r="AP53" s="389">
        <v>0.29399999999999998</v>
      </c>
      <c r="AQ53" s="463">
        <v>166</v>
      </c>
      <c r="AR53" s="342">
        <f>AQ53/AQ52-1</f>
        <v>-2.5821596244131495E-2</v>
      </c>
      <c r="AS53" s="443"/>
      <c r="AT53" s="443"/>
      <c r="AU53" s="449"/>
    </row>
    <row r="54" spans="35:47" ht="23.25" customHeight="1" x14ac:dyDescent="0.35">
      <c r="AI54" s="431"/>
      <c r="AJ54" s="387" t="s">
        <v>431</v>
      </c>
      <c r="AK54" s="408" t="s">
        <v>427</v>
      </c>
      <c r="AL54" s="390">
        <v>0.29399999999999998</v>
      </c>
      <c r="AM54" s="395">
        <v>223.3</v>
      </c>
      <c r="AN54" s="402">
        <f>AM54/AM52-1</f>
        <v>-3.1236442516268892E-2</v>
      </c>
      <c r="AO54" s="409" t="s">
        <v>449</v>
      </c>
      <c r="AP54" s="390">
        <v>0.30499999999999999</v>
      </c>
      <c r="AQ54" s="395">
        <v>160.80000000000001</v>
      </c>
      <c r="AR54" s="403">
        <f>AQ54/AQ52-1</f>
        <v>-5.6338028169014009E-2</v>
      </c>
      <c r="AS54" s="443"/>
      <c r="AT54" s="443"/>
      <c r="AU54" s="449"/>
    </row>
    <row r="55" spans="35:47" x14ac:dyDescent="0.35">
      <c r="AI55" s="431"/>
      <c r="AJ55" s="450" t="s">
        <v>385</v>
      </c>
      <c r="AK55" s="450"/>
      <c r="AL55" s="442"/>
      <c r="AM55" s="442"/>
      <c r="AN55" s="442"/>
      <c r="AO55" s="442"/>
      <c r="AP55" s="442"/>
      <c r="AQ55" s="442"/>
      <c r="AR55" s="442"/>
      <c r="AS55" s="443"/>
      <c r="AT55" s="443"/>
      <c r="AU55" s="449"/>
    </row>
    <row r="56" spans="35:47" ht="24" thickBot="1" x14ac:dyDescent="0.4">
      <c r="AI56" s="453"/>
      <c r="AJ56" s="435"/>
      <c r="AK56" s="435"/>
      <c r="AL56" s="435"/>
      <c r="AM56" s="435"/>
      <c r="AN56" s="435"/>
      <c r="AO56" s="435"/>
      <c r="AP56" s="435"/>
      <c r="AQ56" s="435"/>
      <c r="AR56" s="435"/>
      <c r="AS56" s="435"/>
      <c r="AT56" s="435"/>
      <c r="AU56" s="444"/>
    </row>
  </sheetData>
  <mergeCells count="18">
    <mergeCell ref="A3:A4"/>
    <mergeCell ref="A5:A9"/>
    <mergeCell ref="A10:A11"/>
    <mergeCell ref="Q13:AF13"/>
    <mergeCell ref="Q14:AF14"/>
    <mergeCell ref="D1:O1"/>
    <mergeCell ref="R1:AF1"/>
    <mergeCell ref="AK42:AN42"/>
    <mergeCell ref="AO42:AR42"/>
    <mergeCell ref="AK16:AN16"/>
    <mergeCell ref="AO16:AR16"/>
    <mergeCell ref="AT25:AV25"/>
    <mergeCell ref="AK51:AN51"/>
    <mergeCell ref="AO51:AR51"/>
    <mergeCell ref="AS50:AU50"/>
    <mergeCell ref="AK26:AN26"/>
    <mergeCell ref="AO26:AR26"/>
    <mergeCell ref="AL34:AN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AK26"/>
  <sheetViews>
    <sheetView showGridLines="0" zoomScale="40" zoomScaleNormal="40" workbookViewId="0">
      <selection activeCell="M19" sqref="M19"/>
    </sheetView>
  </sheetViews>
  <sheetFormatPr defaultRowHeight="20.25" x14ac:dyDescent="0.25"/>
  <cols>
    <col min="1" max="1" width="14.7109375" style="68" customWidth="1"/>
    <col min="2" max="2" width="28.140625" style="68" customWidth="1"/>
    <col min="3" max="3" width="6.85546875" style="80" customWidth="1"/>
    <col min="4" max="4" width="5.140625" style="68" customWidth="1"/>
    <col min="5" max="6" width="7" style="68" customWidth="1"/>
    <col min="7" max="8" width="8.85546875" style="68" customWidth="1"/>
    <col min="9" max="11" width="6.7109375" style="68" customWidth="1"/>
    <col min="12" max="12" width="4.42578125" style="68" customWidth="1"/>
    <col min="13" max="13" width="15.42578125" style="68" customWidth="1"/>
    <col min="14" max="14" width="5.28515625" style="82" customWidth="1"/>
    <col min="15" max="17" width="9.7109375" style="83" customWidth="1"/>
    <col min="18" max="22" width="8.140625" style="83" customWidth="1"/>
    <col min="23" max="23" width="9.7109375" style="83" customWidth="1"/>
    <col min="24" max="24" width="12.42578125" style="83" customWidth="1"/>
    <col min="25" max="25" width="31.28515625" style="67" customWidth="1"/>
    <col min="26" max="36" width="9.140625" style="67"/>
    <col min="37" max="16384" width="9.140625" style="68"/>
  </cols>
  <sheetData>
    <row r="1" spans="1:37" s="79" customFormat="1" ht="42.75" customHeight="1" x14ac:dyDescent="0.25">
      <c r="A1" s="158"/>
      <c r="B1" s="531" t="s">
        <v>338</v>
      </c>
      <c r="C1" s="532"/>
      <c r="D1" s="532"/>
      <c r="E1" s="532"/>
      <c r="F1" s="532"/>
      <c r="G1" s="532"/>
      <c r="H1" s="532"/>
      <c r="I1" s="532"/>
      <c r="J1" s="532"/>
      <c r="K1" s="532"/>
      <c r="L1" s="532"/>
      <c r="M1" s="533"/>
      <c r="N1" s="77"/>
      <c r="O1" s="534" t="s">
        <v>310</v>
      </c>
      <c r="P1" s="534"/>
      <c r="Q1" s="534"/>
      <c r="R1" s="534"/>
      <c r="S1" s="534"/>
      <c r="T1" s="534"/>
      <c r="U1" s="534"/>
      <c r="V1" s="534"/>
      <c r="W1" s="534"/>
      <c r="X1" s="160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</row>
    <row r="2" spans="1:37" s="72" customFormat="1" ht="169.5" customHeight="1" thickBot="1" x14ac:dyDescent="0.4">
      <c r="A2" s="167"/>
      <c r="B2" s="168" t="s">
        <v>38</v>
      </c>
      <c r="C2" s="169" t="s">
        <v>27</v>
      </c>
      <c r="D2" s="169" t="s">
        <v>291</v>
      </c>
      <c r="E2" s="169" t="s">
        <v>7</v>
      </c>
      <c r="F2" s="169" t="s">
        <v>8</v>
      </c>
      <c r="G2" s="169" t="s">
        <v>9</v>
      </c>
      <c r="H2" s="169" t="s">
        <v>10</v>
      </c>
      <c r="I2" s="169" t="s">
        <v>19</v>
      </c>
      <c r="J2" s="169" t="s">
        <v>20</v>
      </c>
      <c r="K2" s="169" t="s">
        <v>21</v>
      </c>
      <c r="L2" s="169" t="s">
        <v>22</v>
      </c>
      <c r="M2" s="169" t="s">
        <v>26</v>
      </c>
      <c r="N2" s="69"/>
      <c r="O2" s="126" t="s">
        <v>308</v>
      </c>
      <c r="P2" s="126" t="s">
        <v>309</v>
      </c>
      <c r="Q2" s="126" t="s">
        <v>149</v>
      </c>
      <c r="R2" s="126" t="s">
        <v>74</v>
      </c>
      <c r="S2" s="126" t="s">
        <v>78</v>
      </c>
      <c r="T2" s="126" t="s">
        <v>61</v>
      </c>
      <c r="U2" s="126" t="s">
        <v>62</v>
      </c>
      <c r="V2" s="126" t="s">
        <v>64</v>
      </c>
      <c r="W2" s="202" t="s">
        <v>65</v>
      </c>
      <c r="X2" s="205" t="s">
        <v>288</v>
      </c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1"/>
    </row>
    <row r="3" spans="1:37" s="76" customFormat="1" ht="54" customHeight="1" thickTop="1" x14ac:dyDescent="0.25">
      <c r="A3" s="535" t="s">
        <v>339</v>
      </c>
      <c r="B3" s="190" t="s">
        <v>341</v>
      </c>
      <c r="C3" s="187" t="s">
        <v>293</v>
      </c>
      <c r="D3" s="174">
        <v>321</v>
      </c>
      <c r="E3" s="174">
        <v>3510</v>
      </c>
      <c r="F3" s="174">
        <v>30.62</v>
      </c>
      <c r="G3" s="174">
        <v>-1.9900000000000001E-2</v>
      </c>
      <c r="H3" s="174">
        <v>1.9539999999999998E-2</v>
      </c>
      <c r="I3" s="175">
        <v>0</v>
      </c>
      <c r="J3" s="175">
        <v>0</v>
      </c>
      <c r="K3" s="175">
        <v>0</v>
      </c>
      <c r="L3" s="174">
        <v>0</v>
      </c>
      <c r="M3" s="196" t="s">
        <v>191</v>
      </c>
      <c r="N3" s="73"/>
      <c r="O3" s="161">
        <v>27.417346999999999</v>
      </c>
      <c r="P3" s="161">
        <v>75.84348</v>
      </c>
      <c r="Q3" s="161">
        <v>20.794270000000001</v>
      </c>
      <c r="R3" s="161">
        <v>31.725387000000001</v>
      </c>
      <c r="S3" s="161">
        <v>280.12266899999997</v>
      </c>
      <c r="T3" s="161">
        <v>47.284426000000003</v>
      </c>
      <c r="U3" s="161">
        <v>187.11067299999999</v>
      </c>
      <c r="V3" s="161">
        <v>37.239578999999999</v>
      </c>
      <c r="W3" s="172">
        <v>238.64394100000001</v>
      </c>
      <c r="X3" s="203" t="s">
        <v>290</v>
      </c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</row>
    <row r="4" spans="1:37" s="76" customFormat="1" ht="54" customHeight="1" x14ac:dyDescent="0.25">
      <c r="A4" s="536"/>
      <c r="B4" s="191" t="s">
        <v>342</v>
      </c>
      <c r="C4" s="188" t="s">
        <v>293</v>
      </c>
      <c r="D4" s="108">
        <v>328</v>
      </c>
      <c r="E4" s="108">
        <v>3510</v>
      </c>
      <c r="F4" s="108">
        <v>30.62</v>
      </c>
      <c r="G4" s="108">
        <v>-1.9900000000000001E-2</v>
      </c>
      <c r="H4" s="108">
        <v>1.9539999999999998E-2</v>
      </c>
      <c r="I4" s="176">
        <v>0</v>
      </c>
      <c r="J4" s="176">
        <v>0</v>
      </c>
      <c r="K4" s="176">
        <v>0</v>
      </c>
      <c r="L4" s="108">
        <v>0</v>
      </c>
      <c r="M4" s="197" t="s">
        <v>191</v>
      </c>
      <c r="N4" s="73"/>
      <c r="O4" s="162">
        <v>27.753381999999998</v>
      </c>
      <c r="P4" s="162">
        <v>75.579948000000002</v>
      </c>
      <c r="Q4" s="162">
        <v>20.975991</v>
      </c>
      <c r="R4" s="162">
        <v>31.761382000000001</v>
      </c>
      <c r="S4" s="162">
        <v>279.805205</v>
      </c>
      <c r="T4" s="162">
        <v>48.373694999999998</v>
      </c>
      <c r="U4" s="162">
        <v>182.89735400000001</v>
      </c>
      <c r="V4" s="162">
        <v>37.566864000000002</v>
      </c>
      <c r="W4" s="125">
        <v>236.56486100000001</v>
      </c>
      <c r="X4" s="170">
        <f>W4/W$3-1</f>
        <v>-8.7120586061726346E-3</v>
      </c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</row>
    <row r="5" spans="1:37" s="76" customFormat="1" ht="54" customHeight="1" thickBot="1" x14ac:dyDescent="0.3">
      <c r="A5" s="537"/>
      <c r="B5" s="192" t="s">
        <v>343</v>
      </c>
      <c r="C5" s="189" t="s">
        <v>293</v>
      </c>
      <c r="D5" s="177">
        <v>329</v>
      </c>
      <c r="E5" s="177">
        <v>3510</v>
      </c>
      <c r="F5" s="177">
        <v>30.62</v>
      </c>
      <c r="G5" s="177">
        <v>-1.9900000000000001E-2</v>
      </c>
      <c r="H5" s="177">
        <v>1.9539999999999998E-2</v>
      </c>
      <c r="I5" s="178">
        <v>0</v>
      </c>
      <c r="J5" s="178">
        <v>0</v>
      </c>
      <c r="K5" s="178">
        <v>0</v>
      </c>
      <c r="L5" s="177">
        <v>0</v>
      </c>
      <c r="M5" s="198" t="s">
        <v>191</v>
      </c>
      <c r="N5" s="73"/>
      <c r="O5" s="163">
        <v>28.694391</v>
      </c>
      <c r="P5" s="163">
        <v>75.495878000000005</v>
      </c>
      <c r="Q5" s="163">
        <v>21.663081999999999</v>
      </c>
      <c r="R5" s="163">
        <v>32.812480999999998</v>
      </c>
      <c r="S5" s="163">
        <v>270.842061</v>
      </c>
      <c r="T5" s="163">
        <v>49.916159</v>
      </c>
      <c r="U5" s="163">
        <v>177.24562499999999</v>
      </c>
      <c r="V5" s="163">
        <v>38.794226999999999</v>
      </c>
      <c r="W5" s="173">
        <v>229.080476</v>
      </c>
      <c r="X5" s="170">
        <f>W5/W$3-1</f>
        <v>-4.0074199914423958E-2</v>
      </c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</row>
    <row r="6" spans="1:37" s="76" customFormat="1" ht="54" customHeight="1" thickTop="1" x14ac:dyDescent="0.25">
      <c r="A6" s="538" t="s">
        <v>340</v>
      </c>
      <c r="B6" s="193" t="s">
        <v>344</v>
      </c>
      <c r="C6" s="179" t="s">
        <v>294</v>
      </c>
      <c r="D6" s="179">
        <v>283</v>
      </c>
      <c r="E6" s="179">
        <v>3269.25</v>
      </c>
      <c r="F6" s="179">
        <v>24.744741999999999</v>
      </c>
      <c r="G6" s="179">
        <v>-1.9900000000000001E-2</v>
      </c>
      <c r="H6" s="179">
        <v>1.7586000000000001E-2</v>
      </c>
      <c r="I6" s="180">
        <v>7.4999999999999997E-2</v>
      </c>
      <c r="J6" s="181">
        <v>0.1</v>
      </c>
      <c r="K6" s="181">
        <v>0.1</v>
      </c>
      <c r="L6" s="179">
        <v>1</v>
      </c>
      <c r="M6" s="199" t="s">
        <v>181</v>
      </c>
      <c r="N6" s="73"/>
      <c r="O6" s="165">
        <v>27.191103999999999</v>
      </c>
      <c r="P6" s="165">
        <v>88.165576999999999</v>
      </c>
      <c r="Q6" s="165">
        <v>23.973193999999999</v>
      </c>
      <c r="R6" s="165">
        <v>41.796315</v>
      </c>
      <c r="S6" s="165">
        <v>212.62639799999999</v>
      </c>
      <c r="T6" s="165">
        <v>59.726177999999997</v>
      </c>
      <c r="U6" s="165">
        <v>148.133048</v>
      </c>
      <c r="V6" s="165">
        <v>48.324494999999999</v>
      </c>
      <c r="W6" s="172">
        <v>183.90259499999999</v>
      </c>
      <c r="X6" s="204" t="s">
        <v>290</v>
      </c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</row>
    <row r="7" spans="1:37" s="76" customFormat="1" ht="54" customHeight="1" x14ac:dyDescent="0.25">
      <c r="A7" s="539"/>
      <c r="B7" s="194" t="s">
        <v>345</v>
      </c>
      <c r="C7" s="107" t="s">
        <v>294</v>
      </c>
      <c r="D7" s="107">
        <v>285</v>
      </c>
      <c r="E7" s="107">
        <v>3269.25</v>
      </c>
      <c r="F7" s="107">
        <v>24.744741999999999</v>
      </c>
      <c r="G7" s="107">
        <v>-1.9900000000000001E-2</v>
      </c>
      <c r="H7" s="107">
        <v>1.7586000000000001E-2</v>
      </c>
      <c r="I7" s="182">
        <v>7.4999999999999997E-2</v>
      </c>
      <c r="J7" s="183">
        <v>0.1</v>
      </c>
      <c r="K7" s="183">
        <v>0.1</v>
      </c>
      <c r="L7" s="107">
        <v>1</v>
      </c>
      <c r="M7" s="200" t="s">
        <v>181</v>
      </c>
      <c r="N7" s="73"/>
      <c r="O7" s="164">
        <v>27.578163</v>
      </c>
      <c r="P7" s="164">
        <v>88.080945</v>
      </c>
      <c r="Q7" s="164">
        <v>24.291105999999999</v>
      </c>
      <c r="R7" s="164">
        <v>42.153801000000001</v>
      </c>
      <c r="S7" s="164">
        <v>210.82321999999999</v>
      </c>
      <c r="T7" s="164">
        <v>61.022849000000001</v>
      </c>
      <c r="U7" s="164">
        <v>144.985377</v>
      </c>
      <c r="V7" s="164">
        <v>48.967409000000004</v>
      </c>
      <c r="W7" s="125">
        <v>181.48805899999999</v>
      </c>
      <c r="X7" s="170">
        <f>W7/W$6-1</f>
        <v>-1.3129428652162267E-2</v>
      </c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</row>
    <row r="8" spans="1:37" s="76" customFormat="1" ht="54" customHeight="1" thickBot="1" x14ac:dyDescent="0.3">
      <c r="A8" s="540"/>
      <c r="B8" s="195" t="s">
        <v>346</v>
      </c>
      <c r="C8" s="184" t="s">
        <v>294</v>
      </c>
      <c r="D8" s="184">
        <v>283</v>
      </c>
      <c r="E8" s="184">
        <v>3269.25</v>
      </c>
      <c r="F8" s="184">
        <v>24.744741999999999</v>
      </c>
      <c r="G8" s="184">
        <v>-1.9900000000000001E-2</v>
      </c>
      <c r="H8" s="184">
        <v>1.7586000000000001E-2</v>
      </c>
      <c r="I8" s="185">
        <v>7.4999999999999997E-2</v>
      </c>
      <c r="J8" s="186">
        <v>0.1</v>
      </c>
      <c r="K8" s="186">
        <v>0.1</v>
      </c>
      <c r="L8" s="184">
        <v>1</v>
      </c>
      <c r="M8" s="201" t="s">
        <v>181</v>
      </c>
      <c r="N8" s="73"/>
      <c r="O8" s="166">
        <v>28.456071999999999</v>
      </c>
      <c r="P8" s="166">
        <v>88.013098999999997</v>
      </c>
      <c r="Q8" s="166">
        <v>25.045071</v>
      </c>
      <c r="R8" s="166">
        <v>43.459023999999999</v>
      </c>
      <c r="S8" s="166">
        <v>204.49147600000001</v>
      </c>
      <c r="T8" s="166">
        <v>62.908569999999997</v>
      </c>
      <c r="U8" s="166">
        <v>140.63935599999999</v>
      </c>
      <c r="V8" s="166">
        <v>50.482517999999999</v>
      </c>
      <c r="W8" s="173">
        <v>176.04114100000001</v>
      </c>
      <c r="X8" s="171">
        <f>W8/W$6-1</f>
        <v>-4.274792316008369E-2</v>
      </c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</row>
    <row r="9" spans="1:37" ht="42.75" customHeight="1" thickTop="1" x14ac:dyDescent="0.25"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</row>
    <row r="10" spans="1:37" ht="42.75" customHeight="1" x14ac:dyDescent="0.25"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</row>
    <row r="11" spans="1:37" ht="42.75" customHeight="1" x14ac:dyDescent="0.25"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</row>
    <row r="12" spans="1:37" ht="42.75" customHeight="1" x14ac:dyDescent="0.25"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</row>
    <row r="13" spans="1:37" ht="42.75" customHeight="1" x14ac:dyDescent="0.25"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</row>
    <row r="14" spans="1:37" ht="42.75" customHeight="1" x14ac:dyDescent="0.25"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</row>
    <row r="15" spans="1:37" ht="42.75" customHeight="1" x14ac:dyDescent="0.25"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</row>
    <row r="16" spans="1:37" ht="42.75" customHeight="1" x14ac:dyDescent="0.25"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</row>
    <row r="17" spans="13:24" ht="42.75" customHeight="1" x14ac:dyDescent="0.25"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</row>
    <row r="18" spans="13:24" ht="42.75" customHeight="1" x14ac:dyDescent="0.25"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</row>
    <row r="19" spans="13:24" ht="42.75" customHeight="1" x14ac:dyDescent="0.25"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</row>
    <row r="20" spans="13:24" ht="42.75" customHeight="1" x14ac:dyDescent="0.25"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</row>
    <row r="21" spans="13:24" ht="42.75" customHeight="1" x14ac:dyDescent="0.25"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</row>
    <row r="22" spans="13:24" ht="42.75" customHeight="1" x14ac:dyDescent="0.25"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</row>
    <row r="23" spans="13:24" ht="42.75" customHeight="1" x14ac:dyDescent="0.25"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</row>
    <row r="24" spans="13:24" ht="42.75" customHeight="1" x14ac:dyDescent="0.25"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</row>
    <row r="25" spans="13:24" ht="42.75" customHeight="1" x14ac:dyDescent="0.25"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</row>
    <row r="26" spans="13:24" ht="42.75" customHeight="1" x14ac:dyDescent="0.25"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</row>
  </sheetData>
  <mergeCells count="4">
    <mergeCell ref="B1:M1"/>
    <mergeCell ref="O1:W1"/>
    <mergeCell ref="A3:A5"/>
    <mergeCell ref="A6:A8"/>
  </mergeCells>
  <pageMargins left="0.25" right="0.25" top="0.75" bottom="0.75" header="0.3" footer="0.3"/>
  <pageSetup scale="3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F36"/>
  <sheetViews>
    <sheetView topLeftCell="H10" zoomScale="70" zoomScaleNormal="70" workbookViewId="0">
      <selection activeCell="BQ27" sqref="BQ27:BQ29"/>
    </sheetView>
  </sheetViews>
  <sheetFormatPr defaultRowHeight="15" x14ac:dyDescent="0.25"/>
  <cols>
    <col min="1" max="7" width="0" hidden="1" customWidth="1"/>
    <col min="8" max="8" width="10.7109375" style="19" customWidth="1"/>
    <col min="9" max="9" width="35.42578125" customWidth="1"/>
    <col min="10" max="10" width="7.28515625" style="8" customWidth="1"/>
    <col min="11" max="11" width="5.5703125" style="8" customWidth="1"/>
    <col min="12" max="12" width="7.28515625" style="8" customWidth="1"/>
    <col min="13" max="13" width="6.5703125" style="8" customWidth="1"/>
    <col min="14" max="15" width="9.140625" style="8"/>
    <col min="16" max="18" width="7" style="8" customWidth="1"/>
    <col min="19" max="19" width="4.7109375" style="8" customWidth="1"/>
    <col min="20" max="20" width="13.7109375" customWidth="1"/>
    <col min="21" max="33" width="0" hidden="1" customWidth="1"/>
    <col min="34" max="34" width="9.42578125" hidden="1" customWidth="1"/>
    <col min="35" max="58" width="0" hidden="1" customWidth="1"/>
    <col min="59" max="59" width="5.5703125" style="8" customWidth="1"/>
    <col min="60" max="60" width="5.42578125" style="19" customWidth="1"/>
    <col min="61" max="61" width="5.5703125" customWidth="1"/>
    <col min="62" max="64" width="6.28515625" customWidth="1"/>
    <col min="65" max="65" width="7.85546875" customWidth="1"/>
    <col min="66" max="68" width="6.28515625" customWidth="1"/>
    <col min="69" max="69" width="14.28515625" customWidth="1"/>
    <col min="70" max="158" width="0" hidden="1" customWidth="1"/>
    <col min="159" max="159" width="5.42578125" style="19" customWidth="1"/>
    <col min="160" max="160" width="7.140625" customWidth="1"/>
    <col min="161" max="161" width="7.28515625" customWidth="1"/>
    <col min="162" max="162" width="36.140625" style="28" customWidth="1"/>
    <col min="163" max="163" width="10.85546875" style="28" customWidth="1"/>
    <col min="164" max="164" width="11.140625" style="28" customWidth="1"/>
    <col min="165" max="165" width="10.7109375" style="28" customWidth="1"/>
    <col min="166" max="166" width="9.140625" style="28"/>
    <col min="167" max="167" width="11.140625" style="28" customWidth="1"/>
    <col min="168" max="168" width="11.5703125" style="28" customWidth="1"/>
    <col min="169" max="169" width="9.140625" style="28"/>
  </cols>
  <sheetData>
    <row r="1" spans="1:188" s="1" customFormat="1" ht="68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8" t="s">
        <v>6</v>
      </c>
      <c r="H1" s="39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1" t="s">
        <v>24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24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  <c r="AP1" s="1" t="s">
        <v>46</v>
      </c>
      <c r="AQ1" s="1" t="s">
        <v>47</v>
      </c>
      <c r="AR1" s="1" t="s">
        <v>48</v>
      </c>
      <c r="AS1" s="1" t="s">
        <v>49</v>
      </c>
      <c r="AT1" s="1" t="s">
        <v>50</v>
      </c>
      <c r="AU1" s="1" t="s">
        <v>51</v>
      </c>
      <c r="AV1" s="1" t="s">
        <v>52</v>
      </c>
      <c r="AW1" s="1" t="s">
        <v>24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24</v>
      </c>
      <c r="BF1" s="1" t="s">
        <v>60</v>
      </c>
      <c r="BG1" s="36"/>
      <c r="BH1" s="7"/>
      <c r="BI1" s="541" t="s">
        <v>146</v>
      </c>
      <c r="BJ1" s="541" t="s">
        <v>147</v>
      </c>
      <c r="BK1" s="541" t="s">
        <v>149</v>
      </c>
      <c r="BL1" s="541" t="s">
        <v>61</v>
      </c>
      <c r="BM1" s="541" t="s">
        <v>62</v>
      </c>
      <c r="BN1" s="541" t="s">
        <v>74</v>
      </c>
      <c r="BO1" s="541" t="s">
        <v>78</v>
      </c>
      <c r="BP1" s="541" t="s">
        <v>64</v>
      </c>
      <c r="BQ1" s="543" t="s">
        <v>65</v>
      </c>
      <c r="BR1" s="1" t="s">
        <v>66</v>
      </c>
      <c r="BS1" s="1" t="s">
        <v>24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24</v>
      </c>
      <c r="BY1" s="1" t="s">
        <v>71</v>
      </c>
      <c r="BZ1" s="1" t="s">
        <v>72</v>
      </c>
      <c r="CA1" s="1" t="s">
        <v>73</v>
      </c>
      <c r="CB1" s="1" t="s">
        <v>24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24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24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24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24</v>
      </c>
      <c r="DD1" s="1" t="s">
        <v>102</v>
      </c>
      <c r="DE1" s="1" t="s">
        <v>103</v>
      </c>
      <c r="DF1" s="1" t="s">
        <v>104</v>
      </c>
      <c r="DG1" s="1" t="s">
        <v>105</v>
      </c>
      <c r="DH1" s="1" t="s">
        <v>106</v>
      </c>
      <c r="DI1" s="1" t="s">
        <v>107</v>
      </c>
      <c r="DJ1" s="1" t="s">
        <v>108</v>
      </c>
      <c r="DK1" s="1" t="s">
        <v>24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24</v>
      </c>
      <c r="DT1" s="1" t="s">
        <v>116</v>
      </c>
      <c r="DU1" s="1" t="s">
        <v>117</v>
      </c>
      <c r="DV1" s="1" t="s">
        <v>118</v>
      </c>
      <c r="DW1" s="1" t="s">
        <v>119</v>
      </c>
      <c r="DX1" s="1" t="s">
        <v>120</v>
      </c>
      <c r="DY1" s="1" t="s">
        <v>121</v>
      </c>
      <c r="DZ1" s="1" t="s">
        <v>122</v>
      </c>
      <c r="EA1" s="1" t="s">
        <v>24</v>
      </c>
      <c r="EB1" s="1" t="s">
        <v>123</v>
      </c>
      <c r="EC1" s="1" t="s">
        <v>124</v>
      </c>
      <c r="ED1" s="1" t="s">
        <v>125</v>
      </c>
      <c r="EE1" s="1" t="s">
        <v>126</v>
      </c>
      <c r="EF1" s="1" t="s">
        <v>24</v>
      </c>
      <c r="EG1" s="1" t="s">
        <v>127</v>
      </c>
      <c r="EH1" s="1" t="s">
        <v>128</v>
      </c>
      <c r="EI1" s="1" t="s">
        <v>129</v>
      </c>
      <c r="EJ1" s="1" t="s">
        <v>130</v>
      </c>
      <c r="EK1" s="1" t="s">
        <v>131</v>
      </c>
      <c r="EL1" s="1" t="s">
        <v>132</v>
      </c>
      <c r="EM1" s="1" t="s">
        <v>133</v>
      </c>
      <c r="EN1" s="1" t="s">
        <v>134</v>
      </c>
      <c r="EO1" s="1" t="s">
        <v>24</v>
      </c>
      <c r="EP1" s="1" t="s">
        <v>135</v>
      </c>
      <c r="EQ1" s="1" t="s">
        <v>136</v>
      </c>
      <c r="ER1" s="1" t="s">
        <v>137</v>
      </c>
      <c r="ES1" s="1" t="s">
        <v>138</v>
      </c>
      <c r="ET1" s="1" t="s">
        <v>139</v>
      </c>
      <c r="EU1" s="1" t="s">
        <v>140</v>
      </c>
      <c r="EV1" s="1" t="s">
        <v>141</v>
      </c>
      <c r="EW1" s="1" t="s">
        <v>142</v>
      </c>
      <c r="EX1" s="1" t="s">
        <v>24</v>
      </c>
      <c r="EY1" s="1" t="s">
        <v>143</v>
      </c>
      <c r="EZ1" s="1" t="s">
        <v>144</v>
      </c>
      <c r="FA1" s="1" t="s">
        <v>145</v>
      </c>
      <c r="FB1" s="1" t="s">
        <v>150</v>
      </c>
      <c r="FC1" s="7"/>
      <c r="FD1" s="547" t="s">
        <v>288</v>
      </c>
      <c r="FE1" s="547" t="s">
        <v>289</v>
      </c>
      <c r="FF1" s="26"/>
      <c r="FG1" s="541" t="s">
        <v>61</v>
      </c>
      <c r="FH1" s="541" t="s">
        <v>62</v>
      </c>
      <c r="FI1" s="541" t="s">
        <v>74</v>
      </c>
      <c r="FJ1" s="541" t="s">
        <v>78</v>
      </c>
      <c r="FK1" s="541" t="s">
        <v>78</v>
      </c>
      <c r="FL1" s="541" t="s">
        <v>64</v>
      </c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</row>
    <row r="2" spans="1:188" s="1" customFormat="1" ht="123.75" customHeight="1" x14ac:dyDescent="0.25">
      <c r="A2" s="1" t="s">
        <v>151</v>
      </c>
      <c r="F2" s="1" t="s">
        <v>5</v>
      </c>
      <c r="G2" s="38" t="s">
        <v>151</v>
      </c>
      <c r="H2" s="39"/>
      <c r="I2" s="36" t="s">
        <v>38</v>
      </c>
      <c r="J2" s="37" t="s">
        <v>292</v>
      </c>
      <c r="K2" s="37" t="s">
        <v>291</v>
      </c>
      <c r="L2" s="37" t="s">
        <v>7</v>
      </c>
      <c r="M2" s="37" t="s">
        <v>8</v>
      </c>
      <c r="N2" s="37" t="s">
        <v>9</v>
      </c>
      <c r="O2" s="37" t="s">
        <v>10</v>
      </c>
      <c r="P2" s="37" t="s">
        <v>19</v>
      </c>
      <c r="Q2" s="37" t="s">
        <v>20</v>
      </c>
      <c r="R2" s="37" t="s">
        <v>21</v>
      </c>
      <c r="S2" s="37" t="s">
        <v>22</v>
      </c>
      <c r="T2" s="37" t="s">
        <v>26</v>
      </c>
      <c r="U2" s="1" t="s">
        <v>24</v>
      </c>
      <c r="V2" s="1" t="s">
        <v>152</v>
      </c>
      <c r="Y2" s="1" t="s">
        <v>151</v>
      </c>
      <c r="Z2" s="1" t="s">
        <v>154</v>
      </c>
      <c r="AA2" s="1" t="s">
        <v>151</v>
      </c>
      <c r="AB2" s="1" t="s">
        <v>151</v>
      </c>
      <c r="AC2" s="1" t="s">
        <v>155</v>
      </c>
      <c r="AD2" s="1" t="s">
        <v>155</v>
      </c>
      <c r="AE2" s="1" t="s">
        <v>156</v>
      </c>
      <c r="AF2" s="1" t="s">
        <v>151</v>
      </c>
      <c r="AG2" s="1" t="s">
        <v>24</v>
      </c>
      <c r="AH2" s="1" t="s">
        <v>4</v>
      </c>
      <c r="AI2" s="1" t="s">
        <v>154</v>
      </c>
      <c r="AJ2" s="1" t="s">
        <v>154</v>
      </c>
      <c r="AK2" s="1" t="s">
        <v>157</v>
      </c>
      <c r="AL2" s="1" t="s">
        <v>151</v>
      </c>
      <c r="AM2" s="1" t="s">
        <v>158</v>
      </c>
      <c r="AN2" s="1" t="s">
        <v>153</v>
      </c>
      <c r="AO2" s="1" t="s">
        <v>159</v>
      </c>
      <c r="AP2" s="1" t="s">
        <v>154</v>
      </c>
      <c r="AQ2" s="1" t="s">
        <v>160</v>
      </c>
      <c r="AR2" s="1" t="s">
        <v>161</v>
      </c>
      <c r="AS2" s="1" t="s">
        <v>151</v>
      </c>
      <c r="AT2" s="1" t="s">
        <v>162</v>
      </c>
      <c r="AU2" s="1" t="s">
        <v>163</v>
      </c>
      <c r="AV2" s="1" t="s">
        <v>163</v>
      </c>
      <c r="AW2" s="1" t="s">
        <v>24</v>
      </c>
      <c r="AX2" s="1" t="s">
        <v>155</v>
      </c>
      <c r="AY2" s="1" t="s">
        <v>153</v>
      </c>
      <c r="AZ2" s="1" t="s">
        <v>158</v>
      </c>
      <c r="BA2" s="1" t="s">
        <v>162</v>
      </c>
      <c r="BB2" s="1" t="s">
        <v>154</v>
      </c>
      <c r="BC2" s="1" t="s">
        <v>164</v>
      </c>
      <c r="BD2" s="1" t="s">
        <v>164</v>
      </c>
      <c r="BE2" s="1" t="s">
        <v>24</v>
      </c>
      <c r="BF2" s="1" t="s">
        <v>165</v>
      </c>
      <c r="BG2" s="37" t="s">
        <v>298</v>
      </c>
      <c r="BH2" s="18"/>
      <c r="BI2" s="542"/>
      <c r="BJ2" s="542"/>
      <c r="BK2" s="542"/>
      <c r="BL2" s="542"/>
      <c r="BM2" s="542"/>
      <c r="BN2" s="542"/>
      <c r="BO2" s="542"/>
      <c r="BP2" s="542"/>
      <c r="BQ2" s="544"/>
      <c r="BR2" s="1" t="s">
        <v>168</v>
      </c>
      <c r="BS2" s="1" t="s">
        <v>24</v>
      </c>
      <c r="BT2" s="1" t="s">
        <v>165</v>
      </c>
      <c r="BU2" s="1" t="s">
        <v>165</v>
      </c>
      <c r="BV2" s="1" t="s">
        <v>165</v>
      </c>
      <c r="BW2" s="1" t="s">
        <v>165</v>
      </c>
      <c r="BX2" s="1" t="s">
        <v>24</v>
      </c>
      <c r="BY2" s="1" t="s">
        <v>166</v>
      </c>
      <c r="BZ2" s="1" t="s">
        <v>166</v>
      </c>
      <c r="CA2" s="1" t="s">
        <v>166</v>
      </c>
      <c r="CB2" s="1" t="s">
        <v>24</v>
      </c>
      <c r="CC2" s="1" t="s">
        <v>169</v>
      </c>
      <c r="CD2" s="1" t="s">
        <v>169</v>
      </c>
      <c r="CE2" s="1" t="s">
        <v>169</v>
      </c>
      <c r="CF2" s="1" t="s">
        <v>169</v>
      </c>
      <c r="CG2" s="1" t="s">
        <v>24</v>
      </c>
      <c r="CH2" s="1" t="s">
        <v>170</v>
      </c>
      <c r="CI2" s="1" t="s">
        <v>170</v>
      </c>
      <c r="CJ2" s="1" t="s">
        <v>170</v>
      </c>
      <c r="CK2" s="1" t="s">
        <v>170</v>
      </c>
      <c r="CL2" s="1" t="s">
        <v>24</v>
      </c>
      <c r="CM2" s="1" t="s">
        <v>171</v>
      </c>
      <c r="CN2" s="1" t="s">
        <v>171</v>
      </c>
      <c r="CO2" s="1" t="s">
        <v>171</v>
      </c>
      <c r="CP2" s="1" t="s">
        <v>171</v>
      </c>
      <c r="CQ2" s="1" t="s">
        <v>171</v>
      </c>
      <c r="CR2" s="1" t="s">
        <v>171</v>
      </c>
      <c r="CS2" s="1" t="s">
        <v>172</v>
      </c>
      <c r="CT2" s="1" t="s">
        <v>172</v>
      </c>
      <c r="CU2" s="1" t="s">
        <v>24</v>
      </c>
      <c r="CV2" s="1" t="s">
        <v>173</v>
      </c>
      <c r="CW2" s="1" t="s">
        <v>173</v>
      </c>
      <c r="CX2" s="1" t="s">
        <v>154</v>
      </c>
      <c r="CY2" s="1" t="s">
        <v>154</v>
      </c>
      <c r="CZ2" s="1" t="s">
        <v>154</v>
      </c>
      <c r="DA2" s="1" t="s">
        <v>151</v>
      </c>
      <c r="DB2" s="1" t="s">
        <v>151</v>
      </c>
      <c r="DC2" s="1" t="s">
        <v>24</v>
      </c>
      <c r="DD2" s="1" t="s">
        <v>173</v>
      </c>
      <c r="DE2" s="1" t="s">
        <v>173</v>
      </c>
      <c r="DF2" s="1" t="s">
        <v>154</v>
      </c>
      <c r="DG2" s="1" t="s">
        <v>154</v>
      </c>
      <c r="DH2" s="1" t="s">
        <v>154</v>
      </c>
      <c r="DI2" s="1" t="s">
        <v>151</v>
      </c>
      <c r="DJ2" s="1" t="s">
        <v>151</v>
      </c>
      <c r="DK2" s="1" t="s">
        <v>24</v>
      </c>
      <c r="DL2" s="1" t="s">
        <v>173</v>
      </c>
      <c r="DM2" s="1" t="s">
        <v>173</v>
      </c>
      <c r="DN2" s="1" t="s">
        <v>154</v>
      </c>
      <c r="DO2" s="1" t="s">
        <v>154</v>
      </c>
      <c r="DP2" s="1" t="s">
        <v>154</v>
      </c>
      <c r="DQ2" s="1" t="s">
        <v>151</v>
      </c>
      <c r="DR2" s="1" t="s">
        <v>151</v>
      </c>
      <c r="DS2" s="1" t="s">
        <v>24</v>
      </c>
      <c r="DT2" s="1" t="s">
        <v>173</v>
      </c>
      <c r="DU2" s="1" t="s">
        <v>173</v>
      </c>
      <c r="DV2" s="1" t="s">
        <v>154</v>
      </c>
      <c r="DW2" s="1" t="s">
        <v>154</v>
      </c>
      <c r="DX2" s="1" t="s">
        <v>154</v>
      </c>
      <c r="DY2" s="1" t="s">
        <v>151</v>
      </c>
      <c r="DZ2" s="1" t="s">
        <v>151</v>
      </c>
      <c r="EA2" s="1" t="s">
        <v>24</v>
      </c>
      <c r="EB2" s="1" t="s">
        <v>154</v>
      </c>
      <c r="EC2" s="1" t="s">
        <v>154</v>
      </c>
      <c r="ED2" s="1" t="s">
        <v>154</v>
      </c>
      <c r="EE2" s="1" t="s">
        <v>154</v>
      </c>
      <c r="EF2" s="1" t="s">
        <v>24</v>
      </c>
      <c r="EG2" s="1" t="s">
        <v>174</v>
      </c>
      <c r="EH2" s="1" t="s">
        <v>174</v>
      </c>
      <c r="EI2" s="1" t="s">
        <v>174</v>
      </c>
      <c r="EJ2" s="1" t="s">
        <v>154</v>
      </c>
      <c r="EK2" s="1" t="s">
        <v>154</v>
      </c>
      <c r="EL2" s="1" t="s">
        <v>174</v>
      </c>
      <c r="EM2" s="1" t="s">
        <v>154</v>
      </c>
      <c r="EN2" s="1" t="s">
        <v>154</v>
      </c>
      <c r="EO2" s="1" t="s">
        <v>24</v>
      </c>
      <c r="EP2" s="1" t="s">
        <v>174</v>
      </c>
      <c r="EQ2" s="1" t="s">
        <v>174</v>
      </c>
      <c r="ER2" s="1" t="s">
        <v>174</v>
      </c>
      <c r="ES2" s="1" t="s">
        <v>154</v>
      </c>
      <c r="ET2" s="1" t="s">
        <v>154</v>
      </c>
      <c r="EU2" s="1" t="s">
        <v>174</v>
      </c>
      <c r="EV2" s="1" t="s">
        <v>154</v>
      </c>
      <c r="EW2" s="1" t="s">
        <v>154</v>
      </c>
      <c r="EX2" s="1" t="s">
        <v>24</v>
      </c>
      <c r="EY2" s="1" t="s">
        <v>174</v>
      </c>
      <c r="EZ2" s="1" t="s">
        <v>174</v>
      </c>
      <c r="FA2" s="1" t="s">
        <v>174</v>
      </c>
      <c r="FB2" s="1" t="s">
        <v>154</v>
      </c>
      <c r="FC2" s="18"/>
      <c r="FD2" s="547"/>
      <c r="FE2" s="547"/>
      <c r="FF2" s="26"/>
      <c r="FG2" s="542"/>
      <c r="FH2" s="542"/>
      <c r="FI2" s="542"/>
      <c r="FJ2" s="542"/>
      <c r="FK2" s="542"/>
      <c r="FL2" s="542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</row>
    <row r="3" spans="1:188" s="2" customFormat="1" ht="30" x14ac:dyDescent="0.25">
      <c r="A3" s="2">
        <v>1</v>
      </c>
      <c r="B3" s="2" t="s">
        <v>175</v>
      </c>
      <c r="C3" s="2" t="s">
        <v>176</v>
      </c>
      <c r="D3" s="2" t="s">
        <v>177</v>
      </c>
      <c r="E3" s="2" t="s">
        <v>178</v>
      </c>
      <c r="F3" s="2" t="s">
        <v>179</v>
      </c>
      <c r="G3" s="2">
        <v>1</v>
      </c>
      <c r="H3" s="40" t="s">
        <v>295</v>
      </c>
      <c r="I3" s="9" t="s">
        <v>186</v>
      </c>
      <c r="J3" s="10" t="s">
        <v>293</v>
      </c>
      <c r="K3" s="10">
        <v>286</v>
      </c>
      <c r="L3" s="10">
        <v>3510</v>
      </c>
      <c r="M3" s="10">
        <v>30.62</v>
      </c>
      <c r="N3" s="10">
        <v>-1.9900000000000001E-2</v>
      </c>
      <c r="O3" s="10">
        <v>1.9539999999999998E-2</v>
      </c>
      <c r="P3" s="11">
        <v>0</v>
      </c>
      <c r="Q3" s="11">
        <v>0</v>
      </c>
      <c r="R3" s="11">
        <v>0</v>
      </c>
      <c r="S3" s="10">
        <v>0</v>
      </c>
      <c r="T3" s="9" t="s">
        <v>181</v>
      </c>
      <c r="U3" s="2" t="s">
        <v>180</v>
      </c>
      <c r="V3" s="2" t="s">
        <v>182</v>
      </c>
      <c r="W3" s="2" t="s">
        <v>183</v>
      </c>
      <c r="X3" s="2" t="s">
        <v>184</v>
      </c>
      <c r="Y3" s="2">
        <v>2.8941599999999998</v>
      </c>
      <c r="Z3" s="2">
        <v>100</v>
      </c>
      <c r="AA3" s="2">
        <v>28.8</v>
      </c>
      <c r="AB3" s="2">
        <v>1728.1</v>
      </c>
      <c r="AC3" s="2">
        <v>800</v>
      </c>
      <c r="AD3" s="2">
        <v>1200</v>
      </c>
      <c r="AE3" s="2">
        <v>192.3</v>
      </c>
      <c r="AF3" s="2">
        <v>2.2000000000000002</v>
      </c>
      <c r="AG3" s="2" t="s">
        <v>180</v>
      </c>
      <c r="AH3" s="2" t="s">
        <v>185</v>
      </c>
      <c r="AI3" s="2">
        <v>99.189402999999999</v>
      </c>
      <c r="AJ3" s="2">
        <v>99.189402999999999</v>
      </c>
      <c r="AK3" s="2">
        <v>2.437084</v>
      </c>
      <c r="AL3" s="2">
        <v>4</v>
      </c>
      <c r="AM3" s="2">
        <v>136.80000000000001</v>
      </c>
      <c r="AN3" s="2">
        <v>248.4</v>
      </c>
      <c r="AO3" s="2">
        <v>0.14169200000000001</v>
      </c>
      <c r="AP3" s="2">
        <v>36.6</v>
      </c>
      <c r="AQ3" s="2">
        <v>226.9</v>
      </c>
      <c r="AR3" s="2" t="s">
        <v>187</v>
      </c>
      <c r="AS3" s="2">
        <v>0</v>
      </c>
      <c r="AT3" s="2" t="s">
        <v>188</v>
      </c>
      <c r="AU3" s="2">
        <v>0.2</v>
      </c>
      <c r="AV3" s="2">
        <v>0.5</v>
      </c>
      <c r="AW3" s="2" t="s">
        <v>180</v>
      </c>
      <c r="AX3" s="2">
        <v>649.77690500000006</v>
      </c>
      <c r="AY3" s="2">
        <v>16.225762</v>
      </c>
      <c r="AZ3" s="2">
        <v>1.1040730000000001</v>
      </c>
      <c r="BA3" s="2">
        <v>0.151477</v>
      </c>
      <c r="BB3" s="2">
        <v>16.829713000000002</v>
      </c>
      <c r="BC3" s="2">
        <v>43.308781000000003</v>
      </c>
      <c r="BD3" s="2">
        <v>43.308781000000003</v>
      </c>
      <c r="BE3" s="2" t="s">
        <v>180</v>
      </c>
      <c r="BF3" s="2">
        <v>31.231072000000001</v>
      </c>
      <c r="BG3" s="10">
        <v>0</v>
      </c>
      <c r="BH3" s="19"/>
      <c r="BI3" s="20">
        <v>26.42876</v>
      </c>
      <c r="BJ3" s="20">
        <v>77.728776999999994</v>
      </c>
      <c r="BK3" s="20">
        <v>20.542752</v>
      </c>
      <c r="BL3" s="21">
        <v>31.082117</v>
      </c>
      <c r="BM3" s="21">
        <v>285.92003399999999</v>
      </c>
      <c r="BN3" s="21">
        <v>47.367058</v>
      </c>
      <c r="BO3" s="21">
        <v>186.78425899999999</v>
      </c>
      <c r="BP3" s="21">
        <v>36.771011000000001</v>
      </c>
      <c r="BQ3" s="21">
        <v>241.68494799999999</v>
      </c>
      <c r="BR3" s="2">
        <v>3.8975999999999997E-2</v>
      </c>
      <c r="BS3" s="2" t="s">
        <v>180</v>
      </c>
      <c r="BT3" s="2">
        <v>30.298404999999999</v>
      </c>
      <c r="BU3" s="2">
        <v>29.936644999999999</v>
      </c>
      <c r="BV3" s="2">
        <v>34.885807</v>
      </c>
      <c r="BW3" s="2">
        <v>47.594056000000002</v>
      </c>
      <c r="BX3" s="2" t="s">
        <v>180</v>
      </c>
      <c r="BY3" s="2">
        <v>30.153898000000002</v>
      </c>
      <c r="BZ3" s="2">
        <v>29.793863000000002</v>
      </c>
      <c r="CA3" s="2">
        <v>34.719420999999997</v>
      </c>
      <c r="CB3" s="2" t="s">
        <v>180</v>
      </c>
      <c r="CC3" s="2">
        <v>332.70761099999999</v>
      </c>
      <c r="CD3" s="2">
        <v>361.95499100000001</v>
      </c>
      <c r="CE3" s="2">
        <v>288.957514</v>
      </c>
      <c r="CF3" s="2">
        <v>603.89177700000005</v>
      </c>
      <c r="CG3" s="2" t="s">
        <v>180</v>
      </c>
      <c r="CH3" s="2">
        <v>3.5982020000000001</v>
      </c>
      <c r="CI3" s="2">
        <v>3.8677709999999998</v>
      </c>
      <c r="CJ3" s="2">
        <v>3.598204</v>
      </c>
      <c r="CK3" s="2">
        <v>10.259232000000001</v>
      </c>
      <c r="CL3" s="2" t="s">
        <v>180</v>
      </c>
      <c r="CM3" s="2">
        <v>2.9224329999999998</v>
      </c>
      <c r="CN3" s="2">
        <v>7.1858120000000003</v>
      </c>
      <c r="CO3" s="2">
        <v>3.5085890000000002</v>
      </c>
      <c r="CP3" s="2">
        <v>5.2445919999999999</v>
      </c>
      <c r="CQ3" s="2">
        <v>15.714427000000001</v>
      </c>
      <c r="CR3" s="2">
        <v>31.653421000000002</v>
      </c>
      <c r="CS3" s="2">
        <v>90.894520999999997</v>
      </c>
      <c r="CT3" s="2">
        <v>139.84080800000001</v>
      </c>
      <c r="CU3" s="2" t="s">
        <v>180</v>
      </c>
      <c r="CV3" s="2">
        <v>0.96196999999999999</v>
      </c>
      <c r="CW3" s="2">
        <v>0.77574799999999999</v>
      </c>
      <c r="CX3" s="2">
        <v>24.033965999999999</v>
      </c>
      <c r="CY3" s="2">
        <v>80.641564000000002</v>
      </c>
      <c r="CZ3" s="2">
        <v>18.816644</v>
      </c>
      <c r="DA3" s="2">
        <v>24</v>
      </c>
      <c r="DB3" s="2">
        <v>24</v>
      </c>
      <c r="DC3" s="2" t="s">
        <v>180</v>
      </c>
      <c r="DD3" s="2">
        <v>1.008286</v>
      </c>
      <c r="DE3" s="2">
        <v>0.73888399999999999</v>
      </c>
      <c r="DF3" s="2">
        <v>23.155577000000001</v>
      </c>
      <c r="DG3" s="2">
        <v>73.281189999999995</v>
      </c>
      <c r="DH3" s="2">
        <v>16.15335</v>
      </c>
      <c r="DI3" s="2">
        <v>40</v>
      </c>
      <c r="DJ3" s="2">
        <v>40</v>
      </c>
      <c r="DK3" s="2" t="s">
        <v>180</v>
      </c>
      <c r="DL3" s="2">
        <v>0.96457999999999999</v>
      </c>
      <c r="DM3" s="2">
        <v>0.77576500000000004</v>
      </c>
      <c r="DN3" s="2">
        <v>27.747941000000001</v>
      </c>
      <c r="DO3" s="2">
        <v>80.425156000000001</v>
      </c>
      <c r="DP3" s="2">
        <v>21.665545999999999</v>
      </c>
      <c r="DQ3" s="2">
        <v>24</v>
      </c>
      <c r="DR3" s="2">
        <v>24</v>
      </c>
      <c r="DS3" s="2" t="s">
        <v>180</v>
      </c>
      <c r="DT3" s="2">
        <v>2.211074</v>
      </c>
      <c r="DU3" s="2">
        <v>1.8587549999999999</v>
      </c>
      <c r="DV3" s="2">
        <v>30.434822</v>
      </c>
      <c r="DW3" s="2">
        <v>84.065693999999993</v>
      </c>
      <c r="DX3" s="2">
        <v>25.415182999999999</v>
      </c>
      <c r="DY3" s="2">
        <v>11</v>
      </c>
      <c r="DZ3" s="2">
        <v>10</v>
      </c>
      <c r="EA3" s="2" t="s">
        <v>180</v>
      </c>
      <c r="EB3" s="2">
        <v>76.8</v>
      </c>
      <c r="EC3" s="2">
        <v>77.761543000000003</v>
      </c>
      <c r="ED3" s="2">
        <v>76.721428000000003</v>
      </c>
      <c r="EE3" s="2">
        <v>76.845224000000002</v>
      </c>
      <c r="EF3" s="2" t="s">
        <v>180</v>
      </c>
      <c r="EG3" s="2">
        <v>2425.5680219999999</v>
      </c>
      <c r="EH3" s="2">
        <v>590.76857299999995</v>
      </c>
      <c r="EI3" s="2">
        <v>436.40514000000002</v>
      </c>
      <c r="EJ3" s="2">
        <v>24.355886000000002</v>
      </c>
      <c r="EK3" s="2">
        <v>73.870744000000002</v>
      </c>
      <c r="EL3" s="2">
        <v>436.40514000000002</v>
      </c>
      <c r="EM3" s="2">
        <v>17.991873999999999</v>
      </c>
      <c r="EN3" s="2">
        <v>49.101742999999999</v>
      </c>
      <c r="EO3" s="2" t="s">
        <v>180</v>
      </c>
      <c r="EP3" s="2">
        <v>1591.650249</v>
      </c>
      <c r="EQ3" s="2">
        <v>482.105524</v>
      </c>
      <c r="ER3" s="2">
        <v>402.59167100000002</v>
      </c>
      <c r="ES3" s="2">
        <v>30.289664999999999</v>
      </c>
      <c r="ET3" s="2">
        <v>83.506961000000004</v>
      </c>
      <c r="EU3" s="2">
        <v>402.59167100000002</v>
      </c>
      <c r="EV3" s="2">
        <v>25.293977999999999</v>
      </c>
      <c r="EW3" s="2">
        <v>69.029965000000004</v>
      </c>
      <c r="EX3" s="2" t="s">
        <v>180</v>
      </c>
      <c r="EY3" s="2">
        <v>2050.3050239999998</v>
      </c>
      <c r="EZ3" s="2">
        <v>541.87020099999995</v>
      </c>
      <c r="FA3" s="2">
        <v>421.18907899999999</v>
      </c>
      <c r="FB3" s="2">
        <v>56.063361999999998</v>
      </c>
      <c r="FC3" s="19"/>
      <c r="FD3" s="24" t="s">
        <v>290</v>
      </c>
      <c r="FE3" s="24" t="s">
        <v>290</v>
      </c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</row>
    <row r="4" spans="1:188" s="5" customFormat="1" ht="30" customHeight="1" x14ac:dyDescent="0.25">
      <c r="A4" s="5">
        <v>3</v>
      </c>
      <c r="B4" s="5" t="s">
        <v>175</v>
      </c>
      <c r="C4" s="5" t="s">
        <v>189</v>
      </c>
      <c r="D4" s="5" t="s">
        <v>177</v>
      </c>
      <c r="E4" s="5" t="s">
        <v>178</v>
      </c>
      <c r="F4" s="5" t="s">
        <v>190</v>
      </c>
      <c r="G4" s="5">
        <v>2</v>
      </c>
      <c r="H4" s="545" t="s">
        <v>296</v>
      </c>
      <c r="I4" s="85" t="s">
        <v>193</v>
      </c>
      <c r="J4" s="86" t="s">
        <v>293</v>
      </c>
      <c r="K4" s="86">
        <v>306</v>
      </c>
      <c r="L4" s="86">
        <v>3510</v>
      </c>
      <c r="M4" s="86">
        <v>30.62</v>
      </c>
      <c r="N4" s="86">
        <v>-1.9900000000000001E-2</v>
      </c>
      <c r="O4" s="86">
        <v>1.9539999999999998E-2</v>
      </c>
      <c r="P4" s="87">
        <v>0</v>
      </c>
      <c r="Q4" s="87">
        <v>0</v>
      </c>
      <c r="R4" s="87">
        <v>0</v>
      </c>
      <c r="S4" s="86">
        <v>0</v>
      </c>
      <c r="T4" s="85" t="s">
        <v>191</v>
      </c>
      <c r="U4" s="5" t="s">
        <v>180</v>
      </c>
      <c r="V4" s="5" t="s">
        <v>182</v>
      </c>
      <c r="W4" s="5" t="s">
        <v>183</v>
      </c>
      <c r="X4" s="5" t="s">
        <v>184</v>
      </c>
      <c r="Y4" s="5">
        <v>3.1835990000000001</v>
      </c>
      <c r="Z4" s="5">
        <v>100</v>
      </c>
      <c r="AA4" s="5">
        <v>31.7</v>
      </c>
      <c r="AB4" s="5">
        <v>1901</v>
      </c>
      <c r="AC4" s="5">
        <v>800</v>
      </c>
      <c r="AD4" s="5">
        <v>1200</v>
      </c>
      <c r="AE4" s="5">
        <v>185.8</v>
      </c>
      <c r="AF4" s="5">
        <v>2.2000000000000002</v>
      </c>
      <c r="AG4" s="5" t="s">
        <v>180</v>
      </c>
      <c r="AH4" s="5" t="s">
        <v>192</v>
      </c>
      <c r="AI4" s="5">
        <v>106.394184</v>
      </c>
      <c r="AJ4" s="5">
        <v>101</v>
      </c>
      <c r="AK4" s="5">
        <v>1.698051</v>
      </c>
      <c r="AL4" s="5">
        <v>4</v>
      </c>
      <c r="AM4" s="5">
        <v>141.69999999999999</v>
      </c>
      <c r="AN4" s="5">
        <v>266</v>
      </c>
      <c r="AO4" s="5">
        <v>0.106181</v>
      </c>
      <c r="AP4" s="5">
        <v>38.299999999999997</v>
      </c>
      <c r="AQ4" s="5">
        <v>216.9</v>
      </c>
      <c r="AR4" s="5" t="s">
        <v>187</v>
      </c>
      <c r="AS4" s="5">
        <v>0</v>
      </c>
      <c r="AT4" s="5" t="s">
        <v>188</v>
      </c>
      <c r="AU4" s="5">
        <v>0.2</v>
      </c>
      <c r="AV4" s="5">
        <v>0.5</v>
      </c>
      <c r="AW4" s="5" t="s">
        <v>180</v>
      </c>
      <c r="AX4" s="5">
        <v>685.00000499999999</v>
      </c>
      <c r="AY4" s="5">
        <v>25.856024000000001</v>
      </c>
      <c r="AZ4" s="5">
        <v>1.8547309999999999</v>
      </c>
      <c r="BA4" s="5">
        <v>0.19690299999999999</v>
      </c>
      <c r="BB4" s="5">
        <v>21.749694999999999</v>
      </c>
      <c r="BC4" s="5">
        <v>43.308781000000003</v>
      </c>
      <c r="BD4" s="5">
        <v>43.308781000000003</v>
      </c>
      <c r="BE4" s="5" t="s">
        <v>180</v>
      </c>
      <c r="BF4" s="5">
        <v>30.958718000000001</v>
      </c>
      <c r="BG4" s="86">
        <v>0</v>
      </c>
      <c r="BH4" s="19"/>
      <c r="BI4" s="88">
        <v>25.944941</v>
      </c>
      <c r="BJ4" s="89">
        <v>77.102768999999995</v>
      </c>
      <c r="BK4" s="89">
        <v>20.004268</v>
      </c>
      <c r="BL4" s="89">
        <v>30.811062</v>
      </c>
      <c r="BM4" s="89">
        <v>288.43536799999998</v>
      </c>
      <c r="BN4" s="89">
        <v>44.710118000000001</v>
      </c>
      <c r="BO4" s="89">
        <v>197.884084</v>
      </c>
      <c r="BP4" s="89">
        <v>35.822305999999998</v>
      </c>
      <c r="BQ4" s="89">
        <v>248.08564799999999</v>
      </c>
      <c r="BR4" s="5">
        <v>3.7614000000000002E-2</v>
      </c>
      <c r="BS4" s="5" t="s">
        <v>180</v>
      </c>
      <c r="BT4" s="5">
        <v>29.828393999999999</v>
      </c>
      <c r="BU4" s="5">
        <v>29.884943</v>
      </c>
      <c r="BV4" s="5">
        <v>34.258445000000002</v>
      </c>
      <c r="BW4" s="5">
        <v>44.924382999999999</v>
      </c>
      <c r="BX4" s="5" t="s">
        <v>180</v>
      </c>
      <c r="BY4" s="5">
        <v>29.686129000000001</v>
      </c>
      <c r="BZ4" s="5">
        <v>29.742408000000001</v>
      </c>
      <c r="CA4" s="5">
        <v>34.095050999999998</v>
      </c>
      <c r="CB4" s="5" t="s">
        <v>180</v>
      </c>
      <c r="CC4" s="5">
        <v>337.90032000000002</v>
      </c>
      <c r="CD4" s="5">
        <v>362.38611300000002</v>
      </c>
      <c r="CE4" s="5">
        <v>294.20514100000003</v>
      </c>
      <c r="CF4" s="5">
        <v>639.76750500000003</v>
      </c>
      <c r="CG4" s="5" t="s">
        <v>180</v>
      </c>
      <c r="CH4" s="5">
        <v>3.5976710000000001</v>
      </c>
      <c r="CI4" s="5">
        <v>3.8656899999999998</v>
      </c>
      <c r="CJ4" s="5">
        <v>3.5976669999999999</v>
      </c>
      <c r="CK4" s="5">
        <v>10.259054000000001</v>
      </c>
      <c r="CL4" s="5" t="s">
        <v>180</v>
      </c>
      <c r="CM4" s="5">
        <v>2.797663</v>
      </c>
      <c r="CN4" s="5">
        <v>7.3972930000000003</v>
      </c>
      <c r="CO4" s="5">
        <v>3.468496</v>
      </c>
      <c r="CP4" s="5">
        <v>4.8046959999999999</v>
      </c>
      <c r="CQ4" s="5">
        <v>15.772081999999999</v>
      </c>
      <c r="CR4" s="5">
        <v>31.442568000000001</v>
      </c>
      <c r="CS4" s="5">
        <v>90.528456000000006</v>
      </c>
      <c r="CT4" s="5">
        <v>135.22008199999999</v>
      </c>
      <c r="CU4" s="5" t="s">
        <v>180</v>
      </c>
      <c r="CV4" s="5">
        <v>0.96645999999999999</v>
      </c>
      <c r="CW4" s="5">
        <v>0.76879900000000001</v>
      </c>
      <c r="CX4" s="5">
        <v>23.77506</v>
      </c>
      <c r="CY4" s="5">
        <v>79.547993000000005</v>
      </c>
      <c r="CZ4" s="5">
        <v>18.51857</v>
      </c>
      <c r="DA4" s="5">
        <v>23</v>
      </c>
      <c r="DB4" s="5">
        <v>23</v>
      </c>
      <c r="DC4" s="5" t="s">
        <v>180</v>
      </c>
      <c r="DD4" s="5">
        <v>1.0022740000000001</v>
      </c>
      <c r="DE4" s="5">
        <v>0.726441</v>
      </c>
      <c r="DF4" s="5">
        <v>22.990138999999999</v>
      </c>
      <c r="DG4" s="5">
        <v>72.479239000000007</v>
      </c>
      <c r="DH4" s="5">
        <v>16.121413</v>
      </c>
      <c r="DI4" s="5">
        <v>44</v>
      </c>
      <c r="DJ4" s="5">
        <v>44</v>
      </c>
      <c r="DK4" s="5" t="s">
        <v>180</v>
      </c>
      <c r="DL4" s="5">
        <v>0.96978600000000004</v>
      </c>
      <c r="DM4" s="5">
        <v>0.76879799999999998</v>
      </c>
      <c r="DN4" s="5">
        <v>27.400105</v>
      </c>
      <c r="DO4" s="5">
        <v>79.275020999999995</v>
      </c>
      <c r="DP4" s="5">
        <v>21.269068000000001</v>
      </c>
      <c r="DQ4" s="5">
        <v>23</v>
      </c>
      <c r="DR4" s="5">
        <v>23</v>
      </c>
      <c r="DS4" s="5" t="s">
        <v>180</v>
      </c>
      <c r="DT4" s="5">
        <v>2.2542279999999999</v>
      </c>
      <c r="DU4" s="5">
        <v>1.855229</v>
      </c>
      <c r="DV4" s="5">
        <v>29.288841000000001</v>
      </c>
      <c r="DW4" s="5">
        <v>82.299978999999993</v>
      </c>
      <c r="DX4" s="5">
        <v>23.974754999999998</v>
      </c>
      <c r="DY4" s="5">
        <v>7</v>
      </c>
      <c r="DZ4" s="5">
        <v>7</v>
      </c>
      <c r="EA4" s="5" t="s">
        <v>180</v>
      </c>
      <c r="EB4" s="5">
        <v>99</v>
      </c>
      <c r="EC4" s="5">
        <v>99</v>
      </c>
      <c r="ED4" s="5">
        <v>98.708883</v>
      </c>
      <c r="EE4" s="5">
        <v>98.897131999999999</v>
      </c>
      <c r="EF4" s="5" t="s">
        <v>180</v>
      </c>
      <c r="EG4" s="5">
        <v>2446.9065540000001</v>
      </c>
      <c r="EH4" s="5">
        <v>590.64169200000003</v>
      </c>
      <c r="EI4" s="5">
        <v>436.284425</v>
      </c>
      <c r="EJ4" s="5">
        <v>24.138301999999999</v>
      </c>
      <c r="EK4" s="5">
        <v>73.866174999999998</v>
      </c>
      <c r="EL4" s="5">
        <v>436.284425</v>
      </c>
      <c r="EM4" s="5">
        <v>17.83004</v>
      </c>
      <c r="EN4" s="5">
        <v>46.522266999999999</v>
      </c>
      <c r="EO4" s="5" t="s">
        <v>180</v>
      </c>
      <c r="EP4" s="5">
        <v>1686.235516</v>
      </c>
      <c r="EQ4" s="5">
        <v>491.52330699999999</v>
      </c>
      <c r="ER4" s="5">
        <v>402.34289799999999</v>
      </c>
      <c r="ES4" s="5">
        <v>29.149149000000001</v>
      </c>
      <c r="ET4" s="5">
        <v>81.856320999999994</v>
      </c>
      <c r="EU4" s="5">
        <v>402.34289799999999</v>
      </c>
      <c r="EV4" s="5">
        <v>23.860420999999999</v>
      </c>
      <c r="EW4" s="5">
        <v>62.256779000000002</v>
      </c>
      <c r="EX4" s="5" t="s">
        <v>180</v>
      </c>
      <c r="EY4" s="5">
        <v>2104.6045869999998</v>
      </c>
      <c r="EZ4" s="5">
        <v>546.03841899999998</v>
      </c>
      <c r="FA4" s="5">
        <v>421.010738</v>
      </c>
      <c r="FB4" s="5">
        <v>52.195276</v>
      </c>
      <c r="FC4" s="19"/>
      <c r="FD4" s="14">
        <f>BQ4/BQ$3-1</f>
        <v>2.648365176634826E-2</v>
      </c>
      <c r="FE4" s="25" t="s">
        <v>290</v>
      </c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</row>
    <row r="5" spans="1:188" ht="30" x14ac:dyDescent="0.25">
      <c r="A5">
        <v>6</v>
      </c>
      <c r="B5" t="s">
        <v>175</v>
      </c>
      <c r="C5" t="s">
        <v>189</v>
      </c>
      <c r="D5" t="s">
        <v>177</v>
      </c>
      <c r="E5" t="s">
        <v>194</v>
      </c>
      <c r="F5" t="s">
        <v>195</v>
      </c>
      <c r="G5">
        <v>3</v>
      </c>
      <c r="H5" s="546"/>
      <c r="I5" s="15" t="s">
        <v>193</v>
      </c>
      <c r="J5" s="34" t="s">
        <v>293</v>
      </c>
      <c r="K5" s="16">
        <v>306</v>
      </c>
      <c r="L5" s="16">
        <v>3510</v>
      </c>
      <c r="M5" s="16">
        <v>30.62</v>
      </c>
      <c r="N5" s="16">
        <v>-1.9900000000000001E-2</v>
      </c>
      <c r="O5" s="16">
        <v>1.9539999999999998E-2</v>
      </c>
      <c r="P5" s="17">
        <v>0</v>
      </c>
      <c r="Q5" s="17">
        <v>0</v>
      </c>
      <c r="R5" s="17">
        <v>0</v>
      </c>
      <c r="S5" s="16">
        <v>0</v>
      </c>
      <c r="T5" s="15" t="s">
        <v>191</v>
      </c>
      <c r="U5" t="s">
        <v>180</v>
      </c>
      <c r="V5" t="s">
        <v>182</v>
      </c>
      <c r="W5" t="s">
        <v>183</v>
      </c>
      <c r="X5" t="s">
        <v>184</v>
      </c>
      <c r="Y5">
        <v>3.1835990000000001</v>
      </c>
      <c r="Z5">
        <v>100</v>
      </c>
      <c r="AA5">
        <v>31.7</v>
      </c>
      <c r="AB5">
        <v>1901</v>
      </c>
      <c r="AC5">
        <v>800</v>
      </c>
      <c r="AD5">
        <v>1200</v>
      </c>
      <c r="AE5">
        <v>185.8</v>
      </c>
      <c r="AF5">
        <v>2.2000000000000002</v>
      </c>
      <c r="AG5" t="s">
        <v>180</v>
      </c>
      <c r="AH5" t="s">
        <v>192</v>
      </c>
      <c r="AI5">
        <v>106.394184</v>
      </c>
      <c r="AJ5">
        <v>101</v>
      </c>
      <c r="AK5">
        <v>1.698051</v>
      </c>
      <c r="AL5">
        <v>4</v>
      </c>
      <c r="AM5">
        <v>141.69999999999999</v>
      </c>
      <c r="AN5">
        <v>266</v>
      </c>
      <c r="AO5">
        <v>0.106181</v>
      </c>
      <c r="AP5">
        <v>38.299999999999997</v>
      </c>
      <c r="AQ5">
        <v>216.9</v>
      </c>
      <c r="AR5" t="s">
        <v>187</v>
      </c>
      <c r="AS5">
        <v>0</v>
      </c>
      <c r="AT5" t="s">
        <v>188</v>
      </c>
      <c r="AU5">
        <v>0.2</v>
      </c>
      <c r="AV5">
        <v>0.5</v>
      </c>
      <c r="AW5" t="s">
        <v>180</v>
      </c>
      <c r="AX5">
        <v>685.00000499999999</v>
      </c>
      <c r="AY5">
        <v>25.856024000000001</v>
      </c>
      <c r="AZ5">
        <v>1.8547309999999999</v>
      </c>
      <c r="BA5">
        <v>0.19690299999999999</v>
      </c>
      <c r="BB5">
        <v>21.749694999999999</v>
      </c>
      <c r="BC5">
        <v>43.308781000000003</v>
      </c>
      <c r="BD5">
        <v>43.308781000000003</v>
      </c>
      <c r="BE5" t="s">
        <v>180</v>
      </c>
      <c r="BF5">
        <v>32.189086000000003</v>
      </c>
      <c r="BG5" s="16">
        <v>1</v>
      </c>
      <c r="BI5" s="23">
        <v>26.754964000000001</v>
      </c>
      <c r="BJ5" s="23">
        <v>77.102768999999995</v>
      </c>
      <c r="BK5" s="23">
        <v>20.628817999999999</v>
      </c>
      <c r="BL5" s="23">
        <v>32.035561000000001</v>
      </c>
      <c r="BM5" s="23">
        <v>277.41046499999999</v>
      </c>
      <c r="BN5" s="23">
        <v>45.445428</v>
      </c>
      <c r="BO5" s="23">
        <v>194.68230600000001</v>
      </c>
      <c r="BP5" s="23">
        <v>36.940708000000001</v>
      </c>
      <c r="BQ5" s="23">
        <v>240.57470599999999</v>
      </c>
      <c r="BR5">
        <v>3.7614000000000002E-2</v>
      </c>
      <c r="BS5" t="s">
        <v>180</v>
      </c>
      <c r="BT5">
        <v>30.337807999999999</v>
      </c>
      <c r="BU5">
        <v>31.533899000000002</v>
      </c>
      <c r="BV5">
        <v>35.187063999999999</v>
      </c>
      <c r="BW5">
        <v>45.663217000000003</v>
      </c>
      <c r="BX5" t="s">
        <v>180</v>
      </c>
      <c r="BY5">
        <v>30.193113</v>
      </c>
      <c r="BZ5">
        <v>31.383499</v>
      </c>
      <c r="CA5">
        <v>35.019241000000001</v>
      </c>
      <c r="CB5" t="s">
        <v>180</v>
      </c>
      <c r="CC5">
        <v>332.22650099999998</v>
      </c>
      <c r="CD5">
        <v>343.43638600000003</v>
      </c>
      <c r="CE5">
        <v>286.44079699999998</v>
      </c>
      <c r="CF5">
        <v>629.416023</v>
      </c>
      <c r="CG5" t="s">
        <v>180</v>
      </c>
      <c r="CH5">
        <v>3.5976710000000001</v>
      </c>
      <c r="CI5">
        <v>3.8656899999999998</v>
      </c>
      <c r="CJ5">
        <v>3.5976669999999999</v>
      </c>
      <c r="CK5">
        <v>10.259054000000001</v>
      </c>
      <c r="CL5" t="s">
        <v>180</v>
      </c>
      <c r="CM5">
        <v>2.797663</v>
      </c>
      <c r="CN5">
        <v>7.3972930000000003</v>
      </c>
      <c r="CO5">
        <v>3.468496</v>
      </c>
      <c r="CP5">
        <v>4.8046959999999999</v>
      </c>
      <c r="CQ5">
        <v>15.772081999999999</v>
      </c>
      <c r="CR5">
        <v>31.442568000000001</v>
      </c>
      <c r="CS5">
        <v>90.528456000000006</v>
      </c>
      <c r="CT5">
        <v>135.22008199999999</v>
      </c>
      <c r="CU5" t="s">
        <v>180</v>
      </c>
      <c r="CV5">
        <v>0.96645999999999999</v>
      </c>
      <c r="CW5">
        <v>0.76879900000000001</v>
      </c>
      <c r="CX5">
        <v>24.181094999999999</v>
      </c>
      <c r="CY5">
        <v>79.547993000000005</v>
      </c>
      <c r="CZ5">
        <v>18.834833</v>
      </c>
      <c r="DA5">
        <v>23</v>
      </c>
      <c r="DB5">
        <v>23</v>
      </c>
      <c r="DC5" t="s">
        <v>180</v>
      </c>
      <c r="DD5">
        <v>1.0022740000000001</v>
      </c>
      <c r="DE5">
        <v>0.726441</v>
      </c>
      <c r="DF5">
        <v>24.258662000000001</v>
      </c>
      <c r="DG5">
        <v>72.479239000000007</v>
      </c>
      <c r="DH5">
        <v>17.010942</v>
      </c>
      <c r="DI5">
        <v>44</v>
      </c>
      <c r="DJ5">
        <v>44</v>
      </c>
      <c r="DK5" t="s">
        <v>180</v>
      </c>
      <c r="DL5">
        <v>0.96978600000000004</v>
      </c>
      <c r="DM5">
        <v>0.76879799999999998</v>
      </c>
      <c r="DN5">
        <v>28.14282</v>
      </c>
      <c r="DO5">
        <v>79.275020999999995</v>
      </c>
      <c r="DP5">
        <v>21.845593000000001</v>
      </c>
      <c r="DQ5">
        <v>23</v>
      </c>
      <c r="DR5">
        <v>23</v>
      </c>
      <c r="DS5" t="s">
        <v>180</v>
      </c>
      <c r="DT5">
        <v>2.2542279999999999</v>
      </c>
      <c r="DU5">
        <v>1.855229</v>
      </c>
      <c r="DV5">
        <v>29.770530000000001</v>
      </c>
      <c r="DW5">
        <v>82.299978999999993</v>
      </c>
      <c r="DX5">
        <v>24.369047999999999</v>
      </c>
      <c r="DY5">
        <v>7</v>
      </c>
      <c r="DZ5">
        <v>7</v>
      </c>
      <c r="EA5" t="s">
        <v>180</v>
      </c>
      <c r="EB5">
        <v>99</v>
      </c>
      <c r="EC5">
        <v>99</v>
      </c>
      <c r="ED5">
        <v>98.708883</v>
      </c>
      <c r="EE5">
        <v>98.897131999999999</v>
      </c>
      <c r="EF5" t="s">
        <v>180</v>
      </c>
      <c r="EG5">
        <v>2353.3781239999998</v>
      </c>
      <c r="EH5">
        <v>590.64169200000003</v>
      </c>
      <c r="EI5">
        <v>436.284425</v>
      </c>
      <c r="EJ5">
        <v>25.097611000000001</v>
      </c>
      <c r="EK5">
        <v>73.866174999999998</v>
      </c>
      <c r="EL5">
        <v>436.284425</v>
      </c>
      <c r="EM5">
        <v>18.538644999999999</v>
      </c>
      <c r="EN5">
        <v>48.371164</v>
      </c>
      <c r="EO5" t="s">
        <v>180</v>
      </c>
      <c r="EP5">
        <v>1658.9521110000001</v>
      </c>
      <c r="EQ5">
        <v>491.52330699999999</v>
      </c>
      <c r="ER5">
        <v>402.34289799999999</v>
      </c>
      <c r="ES5">
        <v>29.628540999999998</v>
      </c>
      <c r="ET5">
        <v>81.856320999999994</v>
      </c>
      <c r="EU5">
        <v>402.34289799999999</v>
      </c>
      <c r="EV5">
        <v>24.252834</v>
      </c>
      <c r="EW5">
        <v>63.280664000000002</v>
      </c>
      <c r="EX5" t="s">
        <v>180</v>
      </c>
      <c r="EY5">
        <v>2040.886418</v>
      </c>
      <c r="EZ5">
        <v>546.03841899999998</v>
      </c>
      <c r="FA5">
        <v>421.010738</v>
      </c>
      <c r="FB5">
        <v>53.824855999999997</v>
      </c>
      <c r="FD5" s="14">
        <f t="shared" ref="FD5:FD36" si="0">BQ5/BQ$3-1</f>
        <v>-4.5937573241011664E-3</v>
      </c>
      <c r="FE5" s="25" t="s">
        <v>290</v>
      </c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</row>
    <row r="6" spans="1:188" s="5" customFormat="1" ht="30" x14ac:dyDescent="0.25">
      <c r="A6" s="5">
        <v>10</v>
      </c>
      <c r="B6" s="5" t="s">
        <v>175</v>
      </c>
      <c r="C6" s="5" t="s">
        <v>196</v>
      </c>
      <c r="D6" s="5" t="s">
        <v>177</v>
      </c>
      <c r="E6" s="5" t="s">
        <v>197</v>
      </c>
      <c r="F6" s="5" t="s">
        <v>198</v>
      </c>
      <c r="G6" s="5">
        <v>4</v>
      </c>
      <c r="H6" s="546"/>
      <c r="I6" s="12" t="s">
        <v>200</v>
      </c>
      <c r="J6" s="12" t="s">
        <v>293</v>
      </c>
      <c r="K6" s="13">
        <v>327</v>
      </c>
      <c r="L6" s="13">
        <v>3510</v>
      </c>
      <c r="M6" s="13">
        <v>30.62</v>
      </c>
      <c r="N6" s="13">
        <v>-1.9900000000000001E-2</v>
      </c>
      <c r="O6" s="13">
        <v>1.9539999999999998E-2</v>
      </c>
      <c r="P6" s="14">
        <v>0</v>
      </c>
      <c r="Q6" s="14">
        <v>0</v>
      </c>
      <c r="R6" s="14">
        <v>0</v>
      </c>
      <c r="S6" s="13">
        <v>0</v>
      </c>
      <c r="T6" s="12" t="s">
        <v>191</v>
      </c>
      <c r="U6" s="5" t="s">
        <v>180</v>
      </c>
      <c r="V6" s="5" t="s">
        <v>182</v>
      </c>
      <c r="W6" s="5" t="s">
        <v>183</v>
      </c>
      <c r="X6" s="5" t="s">
        <v>184</v>
      </c>
      <c r="Y6" s="5">
        <v>3.3447529999999999</v>
      </c>
      <c r="Z6" s="5">
        <v>100</v>
      </c>
      <c r="AA6" s="5">
        <v>33.299999999999997</v>
      </c>
      <c r="AB6" s="5">
        <v>1997.2</v>
      </c>
      <c r="AC6" s="5">
        <v>800</v>
      </c>
      <c r="AD6" s="5">
        <v>1200</v>
      </c>
      <c r="AE6" s="5">
        <v>179.8</v>
      </c>
      <c r="AF6" s="5">
        <v>2.2000000000000002</v>
      </c>
      <c r="AG6" s="5" t="s">
        <v>180</v>
      </c>
      <c r="AH6" s="5" t="s">
        <v>199</v>
      </c>
      <c r="AI6" s="5">
        <v>55.887033000000002</v>
      </c>
      <c r="AJ6" s="5">
        <v>103</v>
      </c>
      <c r="AK6" s="5">
        <v>1.5055970000000001</v>
      </c>
      <c r="AL6" s="5">
        <v>4</v>
      </c>
      <c r="AM6" s="5">
        <v>135.4</v>
      </c>
      <c r="AN6" s="5">
        <v>284</v>
      </c>
      <c r="AO6" s="5">
        <v>8.6457000000000006E-2</v>
      </c>
      <c r="AP6" s="5">
        <v>45.6</v>
      </c>
      <c r="AQ6" s="5">
        <v>182.4</v>
      </c>
      <c r="AR6" s="5" t="s">
        <v>187</v>
      </c>
      <c r="AS6" s="5">
        <v>0</v>
      </c>
      <c r="AT6" s="5" t="s">
        <v>188</v>
      </c>
      <c r="AU6" s="5">
        <v>0.2</v>
      </c>
      <c r="AV6" s="5">
        <v>0.5</v>
      </c>
      <c r="AW6" s="5" t="s">
        <v>180</v>
      </c>
      <c r="AX6" s="5">
        <v>700.00001299999997</v>
      </c>
      <c r="AY6" s="5">
        <v>27.629981999999998</v>
      </c>
      <c r="AZ6" s="5">
        <v>2.0253830000000002</v>
      </c>
      <c r="BA6" s="5">
        <v>0.17710400000000001</v>
      </c>
      <c r="BB6" s="5">
        <v>26.40597</v>
      </c>
      <c r="BC6" s="5">
        <v>43.308781000000003</v>
      </c>
      <c r="BD6" s="5">
        <v>43.308781000000003</v>
      </c>
      <c r="BE6" s="5" t="s">
        <v>180</v>
      </c>
      <c r="BF6" s="5">
        <v>31.852342</v>
      </c>
      <c r="BG6" s="13">
        <v>0</v>
      </c>
      <c r="BH6" s="19"/>
      <c r="BI6" s="84">
        <v>27.018512999999999</v>
      </c>
      <c r="BJ6" s="22">
        <v>75.596953999999997</v>
      </c>
      <c r="BK6" s="22">
        <v>20.425173000000001</v>
      </c>
      <c r="BL6" s="22">
        <v>31.700423000000001</v>
      </c>
      <c r="BM6" s="22">
        <v>280.34325899999999</v>
      </c>
      <c r="BN6" s="22">
        <v>45.066837</v>
      </c>
      <c r="BO6" s="22">
        <v>196.31776500000001</v>
      </c>
      <c r="BP6" s="22">
        <v>36.583008</v>
      </c>
      <c r="BQ6" s="22">
        <v>242.92699200000001</v>
      </c>
      <c r="BR6" s="5">
        <v>3.9333E-2</v>
      </c>
      <c r="BS6" s="5" t="s">
        <v>180</v>
      </c>
      <c r="BT6" s="5">
        <v>30.114999999999998</v>
      </c>
      <c r="BU6" s="5">
        <v>31.217801000000001</v>
      </c>
      <c r="BV6" s="5">
        <v>34.691881000000002</v>
      </c>
      <c r="BW6" s="5">
        <v>45.282812</v>
      </c>
      <c r="BX6" s="5" t="s">
        <v>180</v>
      </c>
      <c r="BY6" s="5">
        <v>29.971367999999998</v>
      </c>
      <c r="BZ6" s="5">
        <v>31.068909000000001</v>
      </c>
      <c r="CA6" s="5">
        <v>34.526418999999997</v>
      </c>
      <c r="CB6" s="5" t="s">
        <v>180</v>
      </c>
      <c r="CC6" s="5">
        <v>334.70209799999998</v>
      </c>
      <c r="CD6" s="5">
        <v>347.04806100000002</v>
      </c>
      <c r="CE6" s="5">
        <v>290.54480999999998</v>
      </c>
      <c r="CF6" s="5">
        <v>634.70545900000002</v>
      </c>
      <c r="CG6" s="5" t="s">
        <v>180</v>
      </c>
      <c r="CH6" s="5">
        <v>3.597861</v>
      </c>
      <c r="CI6" s="5">
        <v>3.8671850000000001</v>
      </c>
      <c r="CJ6" s="5">
        <v>3.597858</v>
      </c>
      <c r="CK6" s="5">
        <v>10.259085000000001</v>
      </c>
      <c r="CL6" s="5" t="s">
        <v>180</v>
      </c>
      <c r="CM6" s="5">
        <v>2.7163780000000002</v>
      </c>
      <c r="CN6" s="5">
        <v>7.2654079999999999</v>
      </c>
      <c r="CO6" s="5">
        <v>3.5435219999999998</v>
      </c>
      <c r="CP6" s="5">
        <v>4.740265</v>
      </c>
      <c r="CQ6" s="5">
        <v>15.735757</v>
      </c>
      <c r="CR6" s="5">
        <v>31.284953000000002</v>
      </c>
      <c r="CS6" s="5">
        <v>90.321297000000001</v>
      </c>
      <c r="CT6" s="5">
        <v>136.64654100000001</v>
      </c>
      <c r="CU6" s="5" t="s">
        <v>180</v>
      </c>
      <c r="CV6" s="5">
        <v>0.98586099999999999</v>
      </c>
      <c r="CW6" s="5">
        <v>0.770312</v>
      </c>
      <c r="CX6" s="5">
        <v>24.484083999999999</v>
      </c>
      <c r="CY6" s="5">
        <v>78.135947999999999</v>
      </c>
      <c r="CZ6" s="5">
        <v>18.695017</v>
      </c>
      <c r="DA6" s="5">
        <v>25</v>
      </c>
      <c r="DB6" s="5">
        <v>25</v>
      </c>
      <c r="DC6" s="5" t="s">
        <v>180</v>
      </c>
      <c r="DD6" s="5">
        <v>1.021156</v>
      </c>
      <c r="DE6" s="5">
        <v>0.72840400000000005</v>
      </c>
      <c r="DF6" s="5">
        <v>24.458444</v>
      </c>
      <c r="DG6" s="5">
        <v>71.331384999999997</v>
      </c>
      <c r="DH6" s="5">
        <v>16.834071000000002</v>
      </c>
      <c r="DI6" s="5">
        <v>47</v>
      </c>
      <c r="DJ6" s="5">
        <v>47</v>
      </c>
      <c r="DK6" s="5" t="s">
        <v>180</v>
      </c>
      <c r="DL6" s="5">
        <v>0.98970000000000002</v>
      </c>
      <c r="DM6" s="5">
        <v>0.77031300000000003</v>
      </c>
      <c r="DN6" s="5">
        <v>28.315038999999999</v>
      </c>
      <c r="DO6" s="5">
        <v>77.832947000000004</v>
      </c>
      <c r="DP6" s="5">
        <v>21.536294999999999</v>
      </c>
      <c r="DQ6" s="5">
        <v>25</v>
      </c>
      <c r="DR6" s="5">
        <v>25</v>
      </c>
      <c r="DS6" s="5" t="s">
        <v>180</v>
      </c>
      <c r="DT6" s="5">
        <v>2.299957</v>
      </c>
      <c r="DU6" s="5">
        <v>1.8553390000000001</v>
      </c>
      <c r="DV6" s="5">
        <v>30.121317000000001</v>
      </c>
      <c r="DW6" s="5">
        <v>80.668446000000003</v>
      </c>
      <c r="DX6" s="5">
        <v>24.162939000000001</v>
      </c>
      <c r="DY6" s="5">
        <v>7</v>
      </c>
      <c r="DZ6" s="5">
        <v>7</v>
      </c>
      <c r="EA6" s="5" t="s">
        <v>180</v>
      </c>
      <c r="EB6" s="5">
        <v>99</v>
      </c>
      <c r="EC6" s="5">
        <v>99</v>
      </c>
      <c r="ED6" s="5">
        <v>98.709011000000004</v>
      </c>
      <c r="EE6" s="5">
        <v>98.896806999999995</v>
      </c>
      <c r="EF6" s="5" t="s">
        <v>180</v>
      </c>
      <c r="EG6" s="5">
        <v>2378.2581270000001</v>
      </c>
      <c r="EH6" s="5">
        <v>602.06742199999997</v>
      </c>
      <c r="EI6" s="5">
        <v>436.18073600000002</v>
      </c>
      <c r="EJ6" s="5">
        <v>25.315477999999999</v>
      </c>
      <c r="EK6" s="5">
        <v>72.447158000000002</v>
      </c>
      <c r="EL6" s="5">
        <v>436.18073600000002</v>
      </c>
      <c r="EM6" s="5">
        <v>18.340344999999999</v>
      </c>
      <c r="EN6" s="5">
        <v>40.234344999999998</v>
      </c>
      <c r="EO6" s="5" t="s">
        <v>180</v>
      </c>
      <c r="EP6" s="5">
        <v>1672.8884009999999</v>
      </c>
      <c r="EQ6" s="5">
        <v>501.49271599999997</v>
      </c>
      <c r="ER6" s="5">
        <v>402.29131899999999</v>
      </c>
      <c r="ES6" s="5">
        <v>29.977654999999999</v>
      </c>
      <c r="ET6" s="5">
        <v>80.218776000000005</v>
      </c>
      <c r="EU6" s="5">
        <v>402.29131899999999</v>
      </c>
      <c r="EV6" s="5">
        <v>24.047708</v>
      </c>
      <c r="EW6" s="5">
        <v>52.754941000000002</v>
      </c>
      <c r="EX6" s="5" t="s">
        <v>180</v>
      </c>
      <c r="EY6" s="5">
        <v>2060.84175</v>
      </c>
      <c r="EZ6" s="5">
        <v>556.80880500000001</v>
      </c>
      <c r="FA6" s="5">
        <v>420.930498</v>
      </c>
      <c r="FB6" s="5">
        <v>44.807962000000003</v>
      </c>
      <c r="FC6" s="19"/>
      <c r="FD6" s="14">
        <f t="shared" si="0"/>
        <v>5.1391036565504589E-3</v>
      </c>
      <c r="FE6" s="25" t="s">
        <v>290</v>
      </c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</row>
    <row r="7" spans="1:188" ht="30.75" thickBot="1" x14ac:dyDescent="0.3">
      <c r="A7">
        <v>13</v>
      </c>
      <c r="B7" t="s">
        <v>175</v>
      </c>
      <c r="C7" t="s">
        <v>196</v>
      </c>
      <c r="D7" t="s">
        <v>177</v>
      </c>
      <c r="E7" t="s">
        <v>201</v>
      </c>
      <c r="F7" t="s">
        <v>202</v>
      </c>
      <c r="G7">
        <v>5</v>
      </c>
      <c r="H7" s="546"/>
      <c r="I7" s="90" t="s">
        <v>200</v>
      </c>
      <c r="J7" s="222" t="s">
        <v>293</v>
      </c>
      <c r="K7" s="91">
        <v>327</v>
      </c>
      <c r="L7" s="91">
        <v>3510</v>
      </c>
      <c r="M7" s="91">
        <v>30.62</v>
      </c>
      <c r="N7" s="91">
        <v>-1.9900000000000001E-2</v>
      </c>
      <c r="O7" s="91">
        <v>1.9539999999999998E-2</v>
      </c>
      <c r="P7" s="92">
        <v>0</v>
      </c>
      <c r="Q7" s="92">
        <v>0</v>
      </c>
      <c r="R7" s="92">
        <v>0</v>
      </c>
      <c r="S7" s="91">
        <v>0</v>
      </c>
      <c r="T7" s="90" t="s">
        <v>191</v>
      </c>
      <c r="U7" t="s">
        <v>180</v>
      </c>
      <c r="V7" t="s">
        <v>182</v>
      </c>
      <c r="W7" t="s">
        <v>183</v>
      </c>
      <c r="X7" t="s">
        <v>184</v>
      </c>
      <c r="Y7">
        <v>3.3447529999999999</v>
      </c>
      <c r="Z7">
        <v>100</v>
      </c>
      <c r="AA7">
        <v>33.299999999999997</v>
      </c>
      <c r="AB7">
        <v>1997.2</v>
      </c>
      <c r="AC7">
        <v>800</v>
      </c>
      <c r="AD7">
        <v>1200</v>
      </c>
      <c r="AE7">
        <v>179.8</v>
      </c>
      <c r="AF7">
        <v>2.2000000000000002</v>
      </c>
      <c r="AG7" t="s">
        <v>180</v>
      </c>
      <c r="AH7" t="s">
        <v>199</v>
      </c>
      <c r="AI7">
        <v>55.887033000000002</v>
      </c>
      <c r="AJ7">
        <v>103</v>
      </c>
      <c r="AK7">
        <v>1.5055970000000001</v>
      </c>
      <c r="AL7">
        <v>4</v>
      </c>
      <c r="AM7">
        <v>135.4</v>
      </c>
      <c r="AN7">
        <v>284</v>
      </c>
      <c r="AO7">
        <v>8.6457000000000006E-2</v>
      </c>
      <c r="AP7">
        <v>45.6</v>
      </c>
      <c r="AQ7">
        <v>182.4</v>
      </c>
      <c r="AR7" t="s">
        <v>187</v>
      </c>
      <c r="AS7">
        <v>0</v>
      </c>
      <c r="AT7" t="s">
        <v>188</v>
      </c>
      <c r="AU7">
        <v>0.2</v>
      </c>
      <c r="AV7">
        <v>0.5</v>
      </c>
      <c r="AW7" t="s">
        <v>180</v>
      </c>
      <c r="AX7">
        <v>700.00001299999997</v>
      </c>
      <c r="AY7">
        <v>27.629981999999998</v>
      </c>
      <c r="AZ7">
        <v>2.0253830000000002</v>
      </c>
      <c r="BA7">
        <v>0.17710400000000001</v>
      </c>
      <c r="BB7">
        <v>26.40597</v>
      </c>
      <c r="BC7">
        <v>43.308781000000003</v>
      </c>
      <c r="BD7">
        <v>43.308781000000003</v>
      </c>
      <c r="BE7" t="s">
        <v>180</v>
      </c>
      <c r="BF7">
        <v>32.871842999999998</v>
      </c>
      <c r="BG7" s="91">
        <v>1</v>
      </c>
      <c r="BI7" s="93">
        <v>27.676386000000001</v>
      </c>
      <c r="BJ7" s="93">
        <v>75.592197999999996</v>
      </c>
      <c r="BK7" s="93">
        <v>20.921188999999998</v>
      </c>
      <c r="BL7" s="93">
        <v>32.715062000000003</v>
      </c>
      <c r="BM7" s="93">
        <v>271.648574</v>
      </c>
      <c r="BN7" s="93">
        <v>45.568609000000002</v>
      </c>
      <c r="BO7" s="93">
        <v>194.15604200000001</v>
      </c>
      <c r="BP7" s="93">
        <v>37.471361999999999</v>
      </c>
      <c r="BQ7" s="93">
        <v>237.167788</v>
      </c>
      <c r="BR7">
        <v>3.9333E-2</v>
      </c>
      <c r="BS7" t="s">
        <v>180</v>
      </c>
      <c r="BT7">
        <v>30.533275</v>
      </c>
      <c r="BU7">
        <v>32.607894000000002</v>
      </c>
      <c r="BV7">
        <v>35.462108999999998</v>
      </c>
      <c r="BW7">
        <v>45.786988000000001</v>
      </c>
      <c r="BX7" t="s">
        <v>180</v>
      </c>
      <c r="BY7">
        <v>30.387647000000001</v>
      </c>
      <c r="BZ7">
        <v>32.452371999999997</v>
      </c>
      <c r="CA7">
        <v>35.292974000000001</v>
      </c>
      <c r="CB7" t="s">
        <v>180</v>
      </c>
      <c r="CC7">
        <v>330.11702300000002</v>
      </c>
      <c r="CD7">
        <v>332.253151</v>
      </c>
      <c r="CE7">
        <v>284.23424599999998</v>
      </c>
      <c r="CF7">
        <v>627.71738800000003</v>
      </c>
      <c r="CG7" t="s">
        <v>180</v>
      </c>
      <c r="CH7">
        <v>3.597861</v>
      </c>
      <c r="CI7">
        <v>3.867184</v>
      </c>
      <c r="CJ7">
        <v>3.597858</v>
      </c>
      <c r="CK7">
        <v>10.2591</v>
      </c>
      <c r="CL7" t="s">
        <v>180</v>
      </c>
      <c r="CM7">
        <v>2.7163780000000002</v>
      </c>
      <c r="CN7">
        <v>7.2654079999999999</v>
      </c>
      <c r="CO7">
        <v>3.5432489999999999</v>
      </c>
      <c r="CP7">
        <v>4.740265</v>
      </c>
      <c r="CQ7">
        <v>15.735757</v>
      </c>
      <c r="CR7">
        <v>31.284680000000002</v>
      </c>
      <c r="CS7">
        <v>90.321297000000001</v>
      </c>
      <c r="CT7">
        <v>136.64654100000001</v>
      </c>
      <c r="CU7" t="s">
        <v>180</v>
      </c>
      <c r="CV7">
        <v>0.98586099999999999</v>
      </c>
      <c r="CW7">
        <v>0.770312</v>
      </c>
      <c r="CX7">
        <v>24.824148999999998</v>
      </c>
      <c r="CY7">
        <v>78.135947999999999</v>
      </c>
      <c r="CZ7">
        <v>18.954677</v>
      </c>
      <c r="DA7">
        <v>25</v>
      </c>
      <c r="DB7">
        <v>25</v>
      </c>
      <c r="DC7" t="s">
        <v>180</v>
      </c>
      <c r="DD7">
        <v>1.021185</v>
      </c>
      <c r="DE7">
        <v>0.72841599999999995</v>
      </c>
      <c r="DF7">
        <v>25.548293000000001</v>
      </c>
      <c r="DG7">
        <v>71.330426000000003</v>
      </c>
      <c r="DH7">
        <v>17.583701000000001</v>
      </c>
      <c r="DI7">
        <v>47</v>
      </c>
      <c r="DJ7">
        <v>47</v>
      </c>
      <c r="DK7" t="s">
        <v>180</v>
      </c>
      <c r="DL7">
        <v>0.98970000000000002</v>
      </c>
      <c r="DM7">
        <v>0.77031300000000003</v>
      </c>
      <c r="DN7">
        <v>28.943688999999999</v>
      </c>
      <c r="DO7">
        <v>77.832947000000004</v>
      </c>
      <c r="DP7">
        <v>22.014444000000001</v>
      </c>
      <c r="DQ7">
        <v>25</v>
      </c>
      <c r="DR7">
        <v>25</v>
      </c>
      <c r="DS7" t="s">
        <v>180</v>
      </c>
      <c r="DT7">
        <v>2.3002739999999999</v>
      </c>
      <c r="DU7">
        <v>1.855429</v>
      </c>
      <c r="DV7">
        <v>30.460847999999999</v>
      </c>
      <c r="DW7">
        <v>80.661216999999994</v>
      </c>
      <c r="DX7">
        <v>24.432013000000001</v>
      </c>
      <c r="DY7">
        <v>7</v>
      </c>
      <c r="DZ7">
        <v>7</v>
      </c>
      <c r="EA7" t="s">
        <v>180</v>
      </c>
      <c r="EB7">
        <v>99</v>
      </c>
      <c r="EC7">
        <v>99</v>
      </c>
      <c r="ED7">
        <v>98.709011000000004</v>
      </c>
      <c r="EE7">
        <v>98.896806999999995</v>
      </c>
      <c r="EF7" t="s">
        <v>180</v>
      </c>
      <c r="EG7">
        <v>2304.4978219999998</v>
      </c>
      <c r="EH7">
        <v>602.07630500000005</v>
      </c>
      <c r="EI7">
        <v>436.18107099999997</v>
      </c>
      <c r="EJ7">
        <v>26.126138999999998</v>
      </c>
      <c r="EK7">
        <v>72.446145000000001</v>
      </c>
      <c r="EL7">
        <v>436.18107099999997</v>
      </c>
      <c r="EM7">
        <v>18.927379999999999</v>
      </c>
      <c r="EN7">
        <v>41.522162000000002</v>
      </c>
      <c r="EO7" t="s">
        <v>180</v>
      </c>
      <c r="EP7">
        <v>1654.4676489999999</v>
      </c>
      <c r="EQ7">
        <v>501.561239</v>
      </c>
      <c r="ER7">
        <v>402.29206499999998</v>
      </c>
      <c r="ES7">
        <v>30.315566</v>
      </c>
      <c r="ET7">
        <v>80.207965000000002</v>
      </c>
      <c r="EU7">
        <v>402.29206499999998</v>
      </c>
      <c r="EV7">
        <v>24.315498999999999</v>
      </c>
      <c r="EW7">
        <v>53.342410000000001</v>
      </c>
      <c r="EX7" t="s">
        <v>180</v>
      </c>
      <c r="EY7">
        <v>2011.984244</v>
      </c>
      <c r="EZ7">
        <v>556.84452499999998</v>
      </c>
      <c r="FA7">
        <v>420.93101799999999</v>
      </c>
      <c r="FB7">
        <v>45.896101999999999</v>
      </c>
      <c r="FD7" s="94">
        <f t="shared" si="0"/>
        <v>-1.8690282689842963E-2</v>
      </c>
      <c r="FE7" s="95" t="s">
        <v>290</v>
      </c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</row>
    <row r="8" spans="1:188" s="6" customFormat="1" ht="43.5" customHeight="1" thickTop="1" x14ac:dyDescent="0.25">
      <c r="A8" s="6">
        <v>16</v>
      </c>
      <c r="B8" s="6" t="s">
        <v>175</v>
      </c>
      <c r="C8" s="6" t="s">
        <v>203</v>
      </c>
      <c r="D8" s="6" t="s">
        <v>177</v>
      </c>
      <c r="E8" s="6" t="s">
        <v>201</v>
      </c>
      <c r="F8" s="6" t="s">
        <v>204</v>
      </c>
      <c r="G8" s="6">
        <v>6</v>
      </c>
      <c r="H8" s="546"/>
      <c r="I8" s="224" t="s">
        <v>206</v>
      </c>
      <c r="J8" s="224" t="s">
        <v>293</v>
      </c>
      <c r="K8" s="225">
        <v>291</v>
      </c>
      <c r="L8" s="225">
        <v>3510</v>
      </c>
      <c r="M8" s="225">
        <v>30.62</v>
      </c>
      <c r="N8" s="225">
        <v>-1.9900000000000001E-2</v>
      </c>
      <c r="O8" s="225">
        <v>1.9539999999999998E-2</v>
      </c>
      <c r="P8" s="226">
        <v>0</v>
      </c>
      <c r="Q8" s="226">
        <v>0</v>
      </c>
      <c r="R8" s="226">
        <v>0</v>
      </c>
      <c r="S8" s="225">
        <v>0</v>
      </c>
      <c r="T8" s="224" t="s">
        <v>191</v>
      </c>
      <c r="U8" s="227" t="s">
        <v>180</v>
      </c>
      <c r="V8" s="227" t="s">
        <v>182</v>
      </c>
      <c r="W8" s="227" t="s">
        <v>183</v>
      </c>
      <c r="X8" s="227" t="s">
        <v>184</v>
      </c>
      <c r="Y8" s="227">
        <v>3.2275659999999999</v>
      </c>
      <c r="Z8" s="227">
        <v>100</v>
      </c>
      <c r="AA8" s="227">
        <v>32.1</v>
      </c>
      <c r="AB8" s="227">
        <v>1927.2</v>
      </c>
      <c r="AC8" s="227">
        <v>800</v>
      </c>
      <c r="AD8" s="227">
        <v>1200</v>
      </c>
      <c r="AE8" s="227">
        <v>190.5</v>
      </c>
      <c r="AF8" s="227">
        <v>2.2000000000000002</v>
      </c>
      <c r="AG8" s="227" t="s">
        <v>180</v>
      </c>
      <c r="AH8" s="227" t="s">
        <v>205</v>
      </c>
      <c r="AI8" s="227">
        <v>109.996353</v>
      </c>
      <c r="AJ8" s="227">
        <v>98</v>
      </c>
      <c r="AK8" s="227">
        <v>1.645545</v>
      </c>
      <c r="AL8" s="227">
        <v>4</v>
      </c>
      <c r="AM8" s="227">
        <v>143</v>
      </c>
      <c r="AN8" s="227">
        <v>253.1</v>
      </c>
      <c r="AO8" s="227">
        <v>0.10427699999999999</v>
      </c>
      <c r="AP8" s="227">
        <v>37.9</v>
      </c>
      <c r="AQ8" s="227">
        <v>219.2</v>
      </c>
      <c r="AR8" s="227" t="s">
        <v>187</v>
      </c>
      <c r="AS8" s="227">
        <v>0</v>
      </c>
      <c r="AT8" s="227" t="s">
        <v>188</v>
      </c>
      <c r="AU8" s="227">
        <v>0.2</v>
      </c>
      <c r="AV8" s="227">
        <v>0.5</v>
      </c>
      <c r="AW8" s="227" t="s">
        <v>180</v>
      </c>
      <c r="AX8" s="227">
        <v>630.00001099999997</v>
      </c>
      <c r="AY8" s="227">
        <v>23.445481000000001</v>
      </c>
      <c r="AZ8" s="227">
        <v>1.5467789999999999</v>
      </c>
      <c r="BA8" s="227">
        <v>0.234654</v>
      </c>
      <c r="BB8" s="227">
        <v>15.220314999999999</v>
      </c>
      <c r="BC8" s="227">
        <v>43.308781000000003</v>
      </c>
      <c r="BD8" s="227">
        <v>43.308781000000003</v>
      </c>
      <c r="BE8" s="227" t="s">
        <v>180</v>
      </c>
      <c r="BF8" s="227">
        <v>32.681392000000002</v>
      </c>
      <c r="BG8" s="225">
        <v>0</v>
      </c>
      <c r="BH8" s="102"/>
      <c r="BI8" s="228">
        <v>27.658442000000001</v>
      </c>
      <c r="BJ8" s="228">
        <v>77.789028000000002</v>
      </c>
      <c r="BK8" s="228">
        <v>21.515232999999998</v>
      </c>
      <c r="BL8" s="228">
        <v>32.52552</v>
      </c>
      <c r="BM8" s="228">
        <v>273.23160799999999</v>
      </c>
      <c r="BN8" s="228">
        <v>49.757319000000003</v>
      </c>
      <c r="BO8" s="228">
        <v>177.81144599999999</v>
      </c>
      <c r="BP8" s="272">
        <v>38.530160000000002</v>
      </c>
      <c r="BQ8" s="411">
        <v>230.650485</v>
      </c>
      <c r="BR8" s="227">
        <v>3.7250999999999999E-2</v>
      </c>
      <c r="BS8" s="227" t="s">
        <v>180</v>
      </c>
      <c r="BT8" s="227">
        <v>31.600332999999999</v>
      </c>
      <c r="BU8" s="227">
        <v>31.441466999999999</v>
      </c>
      <c r="BV8" s="227">
        <v>36.319372999999999</v>
      </c>
      <c r="BW8" s="227">
        <v>49.995770999999998</v>
      </c>
      <c r="BX8" s="227" t="s">
        <v>180</v>
      </c>
      <c r="BY8" s="227">
        <v>31.449615999999999</v>
      </c>
      <c r="BZ8" s="227">
        <v>31.291508</v>
      </c>
      <c r="CA8" s="227">
        <v>36.146149999999999</v>
      </c>
      <c r="CB8" s="227" t="s">
        <v>180</v>
      </c>
      <c r="CC8" s="227">
        <v>319.08176700000001</v>
      </c>
      <c r="CD8" s="227">
        <v>344.670502</v>
      </c>
      <c r="CE8" s="227">
        <v>277.62289399999997</v>
      </c>
      <c r="CF8" s="227">
        <v>574.90427899999997</v>
      </c>
      <c r="CG8" s="227" t="s">
        <v>180</v>
      </c>
      <c r="CH8" s="227">
        <v>3.5991230000000001</v>
      </c>
      <c r="CI8" s="227">
        <v>3.8682089999999998</v>
      </c>
      <c r="CJ8" s="227">
        <v>3.5991230000000001</v>
      </c>
      <c r="CK8" s="227">
        <v>10.259632999999999</v>
      </c>
      <c r="CL8" s="227" t="s">
        <v>180</v>
      </c>
      <c r="CM8" s="227">
        <v>2.7316340000000001</v>
      </c>
      <c r="CN8" s="227">
        <v>7.3689689999999999</v>
      </c>
      <c r="CO8" s="227">
        <v>3.5359020000000001</v>
      </c>
      <c r="CP8" s="227">
        <v>4.7098250000000004</v>
      </c>
      <c r="CQ8" s="227">
        <v>15.727845</v>
      </c>
      <c r="CR8" s="227">
        <v>31.34254</v>
      </c>
      <c r="CS8" s="227">
        <v>91.035576000000006</v>
      </c>
      <c r="CT8" s="227">
        <v>132.33156600000001</v>
      </c>
      <c r="CU8" s="227" t="s">
        <v>180</v>
      </c>
      <c r="CV8" s="227">
        <v>0.95990299999999995</v>
      </c>
      <c r="CW8" s="227">
        <v>0.77088000000000001</v>
      </c>
      <c r="CX8" s="227">
        <v>25.006447000000001</v>
      </c>
      <c r="CY8" s="227">
        <v>80.308076999999997</v>
      </c>
      <c r="CZ8" s="227">
        <v>19.613734000000001</v>
      </c>
      <c r="DA8" s="227">
        <v>23</v>
      </c>
      <c r="DB8" s="227">
        <v>23</v>
      </c>
      <c r="DC8" s="227" t="s">
        <v>180</v>
      </c>
      <c r="DD8" s="227">
        <v>0.98575999999999997</v>
      </c>
      <c r="DE8" s="227">
        <v>0.72875500000000004</v>
      </c>
      <c r="DF8" s="227">
        <v>23.773534999999999</v>
      </c>
      <c r="DG8" s="227">
        <v>73.928201000000001</v>
      </c>
      <c r="DH8" s="227">
        <v>16.960376</v>
      </c>
      <c r="DI8" s="227">
        <v>46</v>
      </c>
      <c r="DJ8" s="227">
        <v>46</v>
      </c>
      <c r="DK8" s="227" t="s">
        <v>180</v>
      </c>
      <c r="DL8" s="227">
        <v>0.96233999999999997</v>
      </c>
      <c r="DM8" s="227">
        <v>0.77089399999999997</v>
      </c>
      <c r="DN8" s="227">
        <v>28.813752000000001</v>
      </c>
      <c r="DO8" s="227">
        <v>80.106167999999997</v>
      </c>
      <c r="DP8" s="227">
        <v>22.542842</v>
      </c>
      <c r="DQ8" s="227">
        <v>23</v>
      </c>
      <c r="DR8" s="227">
        <v>23</v>
      </c>
      <c r="DS8" s="227" t="s">
        <v>180</v>
      </c>
      <c r="DT8" s="227">
        <v>2.246308</v>
      </c>
      <c r="DU8" s="227">
        <v>1.855545</v>
      </c>
      <c r="DV8" s="227">
        <v>32.478822000000001</v>
      </c>
      <c r="DW8" s="227">
        <v>82.604211000000006</v>
      </c>
      <c r="DX8" s="227">
        <v>26.683416000000001</v>
      </c>
      <c r="DY8" s="227">
        <v>6</v>
      </c>
      <c r="DZ8" s="227">
        <v>6</v>
      </c>
      <c r="EA8" s="227" t="s">
        <v>180</v>
      </c>
      <c r="EB8" s="227">
        <v>99</v>
      </c>
      <c r="EC8" s="227">
        <v>99</v>
      </c>
      <c r="ED8" s="227">
        <v>98.708851999999993</v>
      </c>
      <c r="EE8" s="227">
        <v>98.897491000000002</v>
      </c>
      <c r="EF8" s="227" t="s">
        <v>180</v>
      </c>
      <c r="EG8" s="227">
        <v>2317.927295</v>
      </c>
      <c r="EH8" s="227">
        <v>583.26466600000003</v>
      </c>
      <c r="EI8" s="227">
        <v>436.21500800000001</v>
      </c>
      <c r="EJ8" s="227">
        <v>25.163198999999999</v>
      </c>
      <c r="EK8" s="227">
        <v>74.788518999999994</v>
      </c>
      <c r="EL8" s="227">
        <v>436.21500800000001</v>
      </c>
      <c r="EM8" s="227">
        <v>18.819184</v>
      </c>
      <c r="EN8" s="227">
        <v>49.635292999999997</v>
      </c>
      <c r="EO8" s="227" t="s">
        <v>180</v>
      </c>
      <c r="EP8" s="227">
        <v>1515.1899550000001</v>
      </c>
      <c r="EQ8" s="227">
        <v>489.76872300000002</v>
      </c>
      <c r="ER8" s="227">
        <v>402.37632600000001</v>
      </c>
      <c r="ES8" s="227">
        <v>32.323915999999997</v>
      </c>
      <c r="ET8" s="227">
        <v>82.156395000000003</v>
      </c>
      <c r="EU8" s="227">
        <v>402.37632600000001</v>
      </c>
      <c r="EV8" s="227">
        <v>26.556163999999999</v>
      </c>
      <c r="EW8" s="227">
        <v>70.041449999999998</v>
      </c>
      <c r="EX8" s="227" t="s">
        <v>180</v>
      </c>
      <c r="EY8" s="227">
        <v>1956.6954920000001</v>
      </c>
      <c r="EZ8" s="227">
        <v>541.19149200000004</v>
      </c>
      <c r="FA8" s="227">
        <v>420.98760099999998</v>
      </c>
      <c r="FB8" s="227">
        <v>56.746077999999997</v>
      </c>
      <c r="FC8" s="102"/>
      <c r="FD8" s="104">
        <f t="shared" si="0"/>
        <v>-4.5656393132103457E-2</v>
      </c>
      <c r="FE8" s="105" t="s">
        <v>290</v>
      </c>
      <c r="FF8" s="224" t="s">
        <v>206</v>
      </c>
      <c r="FG8" s="229"/>
      <c r="FH8" s="229"/>
      <c r="FI8" s="229"/>
      <c r="FJ8" s="229"/>
      <c r="FK8" s="229"/>
      <c r="FL8" s="229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</row>
    <row r="9" spans="1:188" ht="43.5" customHeight="1" thickBot="1" x14ac:dyDescent="0.3">
      <c r="A9">
        <v>19</v>
      </c>
      <c r="B9" t="s">
        <v>175</v>
      </c>
      <c r="C9" t="s">
        <v>203</v>
      </c>
      <c r="D9" t="s">
        <v>177</v>
      </c>
      <c r="E9" t="s">
        <v>207</v>
      </c>
      <c r="F9" t="s">
        <v>208</v>
      </c>
      <c r="G9">
        <v>7</v>
      </c>
      <c r="H9" s="546"/>
      <c r="I9" s="149" t="s">
        <v>206</v>
      </c>
      <c r="J9" s="230" t="s">
        <v>293</v>
      </c>
      <c r="K9" s="151">
        <v>291</v>
      </c>
      <c r="L9" s="151">
        <v>3510</v>
      </c>
      <c r="M9" s="151">
        <v>30.62</v>
      </c>
      <c r="N9" s="151">
        <v>-1.9900000000000001E-2</v>
      </c>
      <c r="O9" s="151">
        <v>1.9539999999999998E-2</v>
      </c>
      <c r="P9" s="152">
        <v>0</v>
      </c>
      <c r="Q9" s="152">
        <v>0</v>
      </c>
      <c r="R9" s="152">
        <v>0</v>
      </c>
      <c r="S9" s="151">
        <v>0</v>
      </c>
      <c r="T9" s="149" t="s">
        <v>191</v>
      </c>
      <c r="U9" s="231" t="s">
        <v>180</v>
      </c>
      <c r="V9" s="231" t="s">
        <v>182</v>
      </c>
      <c r="W9" s="231" t="s">
        <v>183</v>
      </c>
      <c r="X9" s="231" t="s">
        <v>184</v>
      </c>
      <c r="Y9" s="231">
        <v>3.2275659999999999</v>
      </c>
      <c r="Z9" s="231">
        <v>100</v>
      </c>
      <c r="AA9" s="231">
        <v>32.1</v>
      </c>
      <c r="AB9" s="231">
        <v>1927.2</v>
      </c>
      <c r="AC9" s="231">
        <v>800</v>
      </c>
      <c r="AD9" s="231">
        <v>1200</v>
      </c>
      <c r="AE9" s="231">
        <v>190.5</v>
      </c>
      <c r="AF9" s="231">
        <v>2.2000000000000002</v>
      </c>
      <c r="AG9" s="231" t="s">
        <v>180</v>
      </c>
      <c r="AH9" s="231" t="s">
        <v>205</v>
      </c>
      <c r="AI9" s="231">
        <v>109.996353</v>
      </c>
      <c r="AJ9" s="231">
        <v>98</v>
      </c>
      <c r="AK9" s="231">
        <v>1.645545</v>
      </c>
      <c r="AL9" s="231">
        <v>4</v>
      </c>
      <c r="AM9" s="231">
        <v>143</v>
      </c>
      <c r="AN9" s="231">
        <v>253.1</v>
      </c>
      <c r="AO9" s="231">
        <v>0.10427699999999999</v>
      </c>
      <c r="AP9" s="231">
        <v>37.9</v>
      </c>
      <c r="AQ9" s="231">
        <v>219.2</v>
      </c>
      <c r="AR9" s="231" t="s">
        <v>187</v>
      </c>
      <c r="AS9" s="231">
        <v>0</v>
      </c>
      <c r="AT9" s="231" t="s">
        <v>188</v>
      </c>
      <c r="AU9" s="231">
        <v>0.2</v>
      </c>
      <c r="AV9" s="231">
        <v>0.5</v>
      </c>
      <c r="AW9" s="231" t="s">
        <v>180</v>
      </c>
      <c r="AX9" s="231">
        <v>630.00001099999997</v>
      </c>
      <c r="AY9" s="231">
        <v>23.445481000000001</v>
      </c>
      <c r="AZ9" s="231">
        <v>1.5467789999999999</v>
      </c>
      <c r="BA9" s="231">
        <v>0.234654</v>
      </c>
      <c r="BB9" s="231">
        <v>15.220314999999999</v>
      </c>
      <c r="BC9" s="231">
        <v>43.308781000000003</v>
      </c>
      <c r="BD9" s="231">
        <v>43.308781000000003</v>
      </c>
      <c r="BE9" s="231" t="s">
        <v>180</v>
      </c>
      <c r="BF9" s="231">
        <v>33.908544999999997</v>
      </c>
      <c r="BG9" s="151">
        <v>1</v>
      </c>
      <c r="BH9" s="232"/>
      <c r="BI9" s="155">
        <v>28.492045999999998</v>
      </c>
      <c r="BJ9" s="155">
        <v>77.783542999999995</v>
      </c>
      <c r="BK9" s="155">
        <v>22.162123000000001</v>
      </c>
      <c r="BL9" s="155">
        <v>33.74682</v>
      </c>
      <c r="BM9" s="155">
        <v>263.34332999999998</v>
      </c>
      <c r="BN9" s="155">
        <v>50.571354999999997</v>
      </c>
      <c r="BO9" s="155">
        <v>174.949252</v>
      </c>
      <c r="BP9" s="267">
        <v>39.688603999999998</v>
      </c>
      <c r="BQ9" s="93">
        <v>223.918183</v>
      </c>
      <c r="BR9" s="231">
        <v>3.7250999999999999E-2</v>
      </c>
      <c r="BS9" s="231" t="s">
        <v>180</v>
      </c>
      <c r="BT9" s="231">
        <v>32.122354999999999</v>
      </c>
      <c r="BU9" s="231">
        <v>33.061408</v>
      </c>
      <c r="BV9" s="231">
        <v>37.272880000000001</v>
      </c>
      <c r="BW9" s="231">
        <v>50.813709000000003</v>
      </c>
      <c r="BX9" s="231" t="s">
        <v>180</v>
      </c>
      <c r="BY9" s="231">
        <v>31.969149000000002</v>
      </c>
      <c r="BZ9" s="231">
        <v>32.903722999999999</v>
      </c>
      <c r="CA9" s="231">
        <v>37.095109000000001</v>
      </c>
      <c r="CB9" s="231" t="s">
        <v>180</v>
      </c>
      <c r="CC9" s="231">
        <v>313.89634599999999</v>
      </c>
      <c r="CD9" s="231">
        <v>327.78375899999998</v>
      </c>
      <c r="CE9" s="231">
        <v>270.52079300000003</v>
      </c>
      <c r="CF9" s="231">
        <v>565.65015700000004</v>
      </c>
      <c r="CG9" s="231" t="s">
        <v>180</v>
      </c>
      <c r="CH9" s="231">
        <v>3.5991230000000001</v>
      </c>
      <c r="CI9" s="231">
        <v>3.8682259999999999</v>
      </c>
      <c r="CJ9" s="231">
        <v>3.5991219999999999</v>
      </c>
      <c r="CK9" s="231">
        <v>10.259632999999999</v>
      </c>
      <c r="CL9" s="231" t="s">
        <v>180</v>
      </c>
      <c r="CM9" s="231">
        <v>2.7316340000000001</v>
      </c>
      <c r="CN9" s="231">
        <v>7.3689689999999999</v>
      </c>
      <c r="CO9" s="231">
        <v>3.5359020000000001</v>
      </c>
      <c r="CP9" s="231">
        <v>4.7098250000000004</v>
      </c>
      <c r="CQ9" s="231">
        <v>15.727845</v>
      </c>
      <c r="CR9" s="231">
        <v>31.34254</v>
      </c>
      <c r="CS9" s="231">
        <v>91.035576000000006</v>
      </c>
      <c r="CT9" s="231">
        <v>132.33156600000001</v>
      </c>
      <c r="CU9" s="231" t="s">
        <v>180</v>
      </c>
      <c r="CV9" s="231">
        <v>0.95990600000000004</v>
      </c>
      <c r="CW9" s="231">
        <v>0.77088100000000004</v>
      </c>
      <c r="CX9" s="231">
        <v>25.419625</v>
      </c>
      <c r="CY9" s="231">
        <v>80.307900000000004</v>
      </c>
      <c r="CZ9" s="231">
        <v>19.937743999999999</v>
      </c>
      <c r="DA9" s="231">
        <v>23</v>
      </c>
      <c r="DB9" s="231">
        <v>23</v>
      </c>
      <c r="DC9" s="231" t="s">
        <v>180</v>
      </c>
      <c r="DD9" s="231">
        <v>0.98598699999999995</v>
      </c>
      <c r="DE9" s="231">
        <v>0.72873299999999996</v>
      </c>
      <c r="DF9" s="231">
        <v>25.004052000000001</v>
      </c>
      <c r="DG9" s="231">
        <v>73.908989000000005</v>
      </c>
      <c r="DH9" s="231">
        <v>17.834264000000001</v>
      </c>
      <c r="DI9" s="231">
        <v>46</v>
      </c>
      <c r="DJ9" s="231">
        <v>46</v>
      </c>
      <c r="DK9" s="231" t="s">
        <v>180</v>
      </c>
      <c r="DL9" s="231">
        <v>0.96235300000000001</v>
      </c>
      <c r="DM9" s="231">
        <v>0.77089799999999997</v>
      </c>
      <c r="DN9" s="231">
        <v>29.570613000000002</v>
      </c>
      <c r="DO9" s="231">
        <v>80.105576999999997</v>
      </c>
      <c r="DP9" s="231">
        <v>23.134665999999999</v>
      </c>
      <c r="DQ9" s="231">
        <v>23</v>
      </c>
      <c r="DR9" s="231">
        <v>23</v>
      </c>
      <c r="DS9" s="231" t="s">
        <v>180</v>
      </c>
      <c r="DT9" s="231">
        <v>2.2463120000000001</v>
      </c>
      <c r="DU9" s="231">
        <v>1.855545</v>
      </c>
      <c r="DV9" s="231">
        <v>33.010238999999999</v>
      </c>
      <c r="DW9" s="231">
        <v>82.604073999999997</v>
      </c>
      <c r="DX9" s="231">
        <v>27.119959999999999</v>
      </c>
      <c r="DY9" s="231">
        <v>6</v>
      </c>
      <c r="DZ9" s="231">
        <v>6</v>
      </c>
      <c r="EA9" s="231" t="s">
        <v>180</v>
      </c>
      <c r="EB9" s="231">
        <v>99</v>
      </c>
      <c r="EC9" s="231">
        <v>99</v>
      </c>
      <c r="ED9" s="231">
        <v>98.708851999999993</v>
      </c>
      <c r="EE9" s="231">
        <v>98.897491000000002</v>
      </c>
      <c r="EF9" s="231" t="s">
        <v>180</v>
      </c>
      <c r="EG9" s="231">
        <v>2234.0412860000001</v>
      </c>
      <c r="EH9" s="231">
        <v>583.333979</v>
      </c>
      <c r="EI9" s="231">
        <v>436.215506</v>
      </c>
      <c r="EJ9" s="231">
        <v>26.111155</v>
      </c>
      <c r="EK9" s="231">
        <v>74.779718000000003</v>
      </c>
      <c r="EL9" s="231">
        <v>436.215506</v>
      </c>
      <c r="EM9" s="231">
        <v>19.525848</v>
      </c>
      <c r="EN9" s="231">
        <v>51.499107000000002</v>
      </c>
      <c r="EO9" s="231" t="s">
        <v>180</v>
      </c>
      <c r="EP9" s="231">
        <v>1490.800252</v>
      </c>
      <c r="EQ9" s="231">
        <v>489.76959499999998</v>
      </c>
      <c r="ER9" s="231">
        <v>402.37632000000002</v>
      </c>
      <c r="ES9" s="231">
        <v>32.852798</v>
      </c>
      <c r="ET9" s="231">
        <v>82.156246999999993</v>
      </c>
      <c r="EU9" s="231">
        <v>402.37632000000002</v>
      </c>
      <c r="EV9" s="231">
        <v>26.990625999999999</v>
      </c>
      <c r="EW9" s="231">
        <v>71.187336999999999</v>
      </c>
      <c r="EX9" s="231" t="s">
        <v>180</v>
      </c>
      <c r="EY9" s="231">
        <v>1899.582821</v>
      </c>
      <c r="EZ9" s="231">
        <v>541.230006</v>
      </c>
      <c r="FA9" s="231">
        <v>420.98787199999998</v>
      </c>
      <c r="FB9" s="231">
        <v>58.452238000000001</v>
      </c>
      <c r="FC9" s="232"/>
      <c r="FD9" s="156">
        <f t="shared" si="0"/>
        <v>-7.3512087314597685E-2</v>
      </c>
      <c r="FE9" s="233" t="s">
        <v>290</v>
      </c>
      <c r="FF9" s="149" t="s">
        <v>206</v>
      </c>
      <c r="FG9" s="234"/>
      <c r="FH9" s="234"/>
      <c r="FI9" s="234"/>
      <c r="FJ9" s="234"/>
      <c r="FK9" s="234" t="s">
        <v>375</v>
      </c>
      <c r="FL9" s="234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</row>
    <row r="10" spans="1:188" s="3" customFormat="1" ht="43.5" customHeight="1" thickTop="1" x14ac:dyDescent="0.25">
      <c r="A10" s="3">
        <v>21</v>
      </c>
      <c r="B10" s="3" t="s">
        <v>175</v>
      </c>
      <c r="C10" s="3" t="s">
        <v>209</v>
      </c>
      <c r="D10" s="3" t="s">
        <v>177</v>
      </c>
      <c r="E10" s="3" t="s">
        <v>210</v>
      </c>
      <c r="F10" s="3" t="s">
        <v>211</v>
      </c>
      <c r="G10" s="3">
        <v>8</v>
      </c>
      <c r="H10" s="546"/>
      <c r="I10" s="240" t="s">
        <v>212</v>
      </c>
      <c r="J10" s="240" t="s">
        <v>293</v>
      </c>
      <c r="K10" s="241">
        <v>298</v>
      </c>
      <c r="L10" s="241">
        <v>3510</v>
      </c>
      <c r="M10" s="241">
        <v>30.62</v>
      </c>
      <c r="N10" s="241">
        <v>-1.9900000000000001E-2</v>
      </c>
      <c r="O10" s="241">
        <v>1.9539999999999998E-2</v>
      </c>
      <c r="P10" s="242">
        <v>0</v>
      </c>
      <c r="Q10" s="242">
        <v>0</v>
      </c>
      <c r="R10" s="242">
        <v>0</v>
      </c>
      <c r="S10" s="241">
        <v>0</v>
      </c>
      <c r="T10" s="240" t="s">
        <v>191</v>
      </c>
      <c r="U10" s="243" t="s">
        <v>180</v>
      </c>
      <c r="V10" s="243" t="s">
        <v>182</v>
      </c>
      <c r="W10" s="243" t="s">
        <v>183</v>
      </c>
      <c r="X10" s="243" t="s">
        <v>184</v>
      </c>
      <c r="Y10" s="243">
        <v>3.2338439999999999</v>
      </c>
      <c r="Z10" s="243">
        <v>100</v>
      </c>
      <c r="AA10" s="243">
        <v>32.200000000000003</v>
      </c>
      <c r="AB10" s="243">
        <v>1931</v>
      </c>
      <c r="AC10" s="243">
        <v>800</v>
      </c>
      <c r="AD10" s="243">
        <v>1200</v>
      </c>
      <c r="AE10" s="243">
        <v>188.1</v>
      </c>
      <c r="AF10" s="243">
        <v>2.2000000000000002</v>
      </c>
      <c r="AG10" s="243" t="s">
        <v>180</v>
      </c>
      <c r="AH10" s="243"/>
      <c r="AI10" s="243">
        <v>109.495119</v>
      </c>
      <c r="AJ10" s="243">
        <v>101</v>
      </c>
      <c r="AK10" s="243">
        <v>1.638047</v>
      </c>
      <c r="AL10" s="243">
        <v>4</v>
      </c>
      <c r="AM10" s="243">
        <v>142.4</v>
      </c>
      <c r="AN10" s="243">
        <v>259.60000000000002</v>
      </c>
      <c r="AO10" s="243">
        <v>0.103801</v>
      </c>
      <c r="AP10" s="243">
        <v>37.200000000000003</v>
      </c>
      <c r="AQ10" s="243">
        <v>223.6</v>
      </c>
      <c r="AR10" s="243" t="s">
        <v>187</v>
      </c>
      <c r="AS10" s="243">
        <v>0</v>
      </c>
      <c r="AT10" s="243" t="s">
        <v>188</v>
      </c>
      <c r="AU10" s="243">
        <v>0.2</v>
      </c>
      <c r="AV10" s="243">
        <v>0.5</v>
      </c>
      <c r="AW10" s="243" t="s">
        <v>180</v>
      </c>
      <c r="AX10" s="243">
        <v>630.00001099999997</v>
      </c>
      <c r="AY10" s="243">
        <v>23.845531000000001</v>
      </c>
      <c r="AZ10" s="243">
        <v>1.573172</v>
      </c>
      <c r="BA10" s="243">
        <v>0.185614</v>
      </c>
      <c r="BB10" s="243">
        <v>19.569897999999998</v>
      </c>
      <c r="BC10" s="243">
        <v>43.308781000000003</v>
      </c>
      <c r="BD10" s="243">
        <v>43.308781000000003</v>
      </c>
      <c r="BE10" s="243" t="s">
        <v>180</v>
      </c>
      <c r="BF10" s="243">
        <v>33.385778000000002</v>
      </c>
      <c r="BG10" s="241">
        <v>0</v>
      </c>
      <c r="BH10" s="102"/>
      <c r="BI10" s="244">
        <v>27.804034000000001</v>
      </c>
      <c r="BJ10" s="244">
        <v>77.609637000000006</v>
      </c>
      <c r="BK10" s="244">
        <v>21.578610000000001</v>
      </c>
      <c r="BL10" s="245">
        <v>33.226545999999999</v>
      </c>
      <c r="BM10" s="245">
        <v>267.466858</v>
      </c>
      <c r="BN10" s="245">
        <v>48.243048999999999</v>
      </c>
      <c r="BO10" s="245">
        <v>183.39265499999999</v>
      </c>
      <c r="BP10" s="415">
        <v>38.638685000000002</v>
      </c>
      <c r="BQ10" s="417">
        <v>230.00265300000001</v>
      </c>
      <c r="BR10" s="243">
        <v>3.7421999999999997E-2</v>
      </c>
      <c r="BS10" s="243" t="s">
        <v>180</v>
      </c>
      <c r="BT10" s="243">
        <v>31.858118999999999</v>
      </c>
      <c r="BU10" s="243">
        <v>32.490792999999996</v>
      </c>
      <c r="BV10" s="243">
        <v>36.611406000000002</v>
      </c>
      <c r="BW10" s="243">
        <v>48.474243999999999</v>
      </c>
      <c r="BX10" s="243" t="s">
        <v>180</v>
      </c>
      <c r="BY10" s="243">
        <v>31.706174000000001</v>
      </c>
      <c r="BZ10" s="243">
        <v>32.335830000000001</v>
      </c>
      <c r="CA10" s="243">
        <v>36.436788999999997</v>
      </c>
      <c r="CB10" s="243" t="s">
        <v>180</v>
      </c>
      <c r="CC10" s="243">
        <v>316.40682800000002</v>
      </c>
      <c r="CD10" s="243">
        <v>333.38413400000002</v>
      </c>
      <c r="CE10" s="243">
        <v>275.32763199999999</v>
      </c>
      <c r="CF10" s="243">
        <v>592.92268799999999</v>
      </c>
      <c r="CG10" s="243" t="s">
        <v>180</v>
      </c>
      <c r="CH10" s="243">
        <v>3.5980650000000001</v>
      </c>
      <c r="CI10" s="243">
        <v>3.8664130000000001</v>
      </c>
      <c r="CJ10" s="243">
        <v>3.5980669999999999</v>
      </c>
      <c r="CK10" s="243">
        <v>10.259168000000001</v>
      </c>
      <c r="CL10" s="243" t="s">
        <v>180</v>
      </c>
      <c r="CM10" s="243">
        <v>2.740221</v>
      </c>
      <c r="CN10" s="243">
        <v>7.2947689999999996</v>
      </c>
      <c r="CO10" s="243">
        <v>3.5155530000000002</v>
      </c>
      <c r="CP10" s="243">
        <v>4.9446570000000003</v>
      </c>
      <c r="CQ10" s="243">
        <v>15.708959999999999</v>
      </c>
      <c r="CR10" s="243">
        <v>31.463939</v>
      </c>
      <c r="CS10" s="243">
        <v>90.170128000000005</v>
      </c>
      <c r="CT10" s="243">
        <v>140.00711100000001</v>
      </c>
      <c r="CU10" s="243" t="s">
        <v>180</v>
      </c>
      <c r="CV10" s="243">
        <v>0.96153100000000002</v>
      </c>
      <c r="CW10" s="243">
        <v>0.76996299999999995</v>
      </c>
      <c r="CX10" s="243">
        <v>25.260629999999999</v>
      </c>
      <c r="CY10" s="243">
        <v>80.076755000000006</v>
      </c>
      <c r="CZ10" s="243">
        <v>19.77919</v>
      </c>
      <c r="DA10" s="243">
        <v>23</v>
      </c>
      <c r="DB10" s="243">
        <v>23</v>
      </c>
      <c r="DC10" s="243" t="s">
        <v>180</v>
      </c>
      <c r="DD10" s="243">
        <v>0.98594800000000005</v>
      </c>
      <c r="DE10" s="243">
        <v>0.726294</v>
      </c>
      <c r="DF10" s="243">
        <v>24.58305</v>
      </c>
      <c r="DG10" s="243">
        <v>73.664552</v>
      </c>
      <c r="DH10" s="243">
        <v>17.530403</v>
      </c>
      <c r="DI10" s="243">
        <v>46</v>
      </c>
      <c r="DJ10" s="243">
        <v>46</v>
      </c>
      <c r="DK10" s="243" t="s">
        <v>180</v>
      </c>
      <c r="DL10" s="243">
        <v>0.96428400000000003</v>
      </c>
      <c r="DM10" s="243">
        <v>0.76992000000000005</v>
      </c>
      <c r="DN10" s="243">
        <v>29.112660000000002</v>
      </c>
      <c r="DO10" s="243">
        <v>79.84366</v>
      </c>
      <c r="DP10" s="243">
        <v>22.730663</v>
      </c>
      <c r="DQ10" s="243">
        <v>24</v>
      </c>
      <c r="DR10" s="243">
        <v>24</v>
      </c>
      <c r="DS10" s="243" t="s">
        <v>180</v>
      </c>
      <c r="DT10" s="243">
        <v>2.255064</v>
      </c>
      <c r="DU10" s="243">
        <v>1.855483</v>
      </c>
      <c r="DV10" s="243">
        <v>31.614571000000002</v>
      </c>
      <c r="DW10" s="243">
        <v>82.280737999999999</v>
      </c>
      <c r="DX10" s="243">
        <v>25.870108999999999</v>
      </c>
      <c r="DY10" s="243">
        <v>7</v>
      </c>
      <c r="DZ10" s="243">
        <v>7</v>
      </c>
      <c r="EA10" s="243" t="s">
        <v>180</v>
      </c>
      <c r="EB10" s="243">
        <v>99</v>
      </c>
      <c r="EC10" s="243">
        <v>99</v>
      </c>
      <c r="ED10" s="243">
        <v>98.708828999999994</v>
      </c>
      <c r="EE10" s="243">
        <v>98.897278999999997</v>
      </c>
      <c r="EF10" s="243" t="s">
        <v>180</v>
      </c>
      <c r="EG10" s="243">
        <v>2269.0227399999999</v>
      </c>
      <c r="EH10" s="243">
        <v>584.08578</v>
      </c>
      <c r="EI10" s="243">
        <v>436.32935700000002</v>
      </c>
      <c r="EJ10" s="243">
        <v>25.741733</v>
      </c>
      <c r="EK10" s="243">
        <v>74.702957999999995</v>
      </c>
      <c r="EL10" s="243">
        <v>436.32935700000002</v>
      </c>
      <c r="EM10" s="243">
        <v>19.229835999999999</v>
      </c>
      <c r="EN10" s="243">
        <v>51.722797999999997</v>
      </c>
      <c r="EO10" s="243" t="s">
        <v>180</v>
      </c>
      <c r="EP10" s="243">
        <v>1562.7492789999999</v>
      </c>
      <c r="EQ10" s="243">
        <v>491.70009700000003</v>
      </c>
      <c r="ER10" s="243">
        <v>402.35692799999998</v>
      </c>
      <c r="ES10" s="243">
        <v>31.463785999999999</v>
      </c>
      <c r="ET10" s="243">
        <v>81.829742999999993</v>
      </c>
      <c r="EU10" s="243">
        <v>402.35692799999998</v>
      </c>
      <c r="EV10" s="243">
        <v>25.746735999999999</v>
      </c>
      <c r="EW10" s="243">
        <v>69.251406000000003</v>
      </c>
      <c r="EX10" s="243" t="s">
        <v>180</v>
      </c>
      <c r="EY10" s="243">
        <v>1951.1996830000001</v>
      </c>
      <c r="EZ10" s="243">
        <v>542.51222199999995</v>
      </c>
      <c r="FA10" s="243">
        <v>421.041764</v>
      </c>
      <c r="FB10" s="243">
        <v>58.040331000000002</v>
      </c>
      <c r="FC10" s="102"/>
      <c r="FD10" s="104">
        <f t="shared" si="0"/>
        <v>-4.8336874499937732E-2</v>
      </c>
      <c r="FE10" s="105" t="s">
        <v>290</v>
      </c>
      <c r="FF10" s="240" t="s">
        <v>212</v>
      </c>
      <c r="FG10" s="252">
        <f>BL10-BL8</f>
        <v>0.70102599999999882</v>
      </c>
      <c r="FH10" s="252">
        <f>BM10-BM8</f>
        <v>-5.7647499999999923</v>
      </c>
      <c r="FI10" s="252">
        <f t="shared" ref="FI10:FJ10" si="1">BN10-BN8</f>
        <v>-1.5142700000000033</v>
      </c>
      <c r="FJ10" s="252">
        <f t="shared" si="1"/>
        <v>5.5812090000000012</v>
      </c>
      <c r="FK10" s="265">
        <f t="shared" ref="FK10:FK11" si="2">BP10-BP8</f>
        <v>0.1085250000000002</v>
      </c>
      <c r="FL10" s="252">
        <f t="shared" ref="FL10:FL11" si="3">BQ10-BQ8</f>
        <v>-0.64783199999999397</v>
      </c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</row>
    <row r="11" spans="1:188" s="4" customFormat="1" ht="43.5" customHeight="1" thickBot="1" x14ac:dyDescent="0.3">
      <c r="A11" s="4">
        <v>24</v>
      </c>
      <c r="B11" s="4" t="s">
        <v>175</v>
      </c>
      <c r="C11" s="4" t="s">
        <v>209</v>
      </c>
      <c r="D11" s="4" t="s">
        <v>177</v>
      </c>
      <c r="E11" s="4" t="s">
        <v>210</v>
      </c>
      <c r="F11" s="4" t="s">
        <v>213</v>
      </c>
      <c r="G11" s="4">
        <v>9</v>
      </c>
      <c r="H11" s="546"/>
      <c r="I11" s="246" t="s">
        <v>212</v>
      </c>
      <c r="J11" s="246" t="s">
        <v>293</v>
      </c>
      <c r="K11" s="247">
        <v>298</v>
      </c>
      <c r="L11" s="247">
        <v>3510</v>
      </c>
      <c r="M11" s="247">
        <v>30.62</v>
      </c>
      <c r="N11" s="247">
        <v>-1.9900000000000001E-2</v>
      </c>
      <c r="O11" s="247">
        <v>1.9539999999999998E-2</v>
      </c>
      <c r="P11" s="248">
        <v>0</v>
      </c>
      <c r="Q11" s="248">
        <v>0</v>
      </c>
      <c r="R11" s="248">
        <v>0</v>
      </c>
      <c r="S11" s="247">
        <v>0</v>
      </c>
      <c r="T11" s="246" t="s">
        <v>191</v>
      </c>
      <c r="U11" s="249" t="s">
        <v>180</v>
      </c>
      <c r="V11" s="249" t="s">
        <v>182</v>
      </c>
      <c r="W11" s="249" t="s">
        <v>183</v>
      </c>
      <c r="X11" s="249" t="s">
        <v>184</v>
      </c>
      <c r="Y11" s="249">
        <v>3.2338439999999999</v>
      </c>
      <c r="Z11" s="249">
        <v>100</v>
      </c>
      <c r="AA11" s="249">
        <v>32.200000000000003</v>
      </c>
      <c r="AB11" s="249">
        <v>1931</v>
      </c>
      <c r="AC11" s="249">
        <v>800</v>
      </c>
      <c r="AD11" s="249">
        <v>1200</v>
      </c>
      <c r="AE11" s="249">
        <v>188.1</v>
      </c>
      <c r="AF11" s="249">
        <v>2.2000000000000002</v>
      </c>
      <c r="AG11" s="249" t="s">
        <v>180</v>
      </c>
      <c r="AH11" s="249"/>
      <c r="AI11" s="249">
        <v>109.495119</v>
      </c>
      <c r="AJ11" s="249">
        <v>101</v>
      </c>
      <c r="AK11" s="249">
        <v>1.638047</v>
      </c>
      <c r="AL11" s="249">
        <v>4</v>
      </c>
      <c r="AM11" s="249">
        <v>142.4</v>
      </c>
      <c r="AN11" s="249">
        <v>259.60000000000002</v>
      </c>
      <c r="AO11" s="249">
        <v>0.103801</v>
      </c>
      <c r="AP11" s="249">
        <v>37.200000000000003</v>
      </c>
      <c r="AQ11" s="249">
        <v>223.6</v>
      </c>
      <c r="AR11" s="249" t="s">
        <v>187</v>
      </c>
      <c r="AS11" s="249">
        <v>0</v>
      </c>
      <c r="AT11" s="249" t="s">
        <v>188</v>
      </c>
      <c r="AU11" s="249">
        <v>0.2</v>
      </c>
      <c r="AV11" s="249">
        <v>0.5</v>
      </c>
      <c r="AW11" s="249" t="s">
        <v>180</v>
      </c>
      <c r="AX11" s="249">
        <v>630.00001099999997</v>
      </c>
      <c r="AY11" s="249">
        <v>23.845531000000001</v>
      </c>
      <c r="AZ11" s="249">
        <v>1.573172</v>
      </c>
      <c r="BA11" s="249">
        <v>0.185614</v>
      </c>
      <c r="BB11" s="249">
        <v>19.569897999999998</v>
      </c>
      <c r="BC11" s="249">
        <v>43.308781000000003</v>
      </c>
      <c r="BD11" s="249">
        <v>43.308781000000003</v>
      </c>
      <c r="BE11" s="249" t="s">
        <v>180</v>
      </c>
      <c r="BF11" s="249">
        <v>34.575642999999999</v>
      </c>
      <c r="BG11" s="247">
        <v>1</v>
      </c>
      <c r="BH11" s="232"/>
      <c r="BI11" s="250">
        <v>28.58229</v>
      </c>
      <c r="BJ11" s="250">
        <v>77.609637000000006</v>
      </c>
      <c r="BK11" s="250">
        <v>22.182611000000001</v>
      </c>
      <c r="BL11" s="251">
        <v>34.410736</v>
      </c>
      <c r="BM11" s="251">
        <v>258.26241900000002</v>
      </c>
      <c r="BN11" s="251">
        <v>48.951796999999999</v>
      </c>
      <c r="BO11" s="251">
        <v>180.73740599999999</v>
      </c>
      <c r="BP11" s="416">
        <v>39.720210000000002</v>
      </c>
      <c r="BQ11" s="418">
        <v>223.740003</v>
      </c>
      <c r="BR11" s="249">
        <v>3.7421999999999997E-2</v>
      </c>
      <c r="BS11" s="249" t="s">
        <v>180</v>
      </c>
      <c r="BT11" s="249">
        <v>32.349791000000003</v>
      </c>
      <c r="BU11" s="249">
        <v>34.09995</v>
      </c>
      <c r="BV11" s="249">
        <v>37.509037999999997</v>
      </c>
      <c r="BW11" s="249">
        <v>49.186388999999998</v>
      </c>
      <c r="BX11" s="249" t="s">
        <v>180</v>
      </c>
      <c r="BY11" s="249">
        <v>32.195500000000003</v>
      </c>
      <c r="BZ11" s="249">
        <v>33.937311999999999</v>
      </c>
      <c r="CA11" s="249">
        <v>37.33014</v>
      </c>
      <c r="CB11" s="249" t="s">
        <v>180</v>
      </c>
      <c r="CC11" s="249">
        <v>311.59789000000001</v>
      </c>
      <c r="CD11" s="249">
        <v>317.65193199999999</v>
      </c>
      <c r="CE11" s="249">
        <v>268.738742</v>
      </c>
      <c r="CF11" s="249">
        <v>584.33806100000004</v>
      </c>
      <c r="CG11" s="249" t="s">
        <v>180</v>
      </c>
      <c r="CH11" s="249">
        <v>3.5980650000000001</v>
      </c>
      <c r="CI11" s="249">
        <v>3.8664130000000001</v>
      </c>
      <c r="CJ11" s="249">
        <v>3.5980669999999999</v>
      </c>
      <c r="CK11" s="249">
        <v>10.259168000000001</v>
      </c>
      <c r="CL11" s="249" t="s">
        <v>180</v>
      </c>
      <c r="CM11" s="249">
        <v>2.740221</v>
      </c>
      <c r="CN11" s="249">
        <v>7.2947689999999996</v>
      </c>
      <c r="CO11" s="249">
        <v>3.5155530000000002</v>
      </c>
      <c r="CP11" s="249">
        <v>4.9446570000000003</v>
      </c>
      <c r="CQ11" s="249">
        <v>15.708959999999999</v>
      </c>
      <c r="CR11" s="249">
        <v>31.463939</v>
      </c>
      <c r="CS11" s="249">
        <v>90.170128000000005</v>
      </c>
      <c r="CT11" s="249">
        <v>140.00711100000001</v>
      </c>
      <c r="CU11" s="249" t="s">
        <v>180</v>
      </c>
      <c r="CV11" s="249">
        <v>0.96153100000000002</v>
      </c>
      <c r="CW11" s="249">
        <v>0.76996299999999995</v>
      </c>
      <c r="CX11" s="249">
        <v>25.650482</v>
      </c>
      <c r="CY11" s="249">
        <v>80.076755000000006</v>
      </c>
      <c r="CZ11" s="249">
        <v>20.084446</v>
      </c>
      <c r="DA11" s="249">
        <v>23</v>
      </c>
      <c r="DB11" s="249">
        <v>23</v>
      </c>
      <c r="DC11" s="249" t="s">
        <v>180</v>
      </c>
      <c r="DD11" s="249">
        <v>0.98594800000000005</v>
      </c>
      <c r="DE11" s="249">
        <v>0.726294</v>
      </c>
      <c r="DF11" s="249">
        <v>25.800563</v>
      </c>
      <c r="DG11" s="249">
        <v>73.664552</v>
      </c>
      <c r="DH11" s="249">
        <v>18.398623000000001</v>
      </c>
      <c r="DI11" s="249">
        <v>46</v>
      </c>
      <c r="DJ11" s="249">
        <v>46</v>
      </c>
      <c r="DK11" s="249" t="s">
        <v>180</v>
      </c>
      <c r="DL11" s="249">
        <v>0.96428400000000003</v>
      </c>
      <c r="DM11" s="249">
        <v>0.76992000000000005</v>
      </c>
      <c r="DN11" s="249">
        <v>29.826439000000001</v>
      </c>
      <c r="DO11" s="249">
        <v>79.84366</v>
      </c>
      <c r="DP11" s="249">
        <v>23.287969</v>
      </c>
      <c r="DQ11" s="249">
        <v>24</v>
      </c>
      <c r="DR11" s="249">
        <v>24</v>
      </c>
      <c r="DS11" s="249" t="s">
        <v>180</v>
      </c>
      <c r="DT11" s="249">
        <v>2.255064</v>
      </c>
      <c r="DU11" s="249">
        <v>1.855483</v>
      </c>
      <c r="DV11" s="249">
        <v>32.079027000000004</v>
      </c>
      <c r="DW11" s="249">
        <v>82.280737999999999</v>
      </c>
      <c r="DX11" s="249">
        <v>26.250171999999999</v>
      </c>
      <c r="DY11" s="249">
        <v>7</v>
      </c>
      <c r="DZ11" s="249">
        <v>7</v>
      </c>
      <c r="EA11" s="249" t="s">
        <v>180</v>
      </c>
      <c r="EB11" s="249">
        <v>99</v>
      </c>
      <c r="EC11" s="249">
        <v>99</v>
      </c>
      <c r="ED11" s="249">
        <v>98.708828999999994</v>
      </c>
      <c r="EE11" s="249">
        <v>98.897278999999997</v>
      </c>
      <c r="EF11" s="249" t="s">
        <v>180</v>
      </c>
      <c r="EG11" s="249">
        <v>2190.937989</v>
      </c>
      <c r="EH11" s="249">
        <v>584.08578</v>
      </c>
      <c r="EI11" s="249">
        <v>436.32935700000002</v>
      </c>
      <c r="EJ11" s="249">
        <v>26.659165000000002</v>
      </c>
      <c r="EK11" s="249">
        <v>74.702957999999995</v>
      </c>
      <c r="EL11" s="249">
        <v>436.32935700000002</v>
      </c>
      <c r="EM11" s="249">
        <v>19.915185000000001</v>
      </c>
      <c r="EN11" s="249">
        <v>53.566192000000001</v>
      </c>
      <c r="EO11" s="249" t="s">
        <v>180</v>
      </c>
      <c r="EP11" s="249">
        <v>1540.123024</v>
      </c>
      <c r="EQ11" s="249">
        <v>491.70009700000003</v>
      </c>
      <c r="ER11" s="249">
        <v>402.35692799999998</v>
      </c>
      <c r="ES11" s="249">
        <v>31.926027000000001</v>
      </c>
      <c r="ET11" s="249">
        <v>81.829742999999993</v>
      </c>
      <c r="EU11" s="249">
        <v>402.35692799999998</v>
      </c>
      <c r="EV11" s="249">
        <v>26.124986</v>
      </c>
      <c r="EW11" s="249">
        <v>70.268793000000002</v>
      </c>
      <c r="EX11" s="249" t="s">
        <v>180</v>
      </c>
      <c r="EY11" s="249">
        <v>1898.0712550000001</v>
      </c>
      <c r="EZ11" s="249">
        <v>542.51222199999995</v>
      </c>
      <c r="FA11" s="249">
        <v>421.041764</v>
      </c>
      <c r="FB11" s="249">
        <v>59.664923000000002</v>
      </c>
      <c r="FC11" s="232"/>
      <c r="FD11" s="156">
        <f t="shared" si="0"/>
        <v>-7.4249328096344658E-2</v>
      </c>
      <c r="FE11" s="233" t="s">
        <v>290</v>
      </c>
      <c r="FF11" s="246" t="s">
        <v>212</v>
      </c>
      <c r="FG11" s="253">
        <f>BL11-BL9</f>
        <v>0.66391600000000039</v>
      </c>
      <c r="FH11" s="253">
        <f>BM11-BM9</f>
        <v>-5.0809109999999578</v>
      </c>
      <c r="FI11" s="253">
        <f t="shared" ref="FI11:FJ11" si="4">BN11-BN9</f>
        <v>-1.6195579999999978</v>
      </c>
      <c r="FJ11" s="253">
        <f t="shared" si="4"/>
        <v>5.7881539999999916</v>
      </c>
      <c r="FK11" s="266">
        <f t="shared" si="2"/>
        <v>3.1606000000003576E-2</v>
      </c>
      <c r="FL11" s="253">
        <f t="shared" si="3"/>
        <v>-0.17817999999999756</v>
      </c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</row>
    <row r="12" spans="1:188" ht="31.5" thickTop="1" thickBot="1" x14ac:dyDescent="0.3">
      <c r="A12">
        <v>26</v>
      </c>
      <c r="B12" t="s">
        <v>175</v>
      </c>
      <c r="C12" t="s">
        <v>214</v>
      </c>
      <c r="D12" t="s">
        <v>177</v>
      </c>
      <c r="E12" t="s">
        <v>215</v>
      </c>
      <c r="F12" t="s">
        <v>216</v>
      </c>
      <c r="G12">
        <v>10</v>
      </c>
      <c r="H12" s="546"/>
      <c r="I12" s="235" t="s">
        <v>218</v>
      </c>
      <c r="J12" s="235" t="s">
        <v>293</v>
      </c>
      <c r="K12" s="236">
        <v>307</v>
      </c>
      <c r="L12" s="236">
        <v>3510</v>
      </c>
      <c r="M12" s="236">
        <v>30.62</v>
      </c>
      <c r="N12" s="236">
        <v>-1.9900000000000001E-2</v>
      </c>
      <c r="O12" s="236">
        <v>1.9539999999999998E-2</v>
      </c>
      <c r="P12" s="237">
        <v>0</v>
      </c>
      <c r="Q12" s="237">
        <v>0</v>
      </c>
      <c r="R12" s="237">
        <v>0</v>
      </c>
      <c r="S12" s="236">
        <v>0</v>
      </c>
      <c r="T12" s="235" t="s">
        <v>191</v>
      </c>
      <c r="U12" t="s">
        <v>180</v>
      </c>
      <c r="V12" t="s">
        <v>182</v>
      </c>
      <c r="W12" t="s">
        <v>183</v>
      </c>
      <c r="X12" t="s">
        <v>184</v>
      </c>
      <c r="Y12">
        <v>3.4156490000000002</v>
      </c>
      <c r="Z12">
        <v>100</v>
      </c>
      <c r="AA12">
        <v>34</v>
      </c>
      <c r="AB12">
        <v>2039.5</v>
      </c>
      <c r="AC12">
        <v>800</v>
      </c>
      <c r="AD12">
        <v>1200</v>
      </c>
      <c r="AE12">
        <v>185.4</v>
      </c>
      <c r="AF12">
        <v>2.2000000000000002</v>
      </c>
      <c r="AG12" t="s">
        <v>180</v>
      </c>
      <c r="AH12" t="s">
        <v>217</v>
      </c>
      <c r="AI12">
        <v>136.627994</v>
      </c>
      <c r="AJ12">
        <v>89</v>
      </c>
      <c r="AK12">
        <v>1.4209309999999999</v>
      </c>
      <c r="AL12">
        <v>4</v>
      </c>
      <c r="AM12">
        <v>127.9</v>
      </c>
      <c r="AN12">
        <v>267.10000000000002</v>
      </c>
      <c r="AO12">
        <v>9.8372000000000001E-2</v>
      </c>
      <c r="AP12">
        <v>36.700000000000003</v>
      </c>
      <c r="AQ12">
        <v>226.4</v>
      </c>
      <c r="AR12" t="s">
        <v>187</v>
      </c>
      <c r="AS12">
        <v>0</v>
      </c>
      <c r="AT12" t="s">
        <v>188</v>
      </c>
      <c r="AU12">
        <v>0.2</v>
      </c>
      <c r="AV12">
        <v>0.5</v>
      </c>
      <c r="AW12" t="s">
        <v>180</v>
      </c>
      <c r="AX12">
        <v>789.00000899999998</v>
      </c>
      <c r="AY12">
        <v>29.646173000000001</v>
      </c>
      <c r="AZ12">
        <v>2.4494820000000002</v>
      </c>
      <c r="BA12">
        <v>0.19709699999999999</v>
      </c>
      <c r="BB12">
        <v>28.695868000000001</v>
      </c>
      <c r="BC12">
        <v>43.308781000000003</v>
      </c>
      <c r="BD12">
        <v>43.308781000000003</v>
      </c>
      <c r="BE12" t="s">
        <v>180</v>
      </c>
      <c r="BF12">
        <v>34.732128000000003</v>
      </c>
      <c r="BG12" s="236">
        <v>0</v>
      </c>
      <c r="BI12" s="238">
        <v>29.442826</v>
      </c>
      <c r="BJ12" s="239">
        <v>75.422646999999998</v>
      </c>
      <c r="BK12" s="239">
        <v>22.206558999999999</v>
      </c>
      <c r="BL12" s="239">
        <v>34.566473999999999</v>
      </c>
      <c r="BM12" s="239">
        <v>257.09882599999997</v>
      </c>
      <c r="BN12" s="239">
        <v>48.733052000000001</v>
      </c>
      <c r="BO12" s="239">
        <v>181.54867200000001</v>
      </c>
      <c r="BP12" s="413">
        <v>39.768782999999999</v>
      </c>
      <c r="BQ12" s="419">
        <v>223.46673000000001</v>
      </c>
      <c r="BR12">
        <v>4.1642999999999999E-2</v>
      </c>
      <c r="BS12" t="s">
        <v>180</v>
      </c>
      <c r="BT12">
        <v>32.593283</v>
      </c>
      <c r="BU12">
        <v>34.355682000000002</v>
      </c>
      <c r="BV12">
        <v>37.352870000000003</v>
      </c>
      <c r="BW12">
        <v>48.966596000000003</v>
      </c>
      <c r="BX12" t="s">
        <v>180</v>
      </c>
      <c r="BY12">
        <v>32.437829999999998</v>
      </c>
      <c r="BZ12">
        <v>34.191823999999997</v>
      </c>
      <c r="CA12">
        <v>37.174717999999999</v>
      </c>
      <c r="CB12" t="s">
        <v>180</v>
      </c>
      <c r="CC12">
        <v>309.24572999999998</v>
      </c>
      <c r="CD12">
        <v>315.26423499999999</v>
      </c>
      <c r="CE12">
        <v>269.84062799999998</v>
      </c>
      <c r="CF12">
        <v>586.96995700000002</v>
      </c>
      <c r="CG12" t="s">
        <v>180</v>
      </c>
      <c r="CH12">
        <v>3.597782</v>
      </c>
      <c r="CI12">
        <v>3.8661289999999999</v>
      </c>
      <c r="CJ12">
        <v>3.5977779999999999</v>
      </c>
      <c r="CK12">
        <v>10.259325</v>
      </c>
      <c r="CL12" t="s">
        <v>180</v>
      </c>
      <c r="CM12">
        <v>2.7489479999999999</v>
      </c>
      <c r="CN12">
        <v>7.395435</v>
      </c>
      <c r="CO12">
        <v>3.4751249999999998</v>
      </c>
      <c r="CP12">
        <v>4.8894970000000004</v>
      </c>
      <c r="CQ12">
        <v>15.832005000000001</v>
      </c>
      <c r="CR12">
        <v>31.592061999999999</v>
      </c>
      <c r="CS12">
        <v>89.065196</v>
      </c>
      <c r="CT12">
        <v>136.858678</v>
      </c>
      <c r="CU12" t="s">
        <v>180</v>
      </c>
      <c r="CV12">
        <v>0.98887800000000003</v>
      </c>
      <c r="CW12">
        <v>0.76999300000000004</v>
      </c>
      <c r="CX12">
        <v>26.580653000000002</v>
      </c>
      <c r="CY12">
        <v>77.865313</v>
      </c>
      <c r="CZ12">
        <v>20.233628</v>
      </c>
      <c r="DA12">
        <v>25</v>
      </c>
      <c r="DB12">
        <v>25</v>
      </c>
      <c r="DC12" t="s">
        <v>180</v>
      </c>
      <c r="DD12">
        <v>1.0312730000000001</v>
      </c>
      <c r="DE12">
        <v>0.72984599999999999</v>
      </c>
      <c r="DF12">
        <v>27.191015</v>
      </c>
      <c r="DG12">
        <v>70.771393000000003</v>
      </c>
      <c r="DH12">
        <v>18.526471000000001</v>
      </c>
      <c r="DI12">
        <v>48</v>
      </c>
      <c r="DJ12">
        <v>48</v>
      </c>
      <c r="DK12" t="s">
        <v>180</v>
      </c>
      <c r="DL12">
        <v>0.99425600000000003</v>
      </c>
      <c r="DM12">
        <v>0.76999899999999999</v>
      </c>
      <c r="DN12">
        <v>30.62792</v>
      </c>
      <c r="DO12">
        <v>77.444680000000005</v>
      </c>
      <c r="DP12">
        <v>23.188628000000001</v>
      </c>
      <c r="DQ12">
        <v>25</v>
      </c>
      <c r="DR12">
        <v>25</v>
      </c>
      <c r="DS12" t="s">
        <v>180</v>
      </c>
      <c r="DT12">
        <v>2.2897650000000001</v>
      </c>
      <c r="DU12">
        <v>1.8558790000000001</v>
      </c>
      <c r="DV12">
        <v>32.426616000000003</v>
      </c>
      <c r="DW12">
        <v>81.051040999999998</v>
      </c>
      <c r="DX12">
        <v>26.135119</v>
      </c>
      <c r="DY12">
        <v>6</v>
      </c>
      <c r="DZ12">
        <v>6</v>
      </c>
      <c r="EA12" t="s">
        <v>180</v>
      </c>
      <c r="EB12">
        <v>99</v>
      </c>
      <c r="EC12">
        <v>99</v>
      </c>
      <c r="ED12">
        <v>98.709068000000002</v>
      </c>
      <c r="EE12">
        <v>98.896392000000006</v>
      </c>
      <c r="EF12" t="s">
        <v>180</v>
      </c>
      <c r="EG12">
        <v>2181.0667880000001</v>
      </c>
      <c r="EH12">
        <v>606.357752</v>
      </c>
      <c r="EI12">
        <v>436.19143000000003</v>
      </c>
      <c r="EJ12">
        <v>27.800971000000001</v>
      </c>
      <c r="EK12">
        <v>71.936316000000005</v>
      </c>
      <c r="EL12">
        <v>436.19143000000003</v>
      </c>
      <c r="EM12">
        <v>19.998995000000001</v>
      </c>
      <c r="EN12">
        <v>54.461289000000001</v>
      </c>
      <c r="EO12" t="s">
        <v>180</v>
      </c>
      <c r="EP12">
        <v>1547.0360880000001</v>
      </c>
      <c r="EQ12">
        <v>499.25884400000001</v>
      </c>
      <c r="ER12">
        <v>402.39157399999999</v>
      </c>
      <c r="ES12">
        <v>32.271957999999998</v>
      </c>
      <c r="ET12">
        <v>80.597785999999999</v>
      </c>
      <c r="EU12">
        <v>402.39157399999999</v>
      </c>
      <c r="EV12">
        <v>26.010484000000002</v>
      </c>
      <c r="EW12">
        <v>70.831783999999999</v>
      </c>
      <c r="EX12" t="s">
        <v>180</v>
      </c>
      <c r="EY12">
        <v>1895.7529730000001</v>
      </c>
      <c r="EZ12">
        <v>558.16324399999996</v>
      </c>
      <c r="FA12">
        <v>420.981495</v>
      </c>
      <c r="FB12">
        <v>60.472929999999998</v>
      </c>
      <c r="FD12" s="148">
        <f t="shared" si="0"/>
        <v>-7.538002739003824E-2</v>
      </c>
      <c r="FE12" s="223" t="s">
        <v>290</v>
      </c>
      <c r="FF12" s="254" t="s">
        <v>374</v>
      </c>
      <c r="FG12" s="255">
        <f>FG11/BL8</f>
        <v>2.0412156362142723E-2</v>
      </c>
      <c r="FH12" s="255">
        <f>FH11/BM8</f>
        <v>-1.8595619435069013E-2</v>
      </c>
      <c r="FI12" s="255">
        <f t="shared" ref="FI12:FJ12" si="5">FI11/BN8</f>
        <v>-3.254914116252923E-2</v>
      </c>
      <c r="FJ12" s="255">
        <f t="shared" si="5"/>
        <v>3.2552201392029578E-2</v>
      </c>
      <c r="FK12" s="255">
        <f>FK11/BP9</f>
        <v>7.9634950123223228E-4</v>
      </c>
      <c r="FL12" s="255">
        <f t="shared" ref="FL12" si="6">FL11/BQ8</f>
        <v>-7.7251084037389972E-4</v>
      </c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</row>
    <row r="13" spans="1:188" ht="30.75" thickBot="1" x14ac:dyDescent="0.3">
      <c r="A13">
        <v>29</v>
      </c>
      <c r="B13" t="s">
        <v>175</v>
      </c>
      <c r="C13" t="s">
        <v>214</v>
      </c>
      <c r="D13" t="s">
        <v>177</v>
      </c>
      <c r="E13" t="s">
        <v>219</v>
      </c>
      <c r="F13" t="s">
        <v>220</v>
      </c>
      <c r="G13">
        <v>11</v>
      </c>
      <c r="H13" s="546"/>
      <c r="I13" s="136" t="s">
        <v>218</v>
      </c>
      <c r="J13" s="137" t="s">
        <v>293</v>
      </c>
      <c r="K13" s="138">
        <v>307</v>
      </c>
      <c r="L13" s="138">
        <v>3510</v>
      </c>
      <c r="M13" s="138">
        <v>30.62</v>
      </c>
      <c r="N13" s="138">
        <v>-1.9900000000000001E-2</v>
      </c>
      <c r="O13" s="138">
        <v>1.9539999999999998E-2</v>
      </c>
      <c r="P13" s="139">
        <v>0</v>
      </c>
      <c r="Q13" s="139">
        <v>0</v>
      </c>
      <c r="R13" s="139">
        <v>0</v>
      </c>
      <c r="S13" s="138">
        <v>0</v>
      </c>
      <c r="T13" s="136" t="s">
        <v>191</v>
      </c>
      <c r="U13" s="131" t="s">
        <v>180</v>
      </c>
      <c r="V13" s="131" t="s">
        <v>182</v>
      </c>
      <c r="W13" s="131" t="s">
        <v>183</v>
      </c>
      <c r="X13" s="131" t="s">
        <v>184</v>
      </c>
      <c r="Y13" s="131">
        <v>3.4156490000000002</v>
      </c>
      <c r="Z13" s="131">
        <v>100</v>
      </c>
      <c r="AA13" s="131">
        <v>34</v>
      </c>
      <c r="AB13" s="131">
        <v>2039.5</v>
      </c>
      <c r="AC13" s="131">
        <v>800</v>
      </c>
      <c r="AD13" s="131">
        <v>1200</v>
      </c>
      <c r="AE13" s="131">
        <v>185.4</v>
      </c>
      <c r="AF13" s="131">
        <v>2.2000000000000002</v>
      </c>
      <c r="AG13" s="131" t="s">
        <v>180</v>
      </c>
      <c r="AH13" s="131" t="s">
        <v>217</v>
      </c>
      <c r="AI13" s="131">
        <v>136.627994</v>
      </c>
      <c r="AJ13" s="131">
        <v>89</v>
      </c>
      <c r="AK13" s="131">
        <v>1.4209309999999999</v>
      </c>
      <c r="AL13" s="131">
        <v>4</v>
      </c>
      <c r="AM13" s="131">
        <v>127.9</v>
      </c>
      <c r="AN13" s="131">
        <v>267.10000000000002</v>
      </c>
      <c r="AO13" s="131">
        <v>9.8372000000000001E-2</v>
      </c>
      <c r="AP13" s="131">
        <v>36.700000000000003</v>
      </c>
      <c r="AQ13" s="131">
        <v>226.4</v>
      </c>
      <c r="AR13" s="131" t="s">
        <v>187</v>
      </c>
      <c r="AS13" s="131">
        <v>0</v>
      </c>
      <c r="AT13" s="131" t="s">
        <v>188</v>
      </c>
      <c r="AU13" s="131">
        <v>0.2</v>
      </c>
      <c r="AV13" s="131">
        <v>0.5</v>
      </c>
      <c r="AW13" s="131" t="s">
        <v>180</v>
      </c>
      <c r="AX13" s="131">
        <v>789.00000899999998</v>
      </c>
      <c r="AY13" s="131">
        <v>29.646173000000001</v>
      </c>
      <c r="AZ13" s="131">
        <v>2.4494820000000002</v>
      </c>
      <c r="BA13" s="131">
        <v>0.19709699999999999</v>
      </c>
      <c r="BB13" s="131">
        <v>28.695868000000001</v>
      </c>
      <c r="BC13" s="131">
        <v>43.308781000000003</v>
      </c>
      <c r="BD13" s="131">
        <v>43.308781000000003</v>
      </c>
      <c r="BE13" s="131" t="s">
        <v>180</v>
      </c>
      <c r="BF13" s="131">
        <v>35.620066000000001</v>
      </c>
      <c r="BG13" s="138">
        <v>1</v>
      </c>
      <c r="BH13" s="132"/>
      <c r="BI13" s="140">
        <v>30.020050999999999</v>
      </c>
      <c r="BJ13" s="140">
        <v>75.422646999999998</v>
      </c>
      <c r="BK13" s="140">
        <v>22.641916999999999</v>
      </c>
      <c r="BL13" s="140">
        <v>35.450178000000001</v>
      </c>
      <c r="BM13" s="140">
        <v>250.68985799999999</v>
      </c>
      <c r="BN13" s="140">
        <v>49.195791</v>
      </c>
      <c r="BO13" s="140">
        <v>179.841013</v>
      </c>
      <c r="BP13" s="140">
        <v>40.548448999999998</v>
      </c>
      <c r="BQ13" s="414">
        <v>219.16991400000001</v>
      </c>
      <c r="BR13" s="131">
        <v>4.1642999999999999E-2</v>
      </c>
      <c r="BS13" s="131" t="s">
        <v>180</v>
      </c>
      <c r="BT13" s="131">
        <v>32.964013000000001</v>
      </c>
      <c r="BU13" s="131">
        <v>35.573433000000001</v>
      </c>
      <c r="BV13" s="131">
        <v>38.025382</v>
      </c>
      <c r="BW13" s="131">
        <v>49.431552000000003</v>
      </c>
      <c r="BX13" s="131" t="s">
        <v>180</v>
      </c>
      <c r="BY13" s="131">
        <v>32.806792999999999</v>
      </c>
      <c r="BZ13" s="131">
        <v>35.403767000000002</v>
      </c>
      <c r="CA13" s="131">
        <v>37.844022000000002</v>
      </c>
      <c r="CB13" s="131" t="s">
        <v>180</v>
      </c>
      <c r="CC13" s="131">
        <v>305.76779099999999</v>
      </c>
      <c r="CD13" s="131">
        <v>304.47209800000002</v>
      </c>
      <c r="CE13" s="131">
        <v>265.068265</v>
      </c>
      <c r="CF13" s="131">
        <v>581.44887700000004</v>
      </c>
      <c r="CG13" s="131" t="s">
        <v>180</v>
      </c>
      <c r="CH13" s="131">
        <v>3.597782</v>
      </c>
      <c r="CI13" s="131">
        <v>3.8661289999999999</v>
      </c>
      <c r="CJ13" s="131">
        <v>3.5977779999999999</v>
      </c>
      <c r="CK13" s="131">
        <v>10.259325</v>
      </c>
      <c r="CL13" s="131" t="s">
        <v>180</v>
      </c>
      <c r="CM13" s="131">
        <v>2.7489479999999999</v>
      </c>
      <c r="CN13" s="131">
        <v>7.395435</v>
      </c>
      <c r="CO13" s="131">
        <v>3.4751249999999998</v>
      </c>
      <c r="CP13" s="131">
        <v>4.8894970000000004</v>
      </c>
      <c r="CQ13" s="131">
        <v>15.832005000000001</v>
      </c>
      <c r="CR13" s="131">
        <v>31.592061999999999</v>
      </c>
      <c r="CS13" s="131">
        <v>89.065196</v>
      </c>
      <c r="CT13" s="131">
        <v>136.858678</v>
      </c>
      <c r="CU13" s="131" t="s">
        <v>180</v>
      </c>
      <c r="CV13" s="131">
        <v>0.98887800000000003</v>
      </c>
      <c r="CW13" s="131">
        <v>0.76999300000000004</v>
      </c>
      <c r="CX13" s="131">
        <v>26.882992999999999</v>
      </c>
      <c r="CY13" s="131">
        <v>77.865313</v>
      </c>
      <c r="CZ13" s="131">
        <v>20.463774999999998</v>
      </c>
      <c r="DA13" s="131">
        <v>25</v>
      </c>
      <c r="DB13" s="131">
        <v>25</v>
      </c>
      <c r="DC13" s="131" t="s">
        <v>180</v>
      </c>
      <c r="DD13" s="131">
        <v>1.0312730000000001</v>
      </c>
      <c r="DE13" s="131">
        <v>0.72984599999999999</v>
      </c>
      <c r="DF13" s="131">
        <v>28.154812</v>
      </c>
      <c r="DG13" s="131">
        <v>70.771393000000003</v>
      </c>
      <c r="DH13" s="131">
        <v>19.183149</v>
      </c>
      <c r="DI13" s="131">
        <v>48</v>
      </c>
      <c r="DJ13" s="131">
        <v>48</v>
      </c>
      <c r="DK13" s="131" t="s">
        <v>180</v>
      </c>
      <c r="DL13" s="131">
        <v>0.99425600000000003</v>
      </c>
      <c r="DM13" s="131">
        <v>0.76999899999999999</v>
      </c>
      <c r="DN13" s="131">
        <v>31.179352999999999</v>
      </c>
      <c r="DO13" s="131">
        <v>77.444680000000005</v>
      </c>
      <c r="DP13" s="131">
        <v>23.606121999999999</v>
      </c>
      <c r="DQ13" s="131">
        <v>25</v>
      </c>
      <c r="DR13" s="131">
        <v>25</v>
      </c>
      <c r="DS13" s="131" t="s">
        <v>180</v>
      </c>
      <c r="DT13" s="131">
        <v>2.2897650000000001</v>
      </c>
      <c r="DU13" s="131">
        <v>1.8558790000000001</v>
      </c>
      <c r="DV13" s="131">
        <v>32.734518999999999</v>
      </c>
      <c r="DW13" s="131">
        <v>81.051040999999998</v>
      </c>
      <c r="DX13" s="131">
        <v>26.383282000000001</v>
      </c>
      <c r="DY13" s="131">
        <v>6</v>
      </c>
      <c r="DZ13" s="131">
        <v>6</v>
      </c>
      <c r="EA13" s="131" t="s">
        <v>180</v>
      </c>
      <c r="EB13" s="131">
        <v>99</v>
      </c>
      <c r="EC13" s="131">
        <v>99</v>
      </c>
      <c r="ED13" s="131">
        <v>98.709068000000002</v>
      </c>
      <c r="EE13" s="131">
        <v>98.896392000000006</v>
      </c>
      <c r="EF13" s="131" t="s">
        <v>180</v>
      </c>
      <c r="EG13" s="131">
        <v>2126.697087</v>
      </c>
      <c r="EH13" s="131">
        <v>606.357752</v>
      </c>
      <c r="EI13" s="131">
        <v>436.19143000000003</v>
      </c>
      <c r="EJ13" s="131">
        <v>28.511711999999999</v>
      </c>
      <c r="EK13" s="131">
        <v>71.936316000000005</v>
      </c>
      <c r="EL13" s="131">
        <v>436.19143000000003</v>
      </c>
      <c r="EM13" s="131">
        <v>20.510275</v>
      </c>
      <c r="EN13" s="131">
        <v>55.853608999999999</v>
      </c>
      <c r="EO13" s="131" t="s">
        <v>180</v>
      </c>
      <c r="EP13" s="131">
        <v>1532.4845600000001</v>
      </c>
      <c r="EQ13" s="131">
        <v>499.25884400000001</v>
      </c>
      <c r="ER13" s="131">
        <v>402.39157399999999</v>
      </c>
      <c r="ES13" s="131">
        <v>32.578392999999998</v>
      </c>
      <c r="ET13" s="131">
        <v>80.597785999999999</v>
      </c>
      <c r="EU13" s="131">
        <v>402.39157399999999</v>
      </c>
      <c r="EV13" s="131">
        <v>26.257463000000001</v>
      </c>
      <c r="EW13" s="131">
        <v>71.504358999999994</v>
      </c>
      <c r="EX13" s="131" t="s">
        <v>180</v>
      </c>
      <c r="EY13" s="131">
        <v>1859.3014499999999</v>
      </c>
      <c r="EZ13" s="131">
        <v>558.16324399999996</v>
      </c>
      <c r="FA13" s="131">
        <v>420.981495</v>
      </c>
      <c r="FB13" s="131">
        <v>61.658498999999999</v>
      </c>
      <c r="FC13" s="132"/>
      <c r="FD13" s="141">
        <f t="shared" si="0"/>
        <v>-9.3158610771242545E-2</v>
      </c>
      <c r="FE13" s="95" t="s">
        <v>290</v>
      </c>
      <c r="FK13" s="255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</row>
    <row r="14" spans="1:188" ht="31.5" thickTop="1" thickBot="1" x14ac:dyDescent="0.3">
      <c r="A14">
        <v>32</v>
      </c>
      <c r="B14" t="s">
        <v>175</v>
      </c>
      <c r="C14" t="s">
        <v>221</v>
      </c>
      <c r="D14" t="s">
        <v>177</v>
      </c>
      <c r="E14" t="s">
        <v>219</v>
      </c>
      <c r="F14" t="s">
        <v>222</v>
      </c>
      <c r="G14">
        <v>12</v>
      </c>
      <c r="H14" s="546"/>
      <c r="I14" s="96" t="s">
        <v>224</v>
      </c>
      <c r="J14" s="97" t="s">
        <v>293</v>
      </c>
      <c r="K14" s="98">
        <v>321</v>
      </c>
      <c r="L14" s="98">
        <v>3510</v>
      </c>
      <c r="M14" s="98">
        <v>30.62</v>
      </c>
      <c r="N14" s="98">
        <v>-1.9900000000000001E-2</v>
      </c>
      <c r="O14" s="98">
        <v>1.9539999999999998E-2</v>
      </c>
      <c r="P14" s="99">
        <v>0</v>
      </c>
      <c r="Q14" s="99">
        <v>0</v>
      </c>
      <c r="R14" s="99">
        <v>0</v>
      </c>
      <c r="S14" s="98">
        <v>0</v>
      </c>
      <c r="T14" s="96" t="s">
        <v>191</v>
      </c>
      <c r="U14" s="101" t="s">
        <v>180</v>
      </c>
      <c r="V14" s="101" t="s">
        <v>182</v>
      </c>
      <c r="W14" s="101" t="s">
        <v>183</v>
      </c>
      <c r="X14" s="101" t="s">
        <v>184</v>
      </c>
      <c r="Y14" s="101">
        <v>3.1424889999999999</v>
      </c>
      <c r="Z14" s="101">
        <v>100</v>
      </c>
      <c r="AA14" s="101">
        <v>31.3</v>
      </c>
      <c r="AB14" s="101">
        <v>1876.4</v>
      </c>
      <c r="AC14" s="101">
        <v>800</v>
      </c>
      <c r="AD14" s="101">
        <v>1200</v>
      </c>
      <c r="AE14" s="101">
        <v>181.3</v>
      </c>
      <c r="AF14" s="101">
        <v>2.2000000000000002</v>
      </c>
      <c r="AG14" s="101" t="s">
        <v>180</v>
      </c>
      <c r="AH14" s="101" t="s">
        <v>223</v>
      </c>
      <c r="AI14" s="101">
        <v>109.196629</v>
      </c>
      <c r="AJ14" s="101">
        <v>94</v>
      </c>
      <c r="AK14" s="101">
        <v>1.7471460000000001</v>
      </c>
      <c r="AL14" s="101">
        <v>4</v>
      </c>
      <c r="AM14" s="101">
        <v>131.9</v>
      </c>
      <c r="AN14" s="101">
        <v>279.5</v>
      </c>
      <c r="AO14" s="101">
        <v>0.109197</v>
      </c>
      <c r="AP14" s="101">
        <v>36.299999999999997</v>
      </c>
      <c r="AQ14" s="101">
        <v>229.3</v>
      </c>
      <c r="AR14" s="101" t="s">
        <v>187</v>
      </c>
      <c r="AS14" s="101">
        <v>0</v>
      </c>
      <c r="AT14" s="101" t="s">
        <v>188</v>
      </c>
      <c r="AU14" s="101">
        <v>0.2</v>
      </c>
      <c r="AV14" s="101">
        <v>0.5</v>
      </c>
      <c r="AW14" s="101" t="s">
        <v>180</v>
      </c>
      <c r="AX14" s="101">
        <v>700.00001099999997</v>
      </c>
      <c r="AY14" s="101">
        <v>27.307175000000001</v>
      </c>
      <c r="AZ14" s="101">
        <v>2.0017200000000002</v>
      </c>
      <c r="BA14" s="101">
        <v>0.19283400000000001</v>
      </c>
      <c r="BB14" s="101">
        <v>23.968675999999999</v>
      </c>
      <c r="BC14" s="101">
        <v>43.308781000000003</v>
      </c>
      <c r="BD14" s="101">
        <v>43.308781000000003</v>
      </c>
      <c r="BE14" s="101" t="s">
        <v>180</v>
      </c>
      <c r="BF14" s="101">
        <v>31.877424999999999</v>
      </c>
      <c r="BG14" s="100">
        <v>0</v>
      </c>
      <c r="BH14" s="102"/>
      <c r="BI14" s="103">
        <v>27.417346999999999</v>
      </c>
      <c r="BJ14" s="103">
        <v>75.84348</v>
      </c>
      <c r="BK14" s="103">
        <v>20.794270000000001</v>
      </c>
      <c r="BL14" s="103">
        <v>31.725387000000001</v>
      </c>
      <c r="BM14" s="103">
        <v>280.12266899999997</v>
      </c>
      <c r="BN14" s="103">
        <v>47.284426000000003</v>
      </c>
      <c r="BO14" s="103">
        <v>187.11067299999999</v>
      </c>
      <c r="BP14" s="103">
        <v>37.239578999999999</v>
      </c>
      <c r="BQ14" s="103">
        <v>238.64394100000001</v>
      </c>
      <c r="BR14" s="101">
        <v>4.0388E-2</v>
      </c>
      <c r="BS14" s="101" t="s">
        <v>180</v>
      </c>
      <c r="BT14" s="101">
        <v>31.035679999999999</v>
      </c>
      <c r="BU14" s="101">
        <v>30.501224000000001</v>
      </c>
      <c r="BV14" s="101">
        <v>35.637027000000003</v>
      </c>
      <c r="BW14" s="101">
        <v>47.511028000000003</v>
      </c>
      <c r="BX14" s="101" t="s">
        <v>180</v>
      </c>
      <c r="BY14" s="101">
        <v>30.887656</v>
      </c>
      <c r="BZ14" s="101">
        <v>30.35575</v>
      </c>
      <c r="CA14" s="101">
        <v>35.467058000000002</v>
      </c>
      <c r="CB14" s="101" t="s">
        <v>180</v>
      </c>
      <c r="CC14" s="101">
        <v>324.72054800000001</v>
      </c>
      <c r="CD14" s="101">
        <v>354.952427</v>
      </c>
      <c r="CE14" s="101">
        <v>282.79311899999999</v>
      </c>
      <c r="CF14" s="101">
        <v>604.93222300000002</v>
      </c>
      <c r="CG14" s="101" t="s">
        <v>180</v>
      </c>
      <c r="CH14" s="101">
        <v>3.5972780000000002</v>
      </c>
      <c r="CI14" s="101">
        <v>3.864474</v>
      </c>
      <c r="CJ14" s="101">
        <v>3.5972719999999998</v>
      </c>
      <c r="CK14" s="101">
        <v>10.258979999999999</v>
      </c>
      <c r="CL14" s="101" t="s">
        <v>180</v>
      </c>
      <c r="CM14" s="101">
        <v>2.6233330000000001</v>
      </c>
      <c r="CN14" s="101">
        <v>7.2675910000000004</v>
      </c>
      <c r="CO14" s="101">
        <v>3.6453229999999999</v>
      </c>
      <c r="CP14" s="101">
        <v>4.8906900000000002</v>
      </c>
      <c r="CQ14" s="101">
        <v>15.734678000000001</v>
      </c>
      <c r="CR14" s="101">
        <v>31.538281999999999</v>
      </c>
      <c r="CS14" s="101">
        <v>89.230929000000003</v>
      </c>
      <c r="CT14" s="101">
        <v>135.999898</v>
      </c>
      <c r="CU14" s="101" t="s">
        <v>180</v>
      </c>
      <c r="CV14" s="101">
        <v>0.97932200000000003</v>
      </c>
      <c r="CW14" s="101">
        <v>0.77166500000000005</v>
      </c>
      <c r="CX14" s="101">
        <v>25.069315</v>
      </c>
      <c r="CY14" s="101">
        <v>78.795854000000006</v>
      </c>
      <c r="CZ14" s="101">
        <v>19.266434</v>
      </c>
      <c r="DA14" s="101">
        <v>23</v>
      </c>
      <c r="DB14" s="101">
        <v>23</v>
      </c>
      <c r="DC14" s="101" t="s">
        <v>180</v>
      </c>
      <c r="DD14" s="101">
        <v>1.036964</v>
      </c>
      <c r="DE14" s="101">
        <v>0.73442700000000005</v>
      </c>
      <c r="DF14" s="101">
        <v>24.283999000000001</v>
      </c>
      <c r="DG14" s="101">
        <v>70.824692999999996</v>
      </c>
      <c r="DH14" s="101">
        <v>16.44922</v>
      </c>
      <c r="DI14" s="101">
        <v>43</v>
      </c>
      <c r="DJ14" s="101">
        <v>43</v>
      </c>
      <c r="DK14" s="101" t="s">
        <v>180</v>
      </c>
      <c r="DL14" s="101">
        <v>0.98311499999999996</v>
      </c>
      <c r="DM14" s="101">
        <v>0.77167399999999997</v>
      </c>
      <c r="DN14" s="101">
        <v>28.897615999999999</v>
      </c>
      <c r="DO14" s="101">
        <v>78.492732000000004</v>
      </c>
      <c r="DP14" s="101">
        <v>22.122955999999999</v>
      </c>
      <c r="DQ14" s="101">
        <v>23</v>
      </c>
      <c r="DR14" s="101">
        <v>23</v>
      </c>
      <c r="DS14" s="101" t="s">
        <v>180</v>
      </c>
      <c r="DT14" s="101">
        <v>2.2651490000000001</v>
      </c>
      <c r="DU14" s="101">
        <v>1.85629</v>
      </c>
      <c r="DV14" s="101">
        <v>31.125525</v>
      </c>
      <c r="DW14" s="101">
        <v>81.949985999999996</v>
      </c>
      <c r="DX14" s="101">
        <v>25.356960999999998</v>
      </c>
      <c r="DY14" s="101">
        <v>7</v>
      </c>
      <c r="DZ14" s="101">
        <v>7</v>
      </c>
      <c r="EA14" s="101" t="s">
        <v>180</v>
      </c>
      <c r="EB14" s="101">
        <v>99</v>
      </c>
      <c r="EC14" s="101">
        <v>99</v>
      </c>
      <c r="ED14" s="101">
        <v>98.708816999999996</v>
      </c>
      <c r="EE14" s="101">
        <v>98.896494000000004</v>
      </c>
      <c r="EF14" s="101" t="s">
        <v>180</v>
      </c>
      <c r="EG14" s="101">
        <v>2376.3867789999999</v>
      </c>
      <c r="EH14" s="101">
        <v>605.10431600000004</v>
      </c>
      <c r="EI14" s="101">
        <v>436.20787899999999</v>
      </c>
      <c r="EJ14" s="101">
        <v>25.463208000000002</v>
      </c>
      <c r="EK14" s="101">
        <v>72.088046000000006</v>
      </c>
      <c r="EL14" s="101">
        <v>436.20787899999999</v>
      </c>
      <c r="EM14" s="101">
        <v>18.355929</v>
      </c>
      <c r="EN14" s="101">
        <v>50.630046999999998</v>
      </c>
      <c r="EO14" s="101" t="s">
        <v>180</v>
      </c>
      <c r="EP14" s="101">
        <v>1594.43173</v>
      </c>
      <c r="EQ14" s="101">
        <v>493.90829000000002</v>
      </c>
      <c r="ER14" s="101">
        <v>402.37136400000003</v>
      </c>
      <c r="ES14" s="101">
        <v>30.977074000000002</v>
      </c>
      <c r="ET14" s="101">
        <v>81.466817000000006</v>
      </c>
      <c r="EU14" s="101">
        <v>402.37136400000003</v>
      </c>
      <c r="EV14" s="101">
        <v>25.236035999999999</v>
      </c>
      <c r="EW14" s="101">
        <v>69.607027000000002</v>
      </c>
      <c r="EX14" s="101" t="s">
        <v>180</v>
      </c>
      <c r="EY14" s="101">
        <v>2024.5070069999999</v>
      </c>
      <c r="EZ14" s="101">
        <v>555.066104</v>
      </c>
      <c r="FA14" s="101">
        <v>420.981447</v>
      </c>
      <c r="FB14" s="101">
        <v>57.355573</v>
      </c>
      <c r="FC14" s="102"/>
      <c r="FD14" s="104">
        <f t="shared" si="0"/>
        <v>-1.2582525412381029E-2</v>
      </c>
      <c r="FE14" s="105" t="s">
        <v>290</v>
      </c>
      <c r="FI14" s="274" t="s">
        <v>376</v>
      </c>
      <c r="FJ14" s="275"/>
      <c r="FK14" s="273">
        <f>BQ8/BQ10-1</f>
        <v>2.8166283803692238E-3</v>
      </c>
      <c r="FL14" s="268" t="s">
        <v>378</v>
      </c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</row>
    <row r="15" spans="1:188" ht="30" x14ac:dyDescent="0.25">
      <c r="A15">
        <v>35</v>
      </c>
      <c r="B15" t="s">
        <v>175</v>
      </c>
      <c r="C15" t="s">
        <v>221</v>
      </c>
      <c r="D15" t="s">
        <v>177</v>
      </c>
      <c r="E15" t="s">
        <v>225</v>
      </c>
      <c r="F15" t="s">
        <v>226</v>
      </c>
      <c r="G15">
        <v>13</v>
      </c>
      <c r="H15" s="546"/>
      <c r="I15" s="127" t="s">
        <v>224</v>
      </c>
      <c r="J15" s="128" t="s">
        <v>293</v>
      </c>
      <c r="K15" s="129">
        <v>321</v>
      </c>
      <c r="L15" s="129">
        <v>3510</v>
      </c>
      <c r="M15" s="129">
        <v>30.62</v>
      </c>
      <c r="N15" s="129">
        <v>-1.9900000000000001E-2</v>
      </c>
      <c r="O15" s="129">
        <v>1.9539999999999998E-2</v>
      </c>
      <c r="P15" s="130">
        <v>0</v>
      </c>
      <c r="Q15" s="130">
        <v>0</v>
      </c>
      <c r="R15" s="130">
        <v>0</v>
      </c>
      <c r="S15" s="129">
        <v>0</v>
      </c>
      <c r="T15" s="127" t="s">
        <v>191</v>
      </c>
      <c r="U15" s="131" t="s">
        <v>180</v>
      </c>
      <c r="V15" s="131" t="s">
        <v>182</v>
      </c>
      <c r="W15" s="131" t="s">
        <v>183</v>
      </c>
      <c r="X15" s="131" t="s">
        <v>184</v>
      </c>
      <c r="Y15" s="131">
        <v>3.1424889999999999</v>
      </c>
      <c r="Z15" s="131">
        <v>100</v>
      </c>
      <c r="AA15" s="131">
        <v>31.3</v>
      </c>
      <c r="AB15" s="131">
        <v>1876.4</v>
      </c>
      <c r="AC15" s="131">
        <v>800</v>
      </c>
      <c r="AD15" s="131">
        <v>1200</v>
      </c>
      <c r="AE15" s="131">
        <v>181.3</v>
      </c>
      <c r="AF15" s="131">
        <v>2.2000000000000002</v>
      </c>
      <c r="AG15" s="131" t="s">
        <v>180</v>
      </c>
      <c r="AH15" s="131" t="s">
        <v>223</v>
      </c>
      <c r="AI15" s="131">
        <v>109.196629</v>
      </c>
      <c r="AJ15" s="131">
        <v>94</v>
      </c>
      <c r="AK15" s="131">
        <v>1.7471460000000001</v>
      </c>
      <c r="AL15" s="131">
        <v>4</v>
      </c>
      <c r="AM15" s="131">
        <v>131.9</v>
      </c>
      <c r="AN15" s="131">
        <v>279.5</v>
      </c>
      <c r="AO15" s="131">
        <v>0.109197</v>
      </c>
      <c r="AP15" s="131">
        <v>36.299999999999997</v>
      </c>
      <c r="AQ15" s="131">
        <v>229.3</v>
      </c>
      <c r="AR15" s="131" t="s">
        <v>187</v>
      </c>
      <c r="AS15" s="131">
        <v>0</v>
      </c>
      <c r="AT15" s="131" t="s">
        <v>188</v>
      </c>
      <c r="AU15" s="131">
        <v>0.2</v>
      </c>
      <c r="AV15" s="131">
        <v>0.5</v>
      </c>
      <c r="AW15" s="131" t="s">
        <v>180</v>
      </c>
      <c r="AX15" s="131">
        <v>700.00001099999997</v>
      </c>
      <c r="AY15" s="131">
        <v>27.307175000000001</v>
      </c>
      <c r="AZ15" s="131">
        <v>2.0017200000000002</v>
      </c>
      <c r="BA15" s="131">
        <v>0.19283400000000001</v>
      </c>
      <c r="BB15" s="131">
        <v>23.968675999999999</v>
      </c>
      <c r="BC15" s="131">
        <v>43.308781000000003</v>
      </c>
      <c r="BD15" s="131">
        <v>43.308781000000003</v>
      </c>
      <c r="BE15" s="131" t="s">
        <v>180</v>
      </c>
      <c r="BF15" s="131">
        <v>33.197014000000003</v>
      </c>
      <c r="BG15" s="129">
        <v>1</v>
      </c>
      <c r="BH15" s="132"/>
      <c r="BI15" s="133">
        <v>28.294429999999998</v>
      </c>
      <c r="BJ15" s="133">
        <v>75.84348</v>
      </c>
      <c r="BK15" s="133">
        <v>21.459479999999999</v>
      </c>
      <c r="BL15" s="133">
        <v>33.038682000000001</v>
      </c>
      <c r="BM15" s="133">
        <v>268.98772500000001</v>
      </c>
      <c r="BN15" s="133">
        <v>48.007215000000002</v>
      </c>
      <c r="BO15" s="133">
        <v>184.293564</v>
      </c>
      <c r="BP15" s="133">
        <v>38.430875999999998</v>
      </c>
      <c r="BQ15" s="133">
        <v>231.246352</v>
      </c>
      <c r="BR15" s="131">
        <v>4.0388E-2</v>
      </c>
      <c r="BS15" s="131" t="s">
        <v>180</v>
      </c>
      <c r="BT15" s="131">
        <v>31.583081</v>
      </c>
      <c r="BU15" s="131">
        <v>32.259447999999999</v>
      </c>
      <c r="BV15" s="131">
        <v>36.614043000000002</v>
      </c>
      <c r="BW15" s="131">
        <v>48.237281000000003</v>
      </c>
      <c r="BX15" s="131" t="s">
        <v>180</v>
      </c>
      <c r="BY15" s="131">
        <v>31.432445999999999</v>
      </c>
      <c r="BZ15" s="131">
        <v>32.105587999999997</v>
      </c>
      <c r="CA15" s="131">
        <v>36.439413999999999</v>
      </c>
      <c r="CB15" s="131" t="s">
        <v>180</v>
      </c>
      <c r="CC15" s="131">
        <v>319.09246000000002</v>
      </c>
      <c r="CD15" s="131">
        <v>335.60660000000001</v>
      </c>
      <c r="CE15" s="131">
        <v>275.24700999999999</v>
      </c>
      <c r="CF15" s="131">
        <v>595.82446100000004</v>
      </c>
      <c r="CG15" s="131" t="s">
        <v>180</v>
      </c>
      <c r="CH15" s="131">
        <v>3.5972780000000002</v>
      </c>
      <c r="CI15" s="131">
        <v>3.864474</v>
      </c>
      <c r="CJ15" s="131">
        <v>3.5972719999999998</v>
      </c>
      <c r="CK15" s="131">
        <v>10.258979999999999</v>
      </c>
      <c r="CL15" s="131" t="s">
        <v>180</v>
      </c>
      <c r="CM15" s="131">
        <v>2.6233330000000001</v>
      </c>
      <c r="CN15" s="131">
        <v>7.2675910000000004</v>
      </c>
      <c r="CO15" s="131">
        <v>3.6453229999999999</v>
      </c>
      <c r="CP15" s="131">
        <v>4.8906900000000002</v>
      </c>
      <c r="CQ15" s="131">
        <v>15.734678000000001</v>
      </c>
      <c r="CR15" s="131">
        <v>31.538281999999999</v>
      </c>
      <c r="CS15" s="131">
        <v>89.230929000000003</v>
      </c>
      <c r="CT15" s="131">
        <v>135.999898</v>
      </c>
      <c r="CU15" s="131" t="s">
        <v>180</v>
      </c>
      <c r="CV15" s="131">
        <v>0.97932200000000003</v>
      </c>
      <c r="CW15" s="131">
        <v>0.77166500000000005</v>
      </c>
      <c r="CX15" s="131">
        <v>25.511482000000001</v>
      </c>
      <c r="CY15" s="131">
        <v>78.795854000000006</v>
      </c>
      <c r="CZ15" s="131">
        <v>19.606251</v>
      </c>
      <c r="DA15" s="131">
        <v>23</v>
      </c>
      <c r="DB15" s="131">
        <v>23</v>
      </c>
      <c r="DC15" s="131" t="s">
        <v>180</v>
      </c>
      <c r="DD15" s="131">
        <v>1.036964</v>
      </c>
      <c r="DE15" s="131">
        <v>0.73442700000000005</v>
      </c>
      <c r="DF15" s="131">
        <v>25.683834999999998</v>
      </c>
      <c r="DG15" s="131">
        <v>70.824692999999996</v>
      </c>
      <c r="DH15" s="131">
        <v>17.397424999999998</v>
      </c>
      <c r="DI15" s="131">
        <v>43</v>
      </c>
      <c r="DJ15" s="131">
        <v>43</v>
      </c>
      <c r="DK15" s="131" t="s">
        <v>180</v>
      </c>
      <c r="DL15" s="131">
        <v>0.98311499999999996</v>
      </c>
      <c r="DM15" s="131">
        <v>0.77167399999999997</v>
      </c>
      <c r="DN15" s="131">
        <v>29.689867</v>
      </c>
      <c r="DO15" s="131">
        <v>78.492732000000004</v>
      </c>
      <c r="DP15" s="131">
        <v>22.729474</v>
      </c>
      <c r="DQ15" s="131">
        <v>23</v>
      </c>
      <c r="DR15" s="131">
        <v>23</v>
      </c>
      <c r="DS15" s="131" t="s">
        <v>180</v>
      </c>
      <c r="DT15" s="131">
        <v>2.2651490000000001</v>
      </c>
      <c r="DU15" s="131">
        <v>1.85629</v>
      </c>
      <c r="DV15" s="131">
        <v>31.601310000000002</v>
      </c>
      <c r="DW15" s="131">
        <v>81.949985999999996</v>
      </c>
      <c r="DX15" s="131">
        <v>25.744567</v>
      </c>
      <c r="DY15" s="131">
        <v>7</v>
      </c>
      <c r="DZ15" s="131">
        <v>7</v>
      </c>
      <c r="EA15" s="131" t="s">
        <v>180</v>
      </c>
      <c r="EB15" s="131">
        <v>99</v>
      </c>
      <c r="EC15" s="131">
        <v>99</v>
      </c>
      <c r="ED15" s="131">
        <v>98.708816999999996</v>
      </c>
      <c r="EE15" s="131">
        <v>98.896494000000004</v>
      </c>
      <c r="EF15" s="131" t="s">
        <v>180</v>
      </c>
      <c r="EG15" s="131">
        <v>2281.9248320000002</v>
      </c>
      <c r="EH15" s="131">
        <v>605.10431600000004</v>
      </c>
      <c r="EI15" s="131">
        <v>436.20787899999999</v>
      </c>
      <c r="EJ15" s="131">
        <v>26.517275999999999</v>
      </c>
      <c r="EK15" s="131">
        <v>72.088046000000006</v>
      </c>
      <c r="EL15" s="131">
        <v>436.20787899999999</v>
      </c>
      <c r="EM15" s="131">
        <v>19.115786</v>
      </c>
      <c r="EN15" s="131">
        <v>52.725914000000003</v>
      </c>
      <c r="EO15" s="131" t="s">
        <v>180</v>
      </c>
      <c r="EP15" s="131">
        <v>1570.4262220000001</v>
      </c>
      <c r="EQ15" s="131">
        <v>493.90829000000002</v>
      </c>
      <c r="ER15" s="131">
        <v>402.37136400000003</v>
      </c>
      <c r="ES15" s="131">
        <v>31.450589000000001</v>
      </c>
      <c r="ET15" s="131">
        <v>81.466817000000006</v>
      </c>
      <c r="EU15" s="131">
        <v>402.37136400000003</v>
      </c>
      <c r="EV15" s="131">
        <v>25.621794000000001</v>
      </c>
      <c r="EW15" s="131">
        <v>70.671038999999993</v>
      </c>
      <c r="EX15" s="131" t="s">
        <v>180</v>
      </c>
      <c r="EY15" s="131">
        <v>1961.7504570000001</v>
      </c>
      <c r="EZ15" s="131">
        <v>555.066104</v>
      </c>
      <c r="FA15" s="131">
        <v>420.981447</v>
      </c>
      <c r="FB15" s="131">
        <v>59.190382</v>
      </c>
      <c r="FC15" s="132"/>
      <c r="FD15" s="134">
        <f t="shared" si="0"/>
        <v>-4.3190923085536959E-2</v>
      </c>
      <c r="FE15" s="25" t="s">
        <v>290</v>
      </c>
      <c r="FI15" s="268" t="s">
        <v>377</v>
      </c>
      <c r="FJ15" s="268"/>
      <c r="FK15" s="269">
        <f>BQ10/BQ8-1</f>
        <v>-2.808717267600791E-3</v>
      </c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</row>
    <row r="16" spans="1:188" ht="45" x14ac:dyDescent="0.25">
      <c r="A16">
        <v>40</v>
      </c>
      <c r="B16" t="s">
        <v>175</v>
      </c>
      <c r="C16" t="s">
        <v>227</v>
      </c>
      <c r="D16" t="s">
        <v>177</v>
      </c>
      <c r="E16" t="s">
        <v>228</v>
      </c>
      <c r="F16" t="s">
        <v>229</v>
      </c>
      <c r="G16">
        <v>14</v>
      </c>
      <c r="H16" s="546"/>
      <c r="I16" s="15" t="s">
        <v>231</v>
      </c>
      <c r="J16" s="34" t="s">
        <v>293</v>
      </c>
      <c r="K16" s="16">
        <v>328</v>
      </c>
      <c r="L16" s="16">
        <v>3510</v>
      </c>
      <c r="M16" s="16">
        <v>30.62</v>
      </c>
      <c r="N16" s="16">
        <v>-1.9900000000000001E-2</v>
      </c>
      <c r="O16" s="16">
        <v>1.9539999999999998E-2</v>
      </c>
      <c r="P16" s="17">
        <v>0</v>
      </c>
      <c r="Q16" s="17">
        <v>0</v>
      </c>
      <c r="R16" s="17">
        <v>0</v>
      </c>
      <c r="S16" s="16">
        <v>0</v>
      </c>
      <c r="T16" s="15" t="s">
        <v>191</v>
      </c>
      <c r="U16" t="s">
        <v>180</v>
      </c>
      <c r="V16" t="s">
        <v>182</v>
      </c>
      <c r="W16" t="s">
        <v>183</v>
      </c>
      <c r="X16" t="s">
        <v>184</v>
      </c>
      <c r="Y16">
        <v>3.114865</v>
      </c>
      <c r="Z16">
        <v>100</v>
      </c>
      <c r="AA16">
        <v>31</v>
      </c>
      <c r="AB16">
        <v>1859.9</v>
      </c>
      <c r="AC16">
        <v>800</v>
      </c>
      <c r="AD16">
        <v>1200</v>
      </c>
      <c r="AE16">
        <v>179.3</v>
      </c>
      <c r="AF16">
        <v>2.2000000000000002</v>
      </c>
      <c r="AG16" t="s">
        <v>180</v>
      </c>
      <c r="AH16" t="s">
        <v>230</v>
      </c>
      <c r="AI16">
        <v>111.258449</v>
      </c>
      <c r="AJ16">
        <v>98</v>
      </c>
      <c r="AK16">
        <v>1.780135</v>
      </c>
      <c r="AL16">
        <v>4</v>
      </c>
      <c r="AM16">
        <v>134</v>
      </c>
      <c r="AN16">
        <v>285.60000000000002</v>
      </c>
      <c r="AO16">
        <v>0.111258</v>
      </c>
      <c r="AP16">
        <v>37.799999999999997</v>
      </c>
      <c r="AQ16">
        <v>219.7</v>
      </c>
      <c r="AR16" t="s">
        <v>187</v>
      </c>
      <c r="AS16">
        <v>0</v>
      </c>
      <c r="AT16" t="s">
        <v>188</v>
      </c>
      <c r="AU16">
        <v>0.2</v>
      </c>
      <c r="AV16">
        <v>0.5</v>
      </c>
      <c r="AW16" t="s">
        <v>180</v>
      </c>
      <c r="AX16">
        <v>700.00001099999997</v>
      </c>
      <c r="AY16">
        <v>27.743942000000001</v>
      </c>
      <c r="AZ16">
        <v>2.0337369999999999</v>
      </c>
      <c r="BA16">
        <v>0.20602400000000001</v>
      </c>
      <c r="BB16">
        <v>22.793019000000001</v>
      </c>
      <c r="BC16">
        <v>43.308781000000003</v>
      </c>
      <c r="BD16">
        <v>43.308781000000003</v>
      </c>
      <c r="BE16" t="s">
        <v>180</v>
      </c>
      <c r="BF16">
        <v>31.913592000000001</v>
      </c>
      <c r="BG16" s="13">
        <v>0</v>
      </c>
      <c r="BI16" s="23">
        <v>27.753381999999998</v>
      </c>
      <c r="BJ16" s="23">
        <v>75.579948000000002</v>
      </c>
      <c r="BK16" s="23">
        <v>20.975991</v>
      </c>
      <c r="BL16" s="23">
        <v>31.761382000000001</v>
      </c>
      <c r="BM16" s="23">
        <v>279.805205</v>
      </c>
      <c r="BN16" s="23">
        <v>48.373694999999998</v>
      </c>
      <c r="BO16" s="23">
        <v>182.89735400000001</v>
      </c>
      <c r="BP16" s="23">
        <v>37.566864000000002</v>
      </c>
      <c r="BQ16" s="23">
        <v>236.56486100000001</v>
      </c>
      <c r="BR16">
        <v>3.9763E-2</v>
      </c>
      <c r="BS16" t="s">
        <v>180</v>
      </c>
      <c r="BT16">
        <v>31.402153999999999</v>
      </c>
      <c r="BU16">
        <v>30.266670999999999</v>
      </c>
      <c r="BV16">
        <v>36.054023999999998</v>
      </c>
      <c r="BW16">
        <v>48.605516999999999</v>
      </c>
      <c r="BX16" t="s">
        <v>180</v>
      </c>
      <c r="BY16">
        <v>31.252382999999998</v>
      </c>
      <c r="BZ16">
        <v>30.122316000000001</v>
      </c>
      <c r="CA16">
        <v>35.882066000000002</v>
      </c>
      <c r="CB16" t="s">
        <v>180</v>
      </c>
      <c r="CC16">
        <v>320.92002500000001</v>
      </c>
      <c r="CD16">
        <v>357.69034199999999</v>
      </c>
      <c r="CE16">
        <v>279.51316400000002</v>
      </c>
      <c r="CF16">
        <v>591.30976999999996</v>
      </c>
      <c r="CG16" t="s">
        <v>180</v>
      </c>
      <c r="CH16">
        <v>3.597156</v>
      </c>
      <c r="CI16">
        <v>3.8643360000000002</v>
      </c>
      <c r="CJ16">
        <v>3.5971540000000002</v>
      </c>
      <c r="CK16">
        <v>10.258967</v>
      </c>
      <c r="CL16" t="s">
        <v>180</v>
      </c>
      <c r="CM16">
        <v>2.6186980000000002</v>
      </c>
      <c r="CN16">
        <v>7.2646709999999999</v>
      </c>
      <c r="CO16">
        <v>3.6780750000000002</v>
      </c>
      <c r="CP16">
        <v>4.8665859999999999</v>
      </c>
      <c r="CQ16">
        <v>15.719894999999999</v>
      </c>
      <c r="CR16">
        <v>31.529226999999999</v>
      </c>
      <c r="CS16">
        <v>89.466247999999993</v>
      </c>
      <c r="CT16">
        <v>135.85680500000001</v>
      </c>
      <c r="CU16" t="s">
        <v>180</v>
      </c>
      <c r="CV16">
        <v>0.98259399999999997</v>
      </c>
      <c r="CW16">
        <v>0.77233399999999996</v>
      </c>
      <c r="CX16">
        <v>25.450942999999999</v>
      </c>
      <c r="CY16">
        <v>78.601567000000003</v>
      </c>
      <c r="CZ16">
        <v>19.493632999999999</v>
      </c>
      <c r="DA16">
        <v>24</v>
      </c>
      <c r="DB16">
        <v>24</v>
      </c>
      <c r="DC16" t="s">
        <v>180</v>
      </c>
      <c r="DD16">
        <v>1.043822</v>
      </c>
      <c r="DE16">
        <v>0.73489000000000004</v>
      </c>
      <c r="DF16">
        <v>24.257473999999998</v>
      </c>
      <c r="DG16">
        <v>70.403824</v>
      </c>
      <c r="DH16">
        <v>16.319851</v>
      </c>
      <c r="DI16">
        <v>40</v>
      </c>
      <c r="DJ16">
        <v>40</v>
      </c>
      <c r="DK16" t="s">
        <v>180</v>
      </c>
      <c r="DL16">
        <v>0.986433</v>
      </c>
      <c r="DM16">
        <v>0.77233200000000002</v>
      </c>
      <c r="DN16">
        <v>29.335381999999999</v>
      </c>
      <c r="DO16">
        <v>78.295458999999994</v>
      </c>
      <c r="DP16">
        <v>22.381513000000002</v>
      </c>
      <c r="DQ16">
        <v>24</v>
      </c>
      <c r="DR16">
        <v>24</v>
      </c>
      <c r="DS16" t="s">
        <v>180</v>
      </c>
      <c r="DT16">
        <v>2.2674099999999999</v>
      </c>
      <c r="DU16">
        <v>1.8563149999999999</v>
      </c>
      <c r="DV16">
        <v>31.874358999999998</v>
      </c>
      <c r="DW16">
        <v>81.869433000000001</v>
      </c>
      <c r="DX16">
        <v>25.941300999999999</v>
      </c>
      <c r="DY16">
        <v>7</v>
      </c>
      <c r="DZ16">
        <v>7</v>
      </c>
      <c r="EA16" t="s">
        <v>180</v>
      </c>
      <c r="EB16">
        <v>99</v>
      </c>
      <c r="EC16">
        <v>99</v>
      </c>
      <c r="ED16">
        <v>98.708797000000004</v>
      </c>
      <c r="EE16">
        <v>98.896439000000001</v>
      </c>
      <c r="EF16" t="s">
        <v>180</v>
      </c>
      <c r="EG16">
        <v>2373.6936129999999</v>
      </c>
      <c r="EH16">
        <v>608.16974700000003</v>
      </c>
      <c r="EI16">
        <v>436.16766699999999</v>
      </c>
      <c r="EJ16">
        <v>25.62124</v>
      </c>
      <c r="EK16">
        <v>71.71808</v>
      </c>
      <c r="EL16">
        <v>436.16766699999999</v>
      </c>
      <c r="EM16">
        <v>18.375062</v>
      </c>
      <c r="EN16">
        <v>48.575369999999999</v>
      </c>
      <c r="EO16" t="s">
        <v>180</v>
      </c>
      <c r="EP16">
        <v>1558.5286510000001</v>
      </c>
      <c r="EQ16">
        <v>494.40168299999999</v>
      </c>
      <c r="ER16">
        <v>402.37451399999998</v>
      </c>
      <c r="ES16">
        <v>31.722335000000001</v>
      </c>
      <c r="ET16">
        <v>81.386154000000005</v>
      </c>
      <c r="EU16">
        <v>402.37451399999998</v>
      </c>
      <c r="EV16">
        <v>25.817589000000002</v>
      </c>
      <c r="EW16">
        <v>68.250051999999997</v>
      </c>
      <c r="EX16" t="s">
        <v>180</v>
      </c>
      <c r="EY16">
        <v>2006.8693800000001</v>
      </c>
      <c r="EZ16">
        <v>556.97411799999998</v>
      </c>
      <c r="FA16">
        <v>420.96074800000002</v>
      </c>
      <c r="FB16">
        <v>55.451053999999999</v>
      </c>
      <c r="FD16" s="14">
        <f t="shared" si="0"/>
        <v>-2.1184964319747257E-2</v>
      </c>
      <c r="FE16" s="25" t="s">
        <v>290</v>
      </c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</row>
    <row r="17" spans="1:188" ht="45" x14ac:dyDescent="0.25">
      <c r="A17">
        <v>43</v>
      </c>
      <c r="B17" t="s">
        <v>175</v>
      </c>
      <c r="C17" t="s">
        <v>227</v>
      </c>
      <c r="D17" t="s">
        <v>177</v>
      </c>
      <c r="E17" t="s">
        <v>232</v>
      </c>
      <c r="F17" t="s">
        <v>233</v>
      </c>
      <c r="G17">
        <v>15</v>
      </c>
      <c r="H17" s="546"/>
      <c r="I17" s="127" t="s">
        <v>231</v>
      </c>
      <c r="J17" s="128" t="s">
        <v>293</v>
      </c>
      <c r="K17" s="129">
        <v>328</v>
      </c>
      <c r="L17" s="129">
        <v>3510</v>
      </c>
      <c r="M17" s="129">
        <v>30.62</v>
      </c>
      <c r="N17" s="129">
        <v>-1.9900000000000001E-2</v>
      </c>
      <c r="O17" s="129">
        <v>1.9539999999999998E-2</v>
      </c>
      <c r="P17" s="130">
        <v>0</v>
      </c>
      <c r="Q17" s="130">
        <v>0</v>
      </c>
      <c r="R17" s="130">
        <v>0</v>
      </c>
      <c r="S17" s="129">
        <v>0</v>
      </c>
      <c r="T17" s="127" t="s">
        <v>191</v>
      </c>
      <c r="U17" s="131" t="s">
        <v>180</v>
      </c>
      <c r="V17" s="131" t="s">
        <v>182</v>
      </c>
      <c r="W17" s="131" t="s">
        <v>183</v>
      </c>
      <c r="X17" s="131" t="s">
        <v>184</v>
      </c>
      <c r="Y17" s="131">
        <v>3.114865</v>
      </c>
      <c r="Z17" s="131">
        <v>100</v>
      </c>
      <c r="AA17" s="131">
        <v>31</v>
      </c>
      <c r="AB17" s="131">
        <v>1859.9</v>
      </c>
      <c r="AC17" s="131">
        <v>800</v>
      </c>
      <c r="AD17" s="131">
        <v>1200</v>
      </c>
      <c r="AE17" s="131">
        <v>179.3</v>
      </c>
      <c r="AF17" s="131">
        <v>2.2000000000000002</v>
      </c>
      <c r="AG17" s="131" t="s">
        <v>180</v>
      </c>
      <c r="AH17" s="131" t="s">
        <v>230</v>
      </c>
      <c r="AI17" s="131">
        <v>111.258449</v>
      </c>
      <c r="AJ17" s="131">
        <v>98</v>
      </c>
      <c r="AK17" s="131">
        <v>1.780135</v>
      </c>
      <c r="AL17" s="131">
        <v>4</v>
      </c>
      <c r="AM17" s="131">
        <v>134</v>
      </c>
      <c r="AN17" s="131">
        <v>285.60000000000002</v>
      </c>
      <c r="AO17" s="131">
        <v>0.111258</v>
      </c>
      <c r="AP17" s="131">
        <v>37.799999999999997</v>
      </c>
      <c r="AQ17" s="131">
        <v>219.7</v>
      </c>
      <c r="AR17" s="131" t="s">
        <v>187</v>
      </c>
      <c r="AS17" s="131">
        <v>0</v>
      </c>
      <c r="AT17" s="131" t="s">
        <v>188</v>
      </c>
      <c r="AU17" s="131">
        <v>0.2</v>
      </c>
      <c r="AV17" s="131">
        <v>0.5</v>
      </c>
      <c r="AW17" s="131" t="s">
        <v>180</v>
      </c>
      <c r="AX17" s="131">
        <v>700.00001099999997</v>
      </c>
      <c r="AY17" s="131">
        <v>27.743942000000001</v>
      </c>
      <c r="AZ17" s="131">
        <v>2.0337369999999999</v>
      </c>
      <c r="BA17" s="131">
        <v>0.20602400000000001</v>
      </c>
      <c r="BB17" s="131">
        <v>22.793019000000001</v>
      </c>
      <c r="BC17" s="131">
        <v>43.308781000000003</v>
      </c>
      <c r="BD17" s="131">
        <v>43.308781000000003</v>
      </c>
      <c r="BE17" s="131" t="s">
        <v>180</v>
      </c>
      <c r="BF17" s="131">
        <v>33.330649999999999</v>
      </c>
      <c r="BG17" s="129">
        <v>1</v>
      </c>
      <c r="BH17" s="132"/>
      <c r="BI17" s="133">
        <v>28.717271</v>
      </c>
      <c r="BJ17" s="133">
        <v>75.579948000000002</v>
      </c>
      <c r="BK17" s="133">
        <v>21.704498999999998</v>
      </c>
      <c r="BL17" s="133">
        <v>33.171681</v>
      </c>
      <c r="BM17" s="133">
        <v>267.90924799999999</v>
      </c>
      <c r="BN17" s="133">
        <v>49.205458</v>
      </c>
      <c r="BO17" s="133">
        <v>179.80568</v>
      </c>
      <c r="BP17" s="133">
        <v>38.871580999999999</v>
      </c>
      <c r="BQ17" s="133">
        <v>228.624607</v>
      </c>
      <c r="BR17" s="131">
        <v>3.9763E-2</v>
      </c>
      <c r="BS17" s="131" t="s">
        <v>180</v>
      </c>
      <c r="BT17" s="131">
        <v>32.006106000000003</v>
      </c>
      <c r="BU17" s="131">
        <v>32.120877</v>
      </c>
      <c r="BV17" s="131">
        <v>37.124932000000001</v>
      </c>
      <c r="BW17" s="131">
        <v>49.441265999999999</v>
      </c>
      <c r="BX17" s="131" t="s">
        <v>180</v>
      </c>
      <c r="BY17" s="131">
        <v>31.853453999999999</v>
      </c>
      <c r="BZ17" s="131">
        <v>31.967677999999999</v>
      </c>
      <c r="CA17" s="131">
        <v>36.947865999999998</v>
      </c>
      <c r="CB17" s="131" t="s">
        <v>180</v>
      </c>
      <c r="CC17" s="131">
        <v>314.86430200000001</v>
      </c>
      <c r="CD17" s="131">
        <v>337.04235499999999</v>
      </c>
      <c r="CE17" s="131">
        <v>271.450309</v>
      </c>
      <c r="CF17" s="131">
        <v>581.31434400000001</v>
      </c>
      <c r="CG17" s="131" t="s">
        <v>180</v>
      </c>
      <c r="CH17" s="131">
        <v>3.597156</v>
      </c>
      <c r="CI17" s="131">
        <v>3.8643360000000002</v>
      </c>
      <c r="CJ17" s="131">
        <v>3.5971540000000002</v>
      </c>
      <c r="CK17" s="131">
        <v>10.258967</v>
      </c>
      <c r="CL17" s="131" t="s">
        <v>180</v>
      </c>
      <c r="CM17" s="131">
        <v>2.6186980000000002</v>
      </c>
      <c r="CN17" s="131">
        <v>7.2646709999999999</v>
      </c>
      <c r="CO17" s="131">
        <v>3.6780750000000002</v>
      </c>
      <c r="CP17" s="131">
        <v>4.8665859999999999</v>
      </c>
      <c r="CQ17" s="131">
        <v>15.719894999999999</v>
      </c>
      <c r="CR17" s="131">
        <v>31.529226999999999</v>
      </c>
      <c r="CS17" s="131">
        <v>89.466247999999993</v>
      </c>
      <c r="CT17" s="131">
        <v>135.85680500000001</v>
      </c>
      <c r="CU17" s="131" t="s">
        <v>180</v>
      </c>
      <c r="CV17" s="131">
        <v>0.98259399999999997</v>
      </c>
      <c r="CW17" s="131">
        <v>0.77233399999999996</v>
      </c>
      <c r="CX17" s="131">
        <v>25.940435999999998</v>
      </c>
      <c r="CY17" s="131">
        <v>78.601567000000003</v>
      </c>
      <c r="CZ17" s="131">
        <v>19.868551</v>
      </c>
      <c r="DA17" s="131">
        <v>24</v>
      </c>
      <c r="DB17" s="131">
        <v>24</v>
      </c>
      <c r="DC17" s="131" t="s">
        <v>180</v>
      </c>
      <c r="DD17" s="131">
        <v>1.043822</v>
      </c>
      <c r="DE17" s="131">
        <v>0.73489000000000004</v>
      </c>
      <c r="DF17" s="131">
        <v>25.743542999999999</v>
      </c>
      <c r="DG17" s="131">
        <v>70.403824</v>
      </c>
      <c r="DH17" s="131">
        <v>17.319642000000002</v>
      </c>
      <c r="DI17" s="131">
        <v>40</v>
      </c>
      <c r="DJ17" s="131">
        <v>40</v>
      </c>
      <c r="DK17" s="131" t="s">
        <v>180</v>
      </c>
      <c r="DL17" s="131">
        <v>0.986433</v>
      </c>
      <c r="DM17" s="131">
        <v>0.77233200000000002</v>
      </c>
      <c r="DN17" s="131">
        <v>30.206727000000001</v>
      </c>
      <c r="DO17" s="131">
        <v>78.295458999999994</v>
      </c>
      <c r="DP17" s="131">
        <v>23.046309000000001</v>
      </c>
      <c r="DQ17" s="131">
        <v>24</v>
      </c>
      <c r="DR17" s="131">
        <v>24</v>
      </c>
      <c r="DS17" s="131" t="s">
        <v>180</v>
      </c>
      <c r="DT17" s="131">
        <v>2.2674099999999999</v>
      </c>
      <c r="DU17" s="131">
        <v>1.8563149999999999</v>
      </c>
      <c r="DV17" s="131">
        <v>32.422423000000002</v>
      </c>
      <c r="DW17" s="131">
        <v>81.869433000000001</v>
      </c>
      <c r="DX17" s="131">
        <v>26.387349</v>
      </c>
      <c r="DY17" s="131">
        <v>7</v>
      </c>
      <c r="DZ17" s="131">
        <v>7</v>
      </c>
      <c r="EA17" s="131" t="s">
        <v>180</v>
      </c>
      <c r="EB17" s="131">
        <v>99</v>
      </c>
      <c r="EC17" s="131">
        <v>99</v>
      </c>
      <c r="ED17" s="131">
        <v>98.708797000000004</v>
      </c>
      <c r="EE17" s="131">
        <v>98.896439000000001</v>
      </c>
      <c r="EF17" s="131" t="s">
        <v>180</v>
      </c>
      <c r="EG17" s="131">
        <v>2272.775701</v>
      </c>
      <c r="EH17" s="131">
        <v>608.16974700000003</v>
      </c>
      <c r="EI17" s="131">
        <v>436.16766699999999</v>
      </c>
      <c r="EJ17" s="131">
        <v>26.758899</v>
      </c>
      <c r="EK17" s="131">
        <v>71.71808</v>
      </c>
      <c r="EL17" s="131">
        <v>436.16766699999999</v>
      </c>
      <c r="EM17" s="131">
        <v>19.190968000000002</v>
      </c>
      <c r="EN17" s="131">
        <v>50.732258999999999</v>
      </c>
      <c r="EO17" s="131" t="s">
        <v>180</v>
      </c>
      <c r="EP17" s="131">
        <v>1532.1834779999999</v>
      </c>
      <c r="EQ17" s="131">
        <v>494.40168299999999</v>
      </c>
      <c r="ER17" s="131">
        <v>402.37451399999998</v>
      </c>
      <c r="ES17" s="131">
        <v>32.267786000000001</v>
      </c>
      <c r="ET17" s="131">
        <v>81.386154000000005</v>
      </c>
      <c r="EU17" s="131">
        <v>402.37451399999998</v>
      </c>
      <c r="EV17" s="131">
        <v>26.261510000000001</v>
      </c>
      <c r="EW17" s="131">
        <v>69.423579000000004</v>
      </c>
      <c r="EX17" s="131" t="s">
        <v>180</v>
      </c>
      <c r="EY17" s="131">
        <v>1939.5092010000001</v>
      </c>
      <c r="EZ17" s="131">
        <v>556.97411799999998</v>
      </c>
      <c r="FA17" s="131">
        <v>420.96074800000002</v>
      </c>
      <c r="FB17" s="131">
        <v>57.376897999999997</v>
      </c>
      <c r="FC17" s="132"/>
      <c r="FD17" s="134">
        <f t="shared" si="0"/>
        <v>-5.4038702484690893E-2</v>
      </c>
      <c r="FE17" s="25" t="s">
        <v>290</v>
      </c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</row>
    <row r="18" spans="1:188" ht="45" x14ac:dyDescent="0.25">
      <c r="A18">
        <v>45</v>
      </c>
      <c r="B18" t="s">
        <v>175</v>
      </c>
      <c r="C18" t="s">
        <v>234</v>
      </c>
      <c r="D18" t="s">
        <v>177</v>
      </c>
      <c r="E18" t="s">
        <v>235</v>
      </c>
      <c r="F18" t="s">
        <v>236</v>
      </c>
      <c r="G18">
        <v>16</v>
      </c>
      <c r="H18" s="546"/>
      <c r="I18" s="15" t="s">
        <v>238</v>
      </c>
      <c r="J18" s="34" t="s">
        <v>293</v>
      </c>
      <c r="K18" s="16">
        <v>329</v>
      </c>
      <c r="L18" s="16">
        <v>3510</v>
      </c>
      <c r="M18" s="16">
        <v>30.62</v>
      </c>
      <c r="N18" s="16">
        <v>-1.9900000000000001E-2</v>
      </c>
      <c r="O18" s="16">
        <v>1.9539999999999998E-2</v>
      </c>
      <c r="P18" s="17">
        <v>0</v>
      </c>
      <c r="Q18" s="17">
        <v>0</v>
      </c>
      <c r="R18" s="17">
        <v>0</v>
      </c>
      <c r="S18" s="16">
        <v>0</v>
      </c>
      <c r="T18" s="15" t="s">
        <v>191</v>
      </c>
      <c r="U18" t="s">
        <v>180</v>
      </c>
      <c r="V18" t="s">
        <v>182</v>
      </c>
      <c r="W18" t="s">
        <v>183</v>
      </c>
      <c r="X18" t="s">
        <v>184</v>
      </c>
      <c r="Y18">
        <v>3.1088909999999998</v>
      </c>
      <c r="Z18">
        <v>100</v>
      </c>
      <c r="AA18">
        <v>30.9</v>
      </c>
      <c r="AB18">
        <v>1856.4</v>
      </c>
      <c r="AC18">
        <v>800</v>
      </c>
      <c r="AD18">
        <v>1200</v>
      </c>
      <c r="AE18">
        <v>179.2</v>
      </c>
      <c r="AF18">
        <v>2.2000000000000002</v>
      </c>
      <c r="AG18" t="s">
        <v>180</v>
      </c>
      <c r="AH18" t="s">
        <v>237</v>
      </c>
      <c r="AI18">
        <v>111.70440600000001</v>
      </c>
      <c r="AJ18">
        <v>96</v>
      </c>
      <c r="AK18">
        <v>1.7872699999999999</v>
      </c>
      <c r="AL18">
        <v>4</v>
      </c>
      <c r="AM18">
        <v>134.69999999999999</v>
      </c>
      <c r="AN18">
        <v>285.89999999999998</v>
      </c>
      <c r="AO18">
        <v>0.111704</v>
      </c>
      <c r="AP18">
        <v>38.299999999999997</v>
      </c>
      <c r="AQ18">
        <v>217.3</v>
      </c>
      <c r="AR18" t="s">
        <v>187</v>
      </c>
      <c r="AS18">
        <v>0</v>
      </c>
      <c r="AT18" t="s">
        <v>188</v>
      </c>
      <c r="AU18">
        <v>0.2</v>
      </c>
      <c r="AV18">
        <v>0.5</v>
      </c>
      <c r="AW18" t="s">
        <v>180</v>
      </c>
      <c r="AX18">
        <v>700.00001099999997</v>
      </c>
      <c r="AY18">
        <v>27.763016</v>
      </c>
      <c r="AZ18">
        <v>2.0351349999999999</v>
      </c>
      <c r="BA18">
        <v>0.202066</v>
      </c>
      <c r="BB18">
        <v>23.255428999999999</v>
      </c>
      <c r="BC18">
        <v>43.308781000000003</v>
      </c>
      <c r="BD18">
        <v>43.308781000000003</v>
      </c>
      <c r="BE18" t="s">
        <v>180</v>
      </c>
      <c r="BF18">
        <v>32.969729000000001</v>
      </c>
      <c r="BG18" s="13">
        <v>0</v>
      </c>
      <c r="BI18" s="23">
        <v>28.694391</v>
      </c>
      <c r="BJ18" s="23">
        <v>75.495878000000005</v>
      </c>
      <c r="BK18" s="23">
        <v>21.663081999999999</v>
      </c>
      <c r="BL18" s="23">
        <v>32.812480999999998</v>
      </c>
      <c r="BM18" s="23">
        <v>270.842061</v>
      </c>
      <c r="BN18" s="23">
        <v>49.916159</v>
      </c>
      <c r="BO18" s="23">
        <v>177.24562499999999</v>
      </c>
      <c r="BP18" s="23">
        <v>38.794226999999999</v>
      </c>
      <c r="BQ18" s="23">
        <v>229.080476</v>
      </c>
      <c r="BR18">
        <v>3.9548E-2</v>
      </c>
      <c r="BS18" t="s">
        <v>180</v>
      </c>
      <c r="BT18">
        <v>32.238920999999998</v>
      </c>
      <c r="BU18">
        <v>31.433529</v>
      </c>
      <c r="BV18">
        <v>37.011633000000003</v>
      </c>
      <c r="BW18">
        <v>50.155372999999997</v>
      </c>
      <c r="BX18" t="s">
        <v>180</v>
      </c>
      <c r="BY18">
        <v>32.085158999999997</v>
      </c>
      <c r="BZ18">
        <v>31.283608000000001</v>
      </c>
      <c r="CA18">
        <v>36.835107999999998</v>
      </c>
      <c r="CB18" t="s">
        <v>180</v>
      </c>
      <c r="CC18">
        <v>312.60690199999999</v>
      </c>
      <c r="CD18">
        <v>344.422526</v>
      </c>
      <c r="CE18">
        <v>272.29535700000002</v>
      </c>
      <c r="CF18">
        <v>573.04067699999996</v>
      </c>
      <c r="CG18" t="s">
        <v>180</v>
      </c>
      <c r="CH18">
        <v>3.5973449999999998</v>
      </c>
      <c r="CI18">
        <v>3.8644500000000002</v>
      </c>
      <c r="CJ18">
        <v>3.59734</v>
      </c>
      <c r="CK18">
        <v>10.259021000000001</v>
      </c>
      <c r="CL18" t="s">
        <v>180</v>
      </c>
      <c r="CM18">
        <v>2.609448</v>
      </c>
      <c r="CN18">
        <v>7.1797219999999999</v>
      </c>
      <c r="CO18">
        <v>3.6050110000000002</v>
      </c>
      <c r="CP18">
        <v>4.811858</v>
      </c>
      <c r="CQ18">
        <v>15.655632000000001</v>
      </c>
      <c r="CR18">
        <v>31.252223000000001</v>
      </c>
      <c r="CS18">
        <v>89.813085000000001</v>
      </c>
      <c r="CT18">
        <v>136.853364</v>
      </c>
      <c r="CU18" t="s">
        <v>180</v>
      </c>
      <c r="CV18">
        <v>0.98560000000000003</v>
      </c>
      <c r="CW18">
        <v>0.77421700000000004</v>
      </c>
      <c r="CX18">
        <v>26.207695999999999</v>
      </c>
      <c r="CY18">
        <v>78.552864999999997</v>
      </c>
      <c r="CZ18">
        <v>20.015951000000001</v>
      </c>
      <c r="DA18">
        <v>24</v>
      </c>
      <c r="DB18">
        <v>24</v>
      </c>
      <c r="DC18" t="s">
        <v>180</v>
      </c>
      <c r="DD18">
        <v>1.0448839999999999</v>
      </c>
      <c r="DE18">
        <v>0.73547099999999999</v>
      </c>
      <c r="DF18">
        <v>25.217561</v>
      </c>
      <c r="DG18">
        <v>70.387817999999996</v>
      </c>
      <c r="DH18">
        <v>16.951181999999999</v>
      </c>
      <c r="DI18">
        <v>40</v>
      </c>
      <c r="DJ18">
        <v>40</v>
      </c>
      <c r="DK18" t="s">
        <v>180</v>
      </c>
      <c r="DL18">
        <v>0.98943199999999998</v>
      </c>
      <c r="DM18">
        <v>0.77419899999999997</v>
      </c>
      <c r="DN18">
        <v>30.204535</v>
      </c>
      <c r="DO18">
        <v>78.246881000000002</v>
      </c>
      <c r="DP18">
        <v>22.979261000000001</v>
      </c>
      <c r="DQ18">
        <v>24</v>
      </c>
      <c r="DR18">
        <v>24</v>
      </c>
      <c r="DS18" t="s">
        <v>180</v>
      </c>
      <c r="DT18">
        <v>2.2675160000000001</v>
      </c>
      <c r="DU18">
        <v>1.856484</v>
      </c>
      <c r="DV18">
        <v>32.892085999999999</v>
      </c>
      <c r="DW18">
        <v>81.873020999999994</v>
      </c>
      <c r="DX18">
        <v>26.768746</v>
      </c>
      <c r="DY18">
        <v>7</v>
      </c>
      <c r="DZ18">
        <v>7</v>
      </c>
      <c r="EA18" t="s">
        <v>180</v>
      </c>
      <c r="EB18">
        <v>99</v>
      </c>
      <c r="EC18">
        <v>99</v>
      </c>
      <c r="ED18">
        <v>98.708794999999995</v>
      </c>
      <c r="EE18">
        <v>98.896439999999998</v>
      </c>
      <c r="EF18" t="s">
        <v>180</v>
      </c>
      <c r="EG18">
        <v>2297.6558639999998</v>
      </c>
      <c r="EH18">
        <v>609.36370399999998</v>
      </c>
      <c r="EI18">
        <v>436.22708</v>
      </c>
      <c r="EJ18">
        <v>26.521104000000001</v>
      </c>
      <c r="EK18">
        <v>71.587309000000005</v>
      </c>
      <c r="EL18">
        <v>436.22708</v>
      </c>
      <c r="EM18">
        <v>18.985745000000001</v>
      </c>
      <c r="EN18">
        <v>49.621732000000002</v>
      </c>
      <c r="EO18" t="s">
        <v>180</v>
      </c>
      <c r="EP18">
        <v>1510.3684109999999</v>
      </c>
      <c r="EQ18">
        <v>494.42225000000002</v>
      </c>
      <c r="ER18">
        <v>402.37856900000003</v>
      </c>
      <c r="ES18">
        <v>32.735208999999998</v>
      </c>
      <c r="ET18">
        <v>81.383589000000001</v>
      </c>
      <c r="EU18">
        <v>402.37856900000003</v>
      </c>
      <c r="EV18">
        <v>26.641086999999999</v>
      </c>
      <c r="EW18">
        <v>69.629973000000007</v>
      </c>
      <c r="EX18" t="s">
        <v>180</v>
      </c>
      <c r="EY18">
        <v>1943.3765100000001</v>
      </c>
      <c r="EZ18">
        <v>557.64004999999997</v>
      </c>
      <c r="FA18">
        <v>420.99525</v>
      </c>
      <c r="FB18">
        <v>56.619304</v>
      </c>
      <c r="FD18" s="14">
        <f t="shared" si="0"/>
        <v>-5.2152490688000874E-2</v>
      </c>
      <c r="FE18" s="25" t="s">
        <v>290</v>
      </c>
      <c r="FF18" s="268"/>
      <c r="FG18" s="26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</row>
    <row r="19" spans="1:188" ht="45" x14ac:dyDescent="0.25">
      <c r="A19">
        <v>48</v>
      </c>
      <c r="B19" t="s">
        <v>175</v>
      </c>
      <c r="C19" t="s">
        <v>234</v>
      </c>
      <c r="D19" t="s">
        <v>177</v>
      </c>
      <c r="E19" t="s">
        <v>235</v>
      </c>
      <c r="F19" t="s">
        <v>239</v>
      </c>
      <c r="G19">
        <v>17</v>
      </c>
      <c r="H19" s="546"/>
      <c r="I19" s="127" t="s">
        <v>238</v>
      </c>
      <c r="J19" s="128" t="s">
        <v>293</v>
      </c>
      <c r="K19" s="129">
        <v>329</v>
      </c>
      <c r="L19" s="129">
        <v>3510</v>
      </c>
      <c r="M19" s="129">
        <v>30.62</v>
      </c>
      <c r="N19" s="129">
        <v>-1.9900000000000001E-2</v>
      </c>
      <c r="O19" s="129">
        <v>1.9539999999999998E-2</v>
      </c>
      <c r="P19" s="130">
        <v>0</v>
      </c>
      <c r="Q19" s="130">
        <v>0</v>
      </c>
      <c r="R19" s="130">
        <v>0</v>
      </c>
      <c r="S19" s="129">
        <v>0</v>
      </c>
      <c r="T19" s="127" t="s">
        <v>191</v>
      </c>
      <c r="U19" s="131" t="s">
        <v>180</v>
      </c>
      <c r="V19" s="131" t="s">
        <v>182</v>
      </c>
      <c r="W19" s="131" t="s">
        <v>183</v>
      </c>
      <c r="X19" s="131" t="s">
        <v>184</v>
      </c>
      <c r="Y19" s="131">
        <v>3.1088909999999998</v>
      </c>
      <c r="Z19" s="131">
        <v>100</v>
      </c>
      <c r="AA19" s="131">
        <v>30.9</v>
      </c>
      <c r="AB19" s="131">
        <v>1856.4</v>
      </c>
      <c r="AC19" s="131">
        <v>800</v>
      </c>
      <c r="AD19" s="131">
        <v>1200</v>
      </c>
      <c r="AE19" s="131">
        <v>179.2</v>
      </c>
      <c r="AF19" s="131">
        <v>2.2000000000000002</v>
      </c>
      <c r="AG19" s="131" t="s">
        <v>180</v>
      </c>
      <c r="AH19" s="131" t="s">
        <v>237</v>
      </c>
      <c r="AI19" s="131">
        <v>111.70440600000001</v>
      </c>
      <c r="AJ19" s="131">
        <v>96</v>
      </c>
      <c r="AK19" s="131">
        <v>1.7872699999999999</v>
      </c>
      <c r="AL19" s="131">
        <v>4</v>
      </c>
      <c r="AM19" s="131">
        <v>134.69999999999999</v>
      </c>
      <c r="AN19" s="131">
        <v>285.89999999999998</v>
      </c>
      <c r="AO19" s="131">
        <v>0.111704</v>
      </c>
      <c r="AP19" s="131">
        <v>38.299999999999997</v>
      </c>
      <c r="AQ19" s="131">
        <v>217.3</v>
      </c>
      <c r="AR19" s="131" t="s">
        <v>187</v>
      </c>
      <c r="AS19" s="131">
        <v>0</v>
      </c>
      <c r="AT19" s="131" t="s">
        <v>188</v>
      </c>
      <c r="AU19" s="131">
        <v>0.2</v>
      </c>
      <c r="AV19" s="131">
        <v>0.5</v>
      </c>
      <c r="AW19" s="131" t="s">
        <v>180</v>
      </c>
      <c r="AX19" s="131">
        <v>700.00001099999997</v>
      </c>
      <c r="AY19" s="131">
        <v>27.763016</v>
      </c>
      <c r="AZ19" s="131">
        <v>2.0351349999999999</v>
      </c>
      <c r="BA19" s="131">
        <v>0.202066</v>
      </c>
      <c r="BB19" s="131">
        <v>23.255428999999999</v>
      </c>
      <c r="BC19" s="131">
        <v>43.308781000000003</v>
      </c>
      <c r="BD19" s="131">
        <v>43.308781000000003</v>
      </c>
      <c r="BE19" s="131" t="s">
        <v>180</v>
      </c>
      <c r="BF19" s="131">
        <v>34.351126000000001</v>
      </c>
      <c r="BG19" s="129">
        <v>1</v>
      </c>
      <c r="BH19" s="132"/>
      <c r="BI19" s="133">
        <v>29.632186999999998</v>
      </c>
      <c r="BJ19" s="133">
        <v>75.495778999999999</v>
      </c>
      <c r="BK19" s="133">
        <v>22.37105</v>
      </c>
      <c r="BL19" s="133">
        <v>34.187289999999997</v>
      </c>
      <c r="BM19" s="133">
        <v>259.95040699999998</v>
      </c>
      <c r="BN19" s="133">
        <v>50.712684000000003</v>
      </c>
      <c r="BO19" s="133">
        <v>174.46169499999999</v>
      </c>
      <c r="BP19" s="133">
        <v>40.061903999999998</v>
      </c>
      <c r="BQ19" s="133">
        <v>221.831693</v>
      </c>
      <c r="BR19" s="131">
        <v>3.9549000000000001E-2</v>
      </c>
      <c r="BS19" s="131" t="s">
        <v>180</v>
      </c>
      <c r="BT19" s="131">
        <v>32.814357000000001</v>
      </c>
      <c r="BU19" s="131">
        <v>33.265749</v>
      </c>
      <c r="BV19" s="131">
        <v>38.033580999999998</v>
      </c>
      <c r="BW19" s="131">
        <v>50.955714999999998</v>
      </c>
      <c r="BX19" s="131" t="s">
        <v>180</v>
      </c>
      <c r="BY19" s="131">
        <v>32.657850000000003</v>
      </c>
      <c r="BZ19" s="131">
        <v>33.107089000000002</v>
      </c>
      <c r="CA19" s="131">
        <v>37.852181999999999</v>
      </c>
      <c r="CB19" s="131" t="s">
        <v>180</v>
      </c>
      <c r="CC19" s="131">
        <v>307.12498399999998</v>
      </c>
      <c r="CD19" s="131">
        <v>325.45275700000002</v>
      </c>
      <c r="CE19" s="131">
        <v>264.97888699999999</v>
      </c>
      <c r="CF19" s="131">
        <v>564.04013499999996</v>
      </c>
      <c r="CG19" s="131" t="s">
        <v>180</v>
      </c>
      <c r="CH19" s="131">
        <v>3.5973449999999998</v>
      </c>
      <c r="CI19" s="131">
        <v>3.864455</v>
      </c>
      <c r="CJ19" s="131">
        <v>3.59734</v>
      </c>
      <c r="CK19" s="131">
        <v>10.259021000000001</v>
      </c>
      <c r="CL19" s="131" t="s">
        <v>180</v>
      </c>
      <c r="CM19" s="131">
        <v>2.609448</v>
      </c>
      <c r="CN19" s="131">
        <v>7.1797219999999999</v>
      </c>
      <c r="CO19" s="131">
        <v>3.6050119999999999</v>
      </c>
      <c r="CP19" s="131">
        <v>4.811858</v>
      </c>
      <c r="CQ19" s="131">
        <v>15.655632000000001</v>
      </c>
      <c r="CR19" s="131">
        <v>31.252223999999998</v>
      </c>
      <c r="CS19" s="131">
        <v>89.813085000000001</v>
      </c>
      <c r="CT19" s="131">
        <v>136.853364</v>
      </c>
      <c r="CU19" s="131" t="s">
        <v>180</v>
      </c>
      <c r="CV19" s="131">
        <v>0.98560199999999998</v>
      </c>
      <c r="CW19" s="131">
        <v>0.77421700000000004</v>
      </c>
      <c r="CX19" s="131">
        <v>26.675519999999999</v>
      </c>
      <c r="CY19" s="131">
        <v>78.552766000000005</v>
      </c>
      <c r="CZ19" s="131">
        <v>20.373217</v>
      </c>
      <c r="DA19" s="131">
        <v>24</v>
      </c>
      <c r="DB19" s="131">
        <v>24</v>
      </c>
      <c r="DC19" s="131" t="s">
        <v>180</v>
      </c>
      <c r="DD19" s="131">
        <v>1.0448999999999999</v>
      </c>
      <c r="DE19" s="131">
        <v>0.73547799999999997</v>
      </c>
      <c r="DF19" s="131">
        <v>26.687843000000001</v>
      </c>
      <c r="DG19" s="131">
        <v>70.387422000000001</v>
      </c>
      <c r="DH19" s="131">
        <v>17.939492000000001</v>
      </c>
      <c r="DI19" s="131">
        <v>40</v>
      </c>
      <c r="DJ19" s="131">
        <v>40</v>
      </c>
      <c r="DK19" s="131" t="s">
        <v>180</v>
      </c>
      <c r="DL19" s="131">
        <v>0.98943400000000004</v>
      </c>
      <c r="DM19" s="131">
        <v>0.77420199999999995</v>
      </c>
      <c r="DN19" s="131">
        <v>31.038587</v>
      </c>
      <c r="DO19" s="131">
        <v>78.246939999999995</v>
      </c>
      <c r="DP19" s="131">
        <v>23.613755999999999</v>
      </c>
      <c r="DQ19" s="131">
        <v>24</v>
      </c>
      <c r="DR19" s="131">
        <v>24</v>
      </c>
      <c r="DS19" s="131" t="s">
        <v>180</v>
      </c>
      <c r="DT19" s="131">
        <v>2.2675169999999998</v>
      </c>
      <c r="DU19" s="131">
        <v>1.856484</v>
      </c>
      <c r="DV19" s="131">
        <v>33.416966000000002</v>
      </c>
      <c r="DW19" s="131">
        <v>81.873007000000001</v>
      </c>
      <c r="DX19" s="131">
        <v>27.195902</v>
      </c>
      <c r="DY19" s="131">
        <v>7</v>
      </c>
      <c r="DZ19" s="131">
        <v>7</v>
      </c>
      <c r="EA19" s="131" t="s">
        <v>180</v>
      </c>
      <c r="EB19" s="131">
        <v>99</v>
      </c>
      <c r="EC19" s="131">
        <v>99</v>
      </c>
      <c r="ED19" s="131">
        <v>98.708794999999995</v>
      </c>
      <c r="EE19" s="131">
        <v>98.896439999999998</v>
      </c>
      <c r="EF19" s="131" t="s">
        <v>180</v>
      </c>
      <c r="EG19" s="131">
        <v>2205.25783</v>
      </c>
      <c r="EH19" s="131">
        <v>609.36871799999994</v>
      </c>
      <c r="EI19" s="131">
        <v>436.22997900000001</v>
      </c>
      <c r="EJ19" s="131">
        <v>27.632538</v>
      </c>
      <c r="EK19" s="131">
        <v>71.587196000000006</v>
      </c>
      <c r="EL19" s="131">
        <v>436.22997900000001</v>
      </c>
      <c r="EM19" s="131">
        <v>19.781358999999998</v>
      </c>
      <c r="EN19" s="131">
        <v>51.701174999999999</v>
      </c>
      <c r="EO19" s="131" t="s">
        <v>180</v>
      </c>
      <c r="EP19" s="131">
        <v>1486.6456229999999</v>
      </c>
      <c r="EQ19" s="131">
        <v>494.42243200000001</v>
      </c>
      <c r="ER19" s="131">
        <v>402.37856900000003</v>
      </c>
      <c r="ES19" s="131">
        <v>33.257584999999999</v>
      </c>
      <c r="ET19" s="131">
        <v>81.383557999999994</v>
      </c>
      <c r="EU19" s="131">
        <v>402.37856900000003</v>
      </c>
      <c r="EV19" s="131">
        <v>27.066206000000001</v>
      </c>
      <c r="EW19" s="131">
        <v>70.741077000000004</v>
      </c>
      <c r="EX19" s="131" t="s">
        <v>180</v>
      </c>
      <c r="EY19" s="131">
        <v>1881.882337</v>
      </c>
      <c r="EZ19" s="131">
        <v>557.64288899999997</v>
      </c>
      <c r="FA19" s="131">
        <v>420.99684500000001</v>
      </c>
      <c r="FB19" s="131">
        <v>58.469672000000003</v>
      </c>
      <c r="FC19" s="132"/>
      <c r="FD19" s="134">
        <f t="shared" si="0"/>
        <v>-8.2145185971614576E-2</v>
      </c>
      <c r="FE19" s="135" t="s">
        <v>290</v>
      </c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</row>
    <row r="20" spans="1:188" s="19" customFormat="1" x14ac:dyDescent="0.25">
      <c r="I20" s="29"/>
      <c r="J20" s="30"/>
      <c r="K20" s="30"/>
      <c r="L20" s="30"/>
      <c r="M20" s="30"/>
      <c r="N20" s="30"/>
      <c r="O20" s="30"/>
      <c r="P20" s="31"/>
      <c r="Q20" s="31"/>
      <c r="R20" s="31"/>
      <c r="S20" s="30"/>
      <c r="T20" s="29"/>
      <c r="BG20" s="30"/>
      <c r="BI20" s="32"/>
      <c r="BJ20" s="32"/>
      <c r="BK20" s="32"/>
      <c r="BL20" s="32"/>
      <c r="BM20" s="32"/>
      <c r="BN20" s="32"/>
      <c r="BO20" s="32"/>
      <c r="BP20" s="32"/>
      <c r="BQ20" s="32"/>
      <c r="FD20" s="31"/>
      <c r="FE20" s="33"/>
    </row>
    <row r="21" spans="1:188" ht="30" customHeight="1" x14ac:dyDescent="0.25">
      <c r="A21">
        <v>51</v>
      </c>
      <c r="B21" t="s">
        <v>175</v>
      </c>
      <c r="C21" t="s">
        <v>240</v>
      </c>
      <c r="D21" t="s">
        <v>177</v>
      </c>
      <c r="E21" t="s">
        <v>241</v>
      </c>
      <c r="F21" t="s">
        <v>242</v>
      </c>
      <c r="G21">
        <v>18</v>
      </c>
      <c r="H21" s="545" t="s">
        <v>297</v>
      </c>
      <c r="I21" s="15" t="s">
        <v>246</v>
      </c>
      <c r="J21" s="35" t="s">
        <v>294</v>
      </c>
      <c r="K21" s="16">
        <v>261</v>
      </c>
      <c r="L21" s="16">
        <v>3269.25</v>
      </c>
      <c r="M21" s="16">
        <v>24.744741999999999</v>
      </c>
      <c r="N21" s="16">
        <v>-1.9900000000000001E-2</v>
      </c>
      <c r="O21" s="16">
        <v>1.7586000000000001E-2</v>
      </c>
      <c r="P21" s="17">
        <v>7.4999999999999997E-2</v>
      </c>
      <c r="Q21" s="17">
        <v>0.1</v>
      </c>
      <c r="R21" s="17">
        <v>0.1</v>
      </c>
      <c r="S21" s="16">
        <v>1</v>
      </c>
      <c r="T21" s="15" t="s">
        <v>181</v>
      </c>
      <c r="U21" t="s">
        <v>180</v>
      </c>
      <c r="V21" t="s">
        <v>243</v>
      </c>
      <c r="W21" t="s">
        <v>244</v>
      </c>
      <c r="X21" t="s">
        <v>245</v>
      </c>
      <c r="Y21">
        <v>3.507171</v>
      </c>
      <c r="Z21">
        <v>100</v>
      </c>
      <c r="AA21">
        <v>29.6</v>
      </c>
      <c r="AB21">
        <v>1774.2</v>
      </c>
      <c r="AC21">
        <v>800</v>
      </c>
      <c r="AD21">
        <v>1050</v>
      </c>
      <c r="AE21">
        <v>201</v>
      </c>
      <c r="AF21">
        <v>2.2000000000000002</v>
      </c>
      <c r="AG21" t="s">
        <v>180</v>
      </c>
      <c r="AH21" t="s">
        <v>192</v>
      </c>
      <c r="AI21">
        <v>90.957238000000004</v>
      </c>
      <c r="AJ21">
        <v>96</v>
      </c>
      <c r="AK21">
        <v>1.451678</v>
      </c>
      <c r="AL21">
        <v>4</v>
      </c>
      <c r="AM21">
        <v>121</v>
      </c>
      <c r="AN21">
        <v>227.3</v>
      </c>
      <c r="AO21">
        <v>9.0774999999999995E-2</v>
      </c>
      <c r="AP21">
        <v>38.700000000000003</v>
      </c>
      <c r="AQ21">
        <v>214.9</v>
      </c>
      <c r="AR21" t="s">
        <v>187</v>
      </c>
      <c r="AS21">
        <v>0</v>
      </c>
      <c r="AT21" t="s">
        <v>188</v>
      </c>
      <c r="AU21">
        <v>0.2</v>
      </c>
      <c r="AV21">
        <v>0.5</v>
      </c>
      <c r="AW21" t="s">
        <v>180</v>
      </c>
      <c r="AX21">
        <v>685.00401399999998</v>
      </c>
      <c r="AY21">
        <v>0.72458599999999995</v>
      </c>
      <c r="AZ21">
        <v>5.1977000000000002E-2</v>
      </c>
      <c r="BA21">
        <v>0.10097200000000001</v>
      </c>
      <c r="BB21">
        <v>1.1885950000000001</v>
      </c>
      <c r="BC21">
        <v>43.308781000000003</v>
      </c>
      <c r="BD21">
        <v>43.308781000000003</v>
      </c>
      <c r="BE21" t="s">
        <v>180</v>
      </c>
      <c r="BF21">
        <v>43.401479000000002</v>
      </c>
      <c r="BG21" s="13">
        <v>0</v>
      </c>
      <c r="BI21" s="23">
        <v>26.574521000000001</v>
      </c>
      <c r="BJ21" s="23">
        <v>90.594925000000003</v>
      </c>
      <c r="BK21" s="23">
        <v>24.075168000000001</v>
      </c>
      <c r="BL21" s="23">
        <v>43.194477999999997</v>
      </c>
      <c r="BM21" s="23">
        <v>205.74389400000001</v>
      </c>
      <c r="BN21" s="23">
        <v>56.966070000000002</v>
      </c>
      <c r="BO21" s="23">
        <v>155.31036</v>
      </c>
      <c r="BP21" s="23">
        <v>48.467109999999998</v>
      </c>
      <c r="BQ21" s="23">
        <v>183.361457</v>
      </c>
      <c r="BR21">
        <v>3.9158999999999999E-2</v>
      </c>
      <c r="BS21" t="s">
        <v>180</v>
      </c>
      <c r="BT21">
        <v>39.027281000000002</v>
      </c>
      <c r="BU21">
        <v>44.244912999999997</v>
      </c>
      <c r="BV21">
        <v>45.619539000000003</v>
      </c>
      <c r="BW21">
        <v>57.239069000000001</v>
      </c>
      <c r="BX21" t="s">
        <v>180</v>
      </c>
      <c r="BY21">
        <v>38.841141999999998</v>
      </c>
      <c r="BZ21">
        <v>44.033889000000002</v>
      </c>
      <c r="CA21">
        <v>45.401958</v>
      </c>
      <c r="CB21" t="s">
        <v>180</v>
      </c>
      <c r="CC21">
        <v>258.09894500000001</v>
      </c>
      <c r="CD21">
        <v>244.602913</v>
      </c>
      <c r="CE21">
        <v>220.78773100000001</v>
      </c>
      <c r="CF21">
        <v>502.09472699999998</v>
      </c>
      <c r="CG21" t="s">
        <v>180</v>
      </c>
      <c r="CH21">
        <v>3.5954860000000002</v>
      </c>
      <c r="CI21">
        <v>3.863029</v>
      </c>
      <c r="CJ21">
        <v>3.5952480000000002</v>
      </c>
      <c r="CK21">
        <v>10.258438</v>
      </c>
      <c r="CL21" t="s">
        <v>180</v>
      </c>
      <c r="CM21">
        <v>2.8575360000000001</v>
      </c>
      <c r="CN21">
        <v>7.217498</v>
      </c>
      <c r="CO21">
        <v>3.7841230000000001</v>
      </c>
      <c r="CP21">
        <v>4.9143999999999997</v>
      </c>
      <c r="CQ21">
        <v>15.705887000000001</v>
      </c>
      <c r="CR21">
        <v>31.621908000000001</v>
      </c>
      <c r="CS21">
        <v>91.405562000000003</v>
      </c>
      <c r="CT21">
        <v>142.19407100000001</v>
      </c>
      <c r="CU21" t="s">
        <v>180</v>
      </c>
      <c r="CV21">
        <v>0.74530399999999997</v>
      </c>
      <c r="CW21">
        <v>0.69289800000000001</v>
      </c>
      <c r="CX21">
        <v>24.003461000000001</v>
      </c>
      <c r="CY21">
        <v>92.968470999999994</v>
      </c>
      <c r="CZ21">
        <v>21.734587999999999</v>
      </c>
      <c r="DA21">
        <v>35</v>
      </c>
      <c r="DB21">
        <v>38</v>
      </c>
      <c r="DC21" t="s">
        <v>180</v>
      </c>
      <c r="DD21">
        <v>0.71813400000000005</v>
      </c>
      <c r="DE21">
        <v>0.658416</v>
      </c>
      <c r="DF21">
        <v>24.404530000000001</v>
      </c>
      <c r="DG21">
        <v>91.684307000000004</v>
      </c>
      <c r="DH21">
        <v>21.503475000000002</v>
      </c>
      <c r="DI21">
        <v>71</v>
      </c>
      <c r="DJ21">
        <v>71</v>
      </c>
      <c r="DK21" t="s">
        <v>180</v>
      </c>
      <c r="DL21">
        <v>0.74404499999999996</v>
      </c>
      <c r="DM21">
        <v>0.69285200000000002</v>
      </c>
      <c r="DN21">
        <v>28.012414</v>
      </c>
      <c r="DO21">
        <v>93.119707000000005</v>
      </c>
      <c r="DP21">
        <v>25.406381</v>
      </c>
      <c r="DQ21">
        <v>35</v>
      </c>
      <c r="DR21">
        <v>38</v>
      </c>
      <c r="DS21" t="s">
        <v>180</v>
      </c>
      <c r="DT21">
        <v>1.7537290000000001</v>
      </c>
      <c r="DU21">
        <v>1.627818</v>
      </c>
      <c r="DV21">
        <v>29.033768999999999</v>
      </c>
      <c r="DW21">
        <v>92.820352999999997</v>
      </c>
      <c r="DX21">
        <v>26.791027</v>
      </c>
      <c r="DY21">
        <v>10</v>
      </c>
      <c r="DZ21">
        <v>9</v>
      </c>
      <c r="EA21" t="s">
        <v>180</v>
      </c>
      <c r="EB21">
        <v>76.8</v>
      </c>
      <c r="EC21">
        <v>78.408959999999993</v>
      </c>
      <c r="ED21">
        <v>76.534240999999994</v>
      </c>
      <c r="EE21">
        <v>76.860606000000004</v>
      </c>
      <c r="EF21" t="s">
        <v>180</v>
      </c>
      <c r="EG21">
        <v>1745.4034360000001</v>
      </c>
      <c r="EH21">
        <v>438.70274499999999</v>
      </c>
      <c r="EI21">
        <v>392.18431500000003</v>
      </c>
      <c r="EJ21">
        <v>25.134747000000001</v>
      </c>
      <c r="EK21">
        <v>89.396366999999998</v>
      </c>
      <c r="EL21">
        <v>392.18431500000003</v>
      </c>
      <c r="EM21">
        <v>22.469550999999999</v>
      </c>
      <c r="EN21">
        <v>58.083874999999999</v>
      </c>
      <c r="EO21" t="s">
        <v>180</v>
      </c>
      <c r="EP21">
        <v>1323.4507840000001</v>
      </c>
      <c r="EQ21">
        <v>382.41498799999999</v>
      </c>
      <c r="ER21">
        <v>352.87514700000003</v>
      </c>
      <c r="ES21">
        <v>28.895292999999999</v>
      </c>
      <c r="ET21">
        <v>92.275448999999995</v>
      </c>
      <c r="EU21">
        <v>352.87514700000003</v>
      </c>
      <c r="EV21">
        <v>26.663262</v>
      </c>
      <c r="EW21">
        <v>68.924633</v>
      </c>
      <c r="EX21" t="s">
        <v>180</v>
      </c>
      <c r="EY21">
        <v>1555.5247429999999</v>
      </c>
      <c r="EZ21">
        <v>413.37325399999997</v>
      </c>
      <c r="FA21">
        <v>374.49518899999998</v>
      </c>
      <c r="FB21">
        <v>62.234400000000001</v>
      </c>
      <c r="FD21" s="14">
        <f t="shared" si="0"/>
        <v>-0.24132032831436401</v>
      </c>
      <c r="FE21" s="14">
        <f t="shared" ref="FE21:FE36" si="7">BQ21/BQ4-1</f>
        <v>-0.26089453993727196</v>
      </c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</row>
    <row r="22" spans="1:188" ht="30" x14ac:dyDescent="0.25">
      <c r="A22">
        <v>54</v>
      </c>
      <c r="B22" t="s">
        <v>175</v>
      </c>
      <c r="C22" t="s">
        <v>240</v>
      </c>
      <c r="D22" t="s">
        <v>177</v>
      </c>
      <c r="E22" t="s">
        <v>247</v>
      </c>
      <c r="F22" t="s">
        <v>248</v>
      </c>
      <c r="G22">
        <v>19</v>
      </c>
      <c r="H22" s="546"/>
      <c r="I22" s="15" t="s">
        <v>246</v>
      </c>
      <c r="J22" s="35" t="s">
        <v>294</v>
      </c>
      <c r="K22" s="16">
        <v>261</v>
      </c>
      <c r="L22" s="16">
        <v>3269.25</v>
      </c>
      <c r="M22" s="16">
        <v>24.744741999999999</v>
      </c>
      <c r="N22" s="16">
        <v>-1.9900000000000001E-2</v>
      </c>
      <c r="O22" s="16">
        <v>1.7586000000000001E-2</v>
      </c>
      <c r="P22" s="17">
        <v>7.4999999999999997E-2</v>
      </c>
      <c r="Q22" s="17">
        <v>0.1</v>
      </c>
      <c r="R22" s="17">
        <v>0.1</v>
      </c>
      <c r="S22" s="16">
        <v>1</v>
      </c>
      <c r="T22" s="15" t="s">
        <v>181</v>
      </c>
      <c r="U22" t="s">
        <v>180</v>
      </c>
      <c r="V22" t="s">
        <v>243</v>
      </c>
      <c r="W22" t="s">
        <v>244</v>
      </c>
      <c r="X22" t="s">
        <v>245</v>
      </c>
      <c r="Y22">
        <v>3.507171</v>
      </c>
      <c r="Z22">
        <v>100</v>
      </c>
      <c r="AA22">
        <v>29.6</v>
      </c>
      <c r="AB22">
        <v>1774.2</v>
      </c>
      <c r="AC22">
        <v>800</v>
      </c>
      <c r="AD22">
        <v>1050</v>
      </c>
      <c r="AE22">
        <v>201</v>
      </c>
      <c r="AF22">
        <v>2.2000000000000002</v>
      </c>
      <c r="AG22" t="s">
        <v>180</v>
      </c>
      <c r="AH22" t="s">
        <v>192</v>
      </c>
      <c r="AI22">
        <v>90.957238000000004</v>
      </c>
      <c r="AJ22">
        <v>96</v>
      </c>
      <c r="AK22">
        <v>1.451678</v>
      </c>
      <c r="AL22">
        <v>4</v>
      </c>
      <c r="AM22">
        <v>121</v>
      </c>
      <c r="AN22">
        <v>227.3</v>
      </c>
      <c r="AO22">
        <v>9.0774999999999995E-2</v>
      </c>
      <c r="AP22">
        <v>38.700000000000003</v>
      </c>
      <c r="AQ22">
        <v>214.9</v>
      </c>
      <c r="AR22" t="s">
        <v>187</v>
      </c>
      <c r="AS22">
        <v>0</v>
      </c>
      <c r="AT22" t="s">
        <v>188</v>
      </c>
      <c r="AU22">
        <v>0.2</v>
      </c>
      <c r="AV22">
        <v>0.5</v>
      </c>
      <c r="AW22" t="s">
        <v>180</v>
      </c>
      <c r="AX22">
        <v>685.00401399999998</v>
      </c>
      <c r="AY22">
        <v>0.72458599999999995</v>
      </c>
      <c r="AZ22">
        <v>5.1977000000000002E-2</v>
      </c>
      <c r="BA22">
        <v>0.10097200000000001</v>
      </c>
      <c r="BB22">
        <v>1.1885950000000001</v>
      </c>
      <c r="BC22">
        <v>43.308781000000003</v>
      </c>
      <c r="BD22">
        <v>43.308781000000003</v>
      </c>
      <c r="BE22" t="s">
        <v>180</v>
      </c>
      <c r="BF22">
        <v>45.140549999999998</v>
      </c>
      <c r="BG22" s="16">
        <v>1</v>
      </c>
      <c r="BI22" s="23">
        <v>27.437956</v>
      </c>
      <c r="BJ22" s="23">
        <v>90.594925000000003</v>
      </c>
      <c r="BK22" s="23">
        <v>24.857396000000001</v>
      </c>
      <c r="BL22" s="23">
        <v>44.925255</v>
      </c>
      <c r="BM22" s="23">
        <v>197.817465</v>
      </c>
      <c r="BN22" s="23">
        <v>58.134179000000003</v>
      </c>
      <c r="BO22" s="23">
        <v>152.18965800000001</v>
      </c>
      <c r="BP22" s="23">
        <v>50.041859000000002</v>
      </c>
      <c r="BQ22" s="23">
        <v>177.59132399999999</v>
      </c>
      <c r="BR22">
        <v>3.9158999999999999E-2</v>
      </c>
      <c r="BS22" t="s">
        <v>180</v>
      </c>
      <c r="BT22">
        <v>39.735942999999999</v>
      </c>
      <c r="BU22">
        <v>46.761398</v>
      </c>
      <c r="BV22">
        <v>46.888106000000001</v>
      </c>
      <c r="BW22">
        <v>58.412776000000001</v>
      </c>
      <c r="BX22" t="s">
        <v>180</v>
      </c>
      <c r="BY22">
        <v>39.546424000000002</v>
      </c>
      <c r="BZ22">
        <v>46.538372000000003</v>
      </c>
      <c r="CA22">
        <v>46.664475000000003</v>
      </c>
      <c r="CB22" t="s">
        <v>180</v>
      </c>
      <c r="CC22">
        <v>253.495937</v>
      </c>
      <c r="CD22">
        <v>231.43949699999999</v>
      </c>
      <c r="CE22">
        <v>214.81427299999999</v>
      </c>
      <c r="CF22">
        <v>492.00597299999998</v>
      </c>
      <c r="CG22" t="s">
        <v>180</v>
      </c>
      <c r="CH22">
        <v>3.5954860000000002</v>
      </c>
      <c r="CI22">
        <v>3.863029</v>
      </c>
      <c r="CJ22">
        <v>3.5952480000000002</v>
      </c>
      <c r="CK22">
        <v>10.258438</v>
      </c>
      <c r="CL22" t="s">
        <v>180</v>
      </c>
      <c r="CM22">
        <v>2.8575360000000001</v>
      </c>
      <c r="CN22">
        <v>7.217498</v>
      </c>
      <c r="CO22">
        <v>3.7841230000000001</v>
      </c>
      <c r="CP22">
        <v>4.9143999999999997</v>
      </c>
      <c r="CQ22">
        <v>15.705887000000001</v>
      </c>
      <c r="CR22">
        <v>31.621908000000001</v>
      </c>
      <c r="CS22">
        <v>91.405562000000003</v>
      </c>
      <c r="CT22">
        <v>142.19407100000001</v>
      </c>
      <c r="CU22" t="s">
        <v>180</v>
      </c>
      <c r="CV22">
        <v>0.74530399999999997</v>
      </c>
      <c r="CW22">
        <v>0.69289800000000001</v>
      </c>
      <c r="CX22">
        <v>24.439319000000001</v>
      </c>
      <c r="CY22">
        <v>92.968470999999994</v>
      </c>
      <c r="CZ22">
        <v>22.129246999999999</v>
      </c>
      <c r="DA22">
        <v>35</v>
      </c>
      <c r="DB22">
        <v>38</v>
      </c>
      <c r="DC22" t="s">
        <v>180</v>
      </c>
      <c r="DD22">
        <v>0.71813400000000005</v>
      </c>
      <c r="DE22">
        <v>0.658416</v>
      </c>
      <c r="DF22">
        <v>25.792569</v>
      </c>
      <c r="DG22">
        <v>91.684307000000004</v>
      </c>
      <c r="DH22">
        <v>22.726513000000001</v>
      </c>
      <c r="DI22">
        <v>71</v>
      </c>
      <c r="DJ22">
        <v>71</v>
      </c>
      <c r="DK22" t="s">
        <v>180</v>
      </c>
      <c r="DL22">
        <v>0.74404499999999996</v>
      </c>
      <c r="DM22">
        <v>0.69285200000000002</v>
      </c>
      <c r="DN22">
        <v>28.791371000000002</v>
      </c>
      <c r="DO22">
        <v>93.119707000000005</v>
      </c>
      <c r="DP22">
        <v>26.112870000000001</v>
      </c>
      <c r="DQ22">
        <v>35</v>
      </c>
      <c r="DR22">
        <v>38</v>
      </c>
      <c r="DS22" t="s">
        <v>180</v>
      </c>
      <c r="DT22">
        <v>1.7537290000000001</v>
      </c>
      <c r="DU22">
        <v>1.627818</v>
      </c>
      <c r="DV22">
        <v>29.629116</v>
      </c>
      <c r="DW22">
        <v>92.820352999999997</v>
      </c>
      <c r="DX22">
        <v>27.340387</v>
      </c>
      <c r="DY22">
        <v>10</v>
      </c>
      <c r="DZ22">
        <v>9</v>
      </c>
      <c r="EA22" t="s">
        <v>180</v>
      </c>
      <c r="EB22">
        <v>76.8</v>
      </c>
      <c r="EC22">
        <v>78.408959999999993</v>
      </c>
      <c r="ED22">
        <v>76.534240999999994</v>
      </c>
      <c r="EE22">
        <v>76.860606000000004</v>
      </c>
      <c r="EF22" t="s">
        <v>180</v>
      </c>
      <c r="EG22">
        <v>1678.1605400000001</v>
      </c>
      <c r="EH22">
        <v>438.70274499999999</v>
      </c>
      <c r="EI22">
        <v>392.18431500000003</v>
      </c>
      <c r="EJ22">
        <v>26.141881999999999</v>
      </c>
      <c r="EK22">
        <v>89.396366999999998</v>
      </c>
      <c r="EL22">
        <v>392.18431500000003</v>
      </c>
      <c r="EM22">
        <v>23.369893000000001</v>
      </c>
      <c r="EN22">
        <v>60.411261000000003</v>
      </c>
      <c r="EO22" t="s">
        <v>180</v>
      </c>
      <c r="EP22">
        <v>1296.858254</v>
      </c>
      <c r="EQ22">
        <v>382.41498799999999</v>
      </c>
      <c r="ER22">
        <v>352.87514700000003</v>
      </c>
      <c r="ES22">
        <v>29.487801999999999</v>
      </c>
      <c r="ET22">
        <v>92.275448999999995</v>
      </c>
      <c r="EU22">
        <v>352.87514700000003</v>
      </c>
      <c r="EV22">
        <v>27.210000999999998</v>
      </c>
      <c r="EW22">
        <v>70.337957000000003</v>
      </c>
      <c r="EX22" t="s">
        <v>180</v>
      </c>
      <c r="EY22">
        <v>1506.574511</v>
      </c>
      <c r="EZ22">
        <v>413.37325399999997</v>
      </c>
      <c r="FA22">
        <v>374.49518899999998</v>
      </c>
      <c r="FB22">
        <v>64.256462999999997</v>
      </c>
      <c r="FD22" s="14">
        <f t="shared" si="0"/>
        <v>-0.26519493468827859</v>
      </c>
      <c r="FE22" s="14">
        <f t="shared" si="7"/>
        <v>-0.26180384067475493</v>
      </c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</row>
    <row r="23" spans="1:188" ht="30" x14ac:dyDescent="0.25">
      <c r="A23">
        <v>58</v>
      </c>
      <c r="B23" t="s">
        <v>175</v>
      </c>
      <c r="C23" t="s">
        <v>249</v>
      </c>
      <c r="D23" t="s">
        <v>177</v>
      </c>
      <c r="E23" t="s">
        <v>250</v>
      </c>
      <c r="F23" t="s">
        <v>251</v>
      </c>
      <c r="G23">
        <v>20</v>
      </c>
      <c r="H23" s="546"/>
      <c r="I23" s="15" t="s">
        <v>252</v>
      </c>
      <c r="J23" s="35" t="s">
        <v>294</v>
      </c>
      <c r="K23" s="16">
        <v>279</v>
      </c>
      <c r="L23" s="16">
        <v>3269.25</v>
      </c>
      <c r="M23" s="16">
        <v>24.744741999999999</v>
      </c>
      <c r="N23" s="16">
        <v>-1.9900000000000001E-2</v>
      </c>
      <c r="O23" s="16">
        <v>1.7586000000000001E-2</v>
      </c>
      <c r="P23" s="17">
        <v>7.4999999999999997E-2</v>
      </c>
      <c r="Q23" s="17">
        <v>0.1</v>
      </c>
      <c r="R23" s="17">
        <v>0.1</v>
      </c>
      <c r="S23" s="16">
        <v>1</v>
      </c>
      <c r="T23" s="15" t="s">
        <v>181</v>
      </c>
      <c r="U23" t="s">
        <v>180</v>
      </c>
      <c r="V23" t="s">
        <v>243</v>
      </c>
      <c r="W23" t="s">
        <v>244</v>
      </c>
      <c r="X23" t="s">
        <v>245</v>
      </c>
      <c r="Y23">
        <v>3.6691880000000001</v>
      </c>
      <c r="Z23">
        <v>100</v>
      </c>
      <c r="AA23">
        <v>30.9</v>
      </c>
      <c r="AB23">
        <v>1856.1</v>
      </c>
      <c r="AC23">
        <v>800</v>
      </c>
      <c r="AD23">
        <v>1050</v>
      </c>
      <c r="AE23">
        <v>194.5</v>
      </c>
      <c r="AF23">
        <v>2.2000000000000002</v>
      </c>
      <c r="AG23" t="s">
        <v>180</v>
      </c>
      <c r="AH23" t="s">
        <v>199</v>
      </c>
      <c r="AI23">
        <v>47.801036000000003</v>
      </c>
      <c r="AJ23">
        <v>98</v>
      </c>
      <c r="AK23">
        <v>1.28776</v>
      </c>
      <c r="AL23">
        <v>4</v>
      </c>
      <c r="AM23">
        <v>115.8</v>
      </c>
      <c r="AN23">
        <v>242.8</v>
      </c>
      <c r="AO23">
        <v>7.3948E-2</v>
      </c>
      <c r="AP23">
        <v>44.8</v>
      </c>
      <c r="AQ23">
        <v>185.7</v>
      </c>
      <c r="AR23" t="s">
        <v>187</v>
      </c>
      <c r="AS23">
        <v>0</v>
      </c>
      <c r="AT23" t="s">
        <v>188</v>
      </c>
      <c r="AU23">
        <v>0.2</v>
      </c>
      <c r="AV23">
        <v>0.5</v>
      </c>
      <c r="AW23" t="s">
        <v>180</v>
      </c>
      <c r="AX23">
        <v>700.00246300000003</v>
      </c>
      <c r="AY23">
        <v>0.77357500000000001</v>
      </c>
      <c r="AZ23">
        <v>5.6705999999999999E-2</v>
      </c>
      <c r="BA23">
        <v>0.15263199999999999</v>
      </c>
      <c r="BB23">
        <v>0.85784800000000005</v>
      </c>
      <c r="BC23">
        <v>43.308781000000003</v>
      </c>
      <c r="BD23">
        <v>43.308781000000003</v>
      </c>
      <c r="BE23" t="s">
        <v>180</v>
      </c>
      <c r="BF23">
        <v>44.047134</v>
      </c>
      <c r="BG23" s="13">
        <v>0</v>
      </c>
      <c r="BI23" s="23">
        <v>27.087202000000001</v>
      </c>
      <c r="BJ23" s="23">
        <v>90.127917999999994</v>
      </c>
      <c r="BK23" s="23">
        <v>24.413132000000001</v>
      </c>
      <c r="BL23" s="23">
        <v>43.837052999999997</v>
      </c>
      <c r="BM23" s="23">
        <v>202.72804400000001</v>
      </c>
      <c r="BN23" s="23">
        <v>57.699739999999998</v>
      </c>
      <c r="BO23" s="23">
        <v>153.33554000000001</v>
      </c>
      <c r="BP23" s="23">
        <v>49.151017000000003</v>
      </c>
      <c r="BQ23" s="23">
        <v>180.81009499999999</v>
      </c>
      <c r="BR23">
        <v>4.0933999999999998E-2</v>
      </c>
      <c r="BS23" t="s">
        <v>180</v>
      </c>
      <c r="BT23">
        <v>39.407291000000001</v>
      </c>
      <c r="BU23">
        <v>45.052703999999999</v>
      </c>
      <c r="BV23">
        <v>46.206701000000002</v>
      </c>
      <c r="BW23">
        <v>57.976255000000002</v>
      </c>
      <c r="BX23" t="s">
        <v>180</v>
      </c>
      <c r="BY23">
        <v>39.219340000000003</v>
      </c>
      <c r="BZ23">
        <v>44.837826999999997</v>
      </c>
      <c r="CA23">
        <v>45.986319999999999</v>
      </c>
      <c r="CB23" t="s">
        <v>180</v>
      </c>
      <c r="CC23">
        <v>255.65948700000001</v>
      </c>
      <c r="CD23">
        <v>240.34426300000001</v>
      </c>
      <c r="CE23">
        <v>218.02685500000001</v>
      </c>
      <c r="CF23">
        <v>495.72343499999999</v>
      </c>
      <c r="CG23" t="s">
        <v>180</v>
      </c>
      <c r="CH23">
        <v>3.5961810000000001</v>
      </c>
      <c r="CI23">
        <v>3.8650720000000001</v>
      </c>
      <c r="CJ23">
        <v>3.5959859999999999</v>
      </c>
      <c r="CK23">
        <v>10.258706999999999</v>
      </c>
      <c r="CL23" t="s">
        <v>180</v>
      </c>
      <c r="CM23">
        <v>2.8421829999999999</v>
      </c>
      <c r="CN23">
        <v>7.3020129999999996</v>
      </c>
      <c r="CO23">
        <v>3.6069900000000001</v>
      </c>
      <c r="CP23">
        <v>4.8023949999999997</v>
      </c>
      <c r="CQ23">
        <v>15.748901</v>
      </c>
      <c r="CR23">
        <v>31.460298999999999</v>
      </c>
      <c r="CS23">
        <v>90.972362000000004</v>
      </c>
      <c r="CT23">
        <v>141.579973</v>
      </c>
      <c r="CU23" t="s">
        <v>180</v>
      </c>
      <c r="CV23">
        <v>0.74882800000000005</v>
      </c>
      <c r="CW23">
        <v>0.69582299999999997</v>
      </c>
      <c r="CX23">
        <v>24.347057</v>
      </c>
      <c r="CY23">
        <v>92.921654000000004</v>
      </c>
      <c r="CZ23">
        <v>21.945074000000002</v>
      </c>
      <c r="DA23">
        <v>36</v>
      </c>
      <c r="DB23">
        <v>38</v>
      </c>
      <c r="DC23" t="s">
        <v>180</v>
      </c>
      <c r="DD23">
        <v>0.72379700000000002</v>
      </c>
      <c r="DE23">
        <v>0.66434599999999999</v>
      </c>
      <c r="DF23">
        <v>25.032807999999999</v>
      </c>
      <c r="DG23">
        <v>91.786203</v>
      </c>
      <c r="DH23">
        <v>21.895997999999999</v>
      </c>
      <c r="DI23">
        <v>76</v>
      </c>
      <c r="DJ23">
        <v>75</v>
      </c>
      <c r="DK23" t="s">
        <v>180</v>
      </c>
      <c r="DL23">
        <v>0.74734199999999995</v>
      </c>
      <c r="DM23">
        <v>0.69570699999999996</v>
      </c>
      <c r="DN23">
        <v>28.492857000000001</v>
      </c>
      <c r="DO23">
        <v>93.090884000000003</v>
      </c>
      <c r="DP23">
        <v>25.730957</v>
      </c>
      <c r="DQ23">
        <v>36</v>
      </c>
      <c r="DR23">
        <v>38</v>
      </c>
      <c r="DS23" t="s">
        <v>180</v>
      </c>
      <c r="DT23">
        <v>1.7609889999999999</v>
      </c>
      <c r="DU23">
        <v>1.6285970000000001</v>
      </c>
      <c r="DV23">
        <v>29.528666000000001</v>
      </c>
      <c r="DW23">
        <v>92.481945999999994</v>
      </c>
      <c r="DX23">
        <v>27.133443</v>
      </c>
      <c r="DY23">
        <v>10</v>
      </c>
      <c r="DZ23">
        <v>9</v>
      </c>
      <c r="EA23" t="s">
        <v>180</v>
      </c>
      <c r="EB23">
        <v>76.8</v>
      </c>
      <c r="EC23">
        <v>78.501193999999998</v>
      </c>
      <c r="ED23">
        <v>76.573335</v>
      </c>
      <c r="EE23">
        <v>76.862281999999993</v>
      </c>
      <c r="EF23" t="s">
        <v>180</v>
      </c>
      <c r="EG23">
        <v>1719.8188419999999</v>
      </c>
      <c r="EH23">
        <v>441.25583699999999</v>
      </c>
      <c r="EI23">
        <v>392.163386</v>
      </c>
      <c r="EJ23">
        <v>25.657111</v>
      </c>
      <c r="EK23">
        <v>88.874379000000005</v>
      </c>
      <c r="EL23">
        <v>392.163386</v>
      </c>
      <c r="EM23">
        <v>22.802599000000001</v>
      </c>
      <c r="EN23">
        <v>50.936748000000001</v>
      </c>
      <c r="EO23" t="s">
        <v>180</v>
      </c>
      <c r="EP23">
        <v>1306.6226859999999</v>
      </c>
      <c r="EQ23">
        <v>383.98805599999997</v>
      </c>
      <c r="ER23">
        <v>352.840937</v>
      </c>
      <c r="ES23">
        <v>29.387830000000001</v>
      </c>
      <c r="ET23">
        <v>91.888519000000002</v>
      </c>
      <c r="EU23">
        <v>352.840937</v>
      </c>
      <c r="EV23">
        <v>27.004041999999998</v>
      </c>
      <c r="EW23">
        <v>60.321987999999997</v>
      </c>
      <c r="EX23" t="s">
        <v>180</v>
      </c>
      <c r="EY23">
        <v>1533.880572</v>
      </c>
      <c r="EZ23">
        <v>415.48533600000002</v>
      </c>
      <c r="FA23">
        <v>374.46828399999998</v>
      </c>
      <c r="FB23">
        <v>54.534379000000001</v>
      </c>
      <c r="FD23" s="14">
        <f t="shared" si="0"/>
        <v>-0.25187688974325373</v>
      </c>
      <c r="FE23" s="14">
        <f t="shared" si="7"/>
        <v>-0.25570191475470139</v>
      </c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</row>
    <row r="24" spans="1:188" ht="30.75" thickBot="1" x14ac:dyDescent="0.3">
      <c r="A24">
        <v>61</v>
      </c>
      <c r="B24" t="s">
        <v>175</v>
      </c>
      <c r="C24" t="s">
        <v>249</v>
      </c>
      <c r="D24" t="s">
        <v>177</v>
      </c>
      <c r="E24" t="s">
        <v>253</v>
      </c>
      <c r="F24" t="s">
        <v>254</v>
      </c>
      <c r="G24">
        <v>21</v>
      </c>
      <c r="H24" s="546"/>
      <c r="I24" s="90" t="s">
        <v>252</v>
      </c>
      <c r="J24" s="106" t="s">
        <v>294</v>
      </c>
      <c r="K24" s="91">
        <v>279</v>
      </c>
      <c r="L24" s="91">
        <v>3269.25</v>
      </c>
      <c r="M24" s="91">
        <v>24.744741999999999</v>
      </c>
      <c r="N24" s="91">
        <v>-1.9900000000000001E-2</v>
      </c>
      <c r="O24" s="91">
        <v>1.7586000000000001E-2</v>
      </c>
      <c r="P24" s="92">
        <v>7.4999999999999997E-2</v>
      </c>
      <c r="Q24" s="92">
        <v>0.1</v>
      </c>
      <c r="R24" s="92">
        <v>0.1</v>
      </c>
      <c r="S24" s="91">
        <v>1</v>
      </c>
      <c r="T24" s="90" t="s">
        <v>181</v>
      </c>
      <c r="U24" t="s">
        <v>180</v>
      </c>
      <c r="V24" t="s">
        <v>243</v>
      </c>
      <c r="W24" t="s">
        <v>244</v>
      </c>
      <c r="X24" t="s">
        <v>245</v>
      </c>
      <c r="Y24">
        <v>3.6691880000000001</v>
      </c>
      <c r="Z24">
        <v>100</v>
      </c>
      <c r="AA24">
        <v>30.9</v>
      </c>
      <c r="AB24">
        <v>1856.1</v>
      </c>
      <c r="AC24">
        <v>800</v>
      </c>
      <c r="AD24">
        <v>1050</v>
      </c>
      <c r="AE24">
        <v>194.5</v>
      </c>
      <c r="AF24">
        <v>2.2000000000000002</v>
      </c>
      <c r="AG24" t="s">
        <v>180</v>
      </c>
      <c r="AH24" t="s">
        <v>199</v>
      </c>
      <c r="AI24">
        <v>47.801036000000003</v>
      </c>
      <c r="AJ24">
        <v>98</v>
      </c>
      <c r="AK24">
        <v>1.28776</v>
      </c>
      <c r="AL24">
        <v>4</v>
      </c>
      <c r="AM24">
        <v>115.8</v>
      </c>
      <c r="AN24">
        <v>242.8</v>
      </c>
      <c r="AO24">
        <v>7.3948E-2</v>
      </c>
      <c r="AP24">
        <v>44.8</v>
      </c>
      <c r="AQ24">
        <v>185.7</v>
      </c>
      <c r="AR24" t="s">
        <v>187</v>
      </c>
      <c r="AS24">
        <v>0</v>
      </c>
      <c r="AT24" t="s">
        <v>188</v>
      </c>
      <c r="AU24">
        <v>0.2</v>
      </c>
      <c r="AV24">
        <v>0.5</v>
      </c>
      <c r="AW24" t="s">
        <v>180</v>
      </c>
      <c r="AX24">
        <v>700.00246100000004</v>
      </c>
      <c r="AY24">
        <v>0.77357500000000001</v>
      </c>
      <c r="AZ24">
        <v>5.6705999999999999E-2</v>
      </c>
      <c r="BA24">
        <v>0.15263199999999999</v>
      </c>
      <c r="BB24">
        <v>0.85784800000000005</v>
      </c>
      <c r="BC24">
        <v>43.308781000000003</v>
      </c>
      <c r="BD24">
        <v>43.308781000000003</v>
      </c>
      <c r="BE24" t="s">
        <v>180</v>
      </c>
      <c r="BF24">
        <v>45.460177999999999</v>
      </c>
      <c r="BG24" s="91">
        <v>1</v>
      </c>
      <c r="BI24" s="93">
        <v>27.784673000000002</v>
      </c>
      <c r="BJ24" s="93">
        <v>90.105632</v>
      </c>
      <c r="BK24" s="93">
        <v>25.035554999999999</v>
      </c>
      <c r="BL24" s="93">
        <v>45.243358000000001</v>
      </c>
      <c r="BM24" s="93">
        <v>196.426624</v>
      </c>
      <c r="BN24" s="93">
        <v>58.566296999999999</v>
      </c>
      <c r="BO24" s="93">
        <v>151.06676100000001</v>
      </c>
      <c r="BP24" s="93">
        <v>50.403021000000003</v>
      </c>
      <c r="BQ24" s="93">
        <v>176.31879599999999</v>
      </c>
      <c r="BR24">
        <v>4.0933999999999998E-2</v>
      </c>
      <c r="BS24" t="s">
        <v>180</v>
      </c>
      <c r="BT24">
        <v>39.983840999999998</v>
      </c>
      <c r="BU24">
        <v>47.100113</v>
      </c>
      <c r="BV24">
        <v>47.239809999999999</v>
      </c>
      <c r="BW24">
        <v>58.846964999999997</v>
      </c>
      <c r="BX24" t="s">
        <v>180</v>
      </c>
      <c r="BY24">
        <v>39.793140000000001</v>
      </c>
      <c r="BZ24">
        <v>46.875470999999997</v>
      </c>
      <c r="CA24">
        <v>47.014502</v>
      </c>
      <c r="CB24" t="s">
        <v>180</v>
      </c>
      <c r="CC24">
        <v>251.97215399999999</v>
      </c>
      <c r="CD24">
        <v>229.894622</v>
      </c>
      <c r="CE24">
        <v>213.257926</v>
      </c>
      <c r="CF24">
        <v>488.38897800000001</v>
      </c>
      <c r="CG24" t="s">
        <v>180</v>
      </c>
      <c r="CH24">
        <v>3.5961690000000002</v>
      </c>
      <c r="CI24">
        <v>3.8650380000000002</v>
      </c>
      <c r="CJ24">
        <v>3.5959720000000002</v>
      </c>
      <c r="CK24">
        <v>10.258713999999999</v>
      </c>
      <c r="CL24" t="s">
        <v>180</v>
      </c>
      <c r="CM24">
        <v>2.8421829999999999</v>
      </c>
      <c r="CN24">
        <v>7.3020129999999996</v>
      </c>
      <c r="CO24">
        <v>3.6069710000000001</v>
      </c>
      <c r="CP24">
        <v>4.8023920000000002</v>
      </c>
      <c r="CQ24">
        <v>15.748901</v>
      </c>
      <c r="CR24">
        <v>31.460277000000001</v>
      </c>
      <c r="CS24">
        <v>90.972362000000004</v>
      </c>
      <c r="CT24">
        <v>141.579973</v>
      </c>
      <c r="CU24" t="s">
        <v>180</v>
      </c>
      <c r="CV24">
        <v>0.74890800000000002</v>
      </c>
      <c r="CW24">
        <v>0.69575200000000004</v>
      </c>
      <c r="CX24">
        <v>24.705994</v>
      </c>
      <c r="CY24">
        <v>92.902249999999995</v>
      </c>
      <c r="CZ24">
        <v>22.266181</v>
      </c>
      <c r="DA24">
        <v>36</v>
      </c>
      <c r="DB24">
        <v>38</v>
      </c>
      <c r="DC24" t="s">
        <v>180</v>
      </c>
      <c r="DD24">
        <v>0.72440099999999996</v>
      </c>
      <c r="DE24">
        <v>0.66493199999999997</v>
      </c>
      <c r="DF24">
        <v>26.192502999999999</v>
      </c>
      <c r="DG24">
        <v>91.790560999999997</v>
      </c>
      <c r="DH24">
        <v>22.892772999999998</v>
      </c>
      <c r="DI24">
        <v>76</v>
      </c>
      <c r="DJ24">
        <v>75</v>
      </c>
      <c r="DK24" t="s">
        <v>180</v>
      </c>
      <c r="DL24">
        <v>0.74742399999999998</v>
      </c>
      <c r="DM24">
        <v>0.69563900000000001</v>
      </c>
      <c r="DN24">
        <v>29.133208</v>
      </c>
      <c r="DO24">
        <v>93.071501999999995</v>
      </c>
      <c r="DP24">
        <v>26.306428</v>
      </c>
      <c r="DQ24">
        <v>36</v>
      </c>
      <c r="DR24">
        <v>38</v>
      </c>
      <c r="DS24" t="s">
        <v>180</v>
      </c>
      <c r="DT24">
        <v>1.7609649999999999</v>
      </c>
      <c r="DU24">
        <v>1.6286259999999999</v>
      </c>
      <c r="DV24">
        <v>29.971698</v>
      </c>
      <c r="DW24">
        <v>92.484889999999993</v>
      </c>
      <c r="DX24">
        <v>27.540939999999999</v>
      </c>
      <c r="DY24">
        <v>10</v>
      </c>
      <c r="DZ24">
        <v>9</v>
      </c>
      <c r="EA24" t="s">
        <v>180</v>
      </c>
      <c r="EB24">
        <v>76.8</v>
      </c>
      <c r="EC24">
        <v>78.500966000000005</v>
      </c>
      <c r="ED24">
        <v>76.574156000000002</v>
      </c>
      <c r="EE24">
        <v>76.862283000000005</v>
      </c>
      <c r="EF24" t="s">
        <v>180</v>
      </c>
      <c r="EG24">
        <v>1666.3615010000001</v>
      </c>
      <c r="EH24">
        <v>441.46413000000001</v>
      </c>
      <c r="EI24">
        <v>392.17858200000001</v>
      </c>
      <c r="EJ24">
        <v>26.492699000000002</v>
      </c>
      <c r="EK24">
        <v>88.835888999999995</v>
      </c>
      <c r="EL24">
        <v>392.17858200000001</v>
      </c>
      <c r="EM24">
        <v>23.535024</v>
      </c>
      <c r="EN24">
        <v>52.572850000000003</v>
      </c>
      <c r="EO24" t="s">
        <v>180</v>
      </c>
      <c r="EP24">
        <v>1287.2896780000001</v>
      </c>
      <c r="EQ24">
        <v>383.982415</v>
      </c>
      <c r="ER24">
        <v>352.84089999999998</v>
      </c>
      <c r="ES24">
        <v>29.828749999999999</v>
      </c>
      <c r="ET24">
        <v>91.889859000000001</v>
      </c>
      <c r="EU24">
        <v>352.84089999999998</v>
      </c>
      <c r="EV24">
        <v>27.409596000000001</v>
      </c>
      <c r="EW24">
        <v>61.227921000000002</v>
      </c>
      <c r="EX24" t="s">
        <v>180</v>
      </c>
      <c r="EY24">
        <v>1495.77918</v>
      </c>
      <c r="EZ24">
        <v>415.59735799999999</v>
      </c>
      <c r="FA24">
        <v>374.47662500000001</v>
      </c>
      <c r="FB24">
        <v>55.924757</v>
      </c>
      <c r="FD24" s="94">
        <f t="shared" si="0"/>
        <v>-0.27046016949305429</v>
      </c>
      <c r="FE24" s="94">
        <f t="shared" si="7"/>
        <v>-0.25656516221334413</v>
      </c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</row>
    <row r="25" spans="1:188" s="6" customFormat="1" ht="45.75" thickTop="1" x14ac:dyDescent="0.25">
      <c r="A25" s="6">
        <v>64</v>
      </c>
      <c r="B25" s="6" t="s">
        <v>175</v>
      </c>
      <c r="C25" s="6" t="s">
        <v>255</v>
      </c>
      <c r="D25" s="6" t="s">
        <v>177</v>
      </c>
      <c r="E25" s="6" t="s">
        <v>253</v>
      </c>
      <c r="F25" s="6" t="s">
        <v>256</v>
      </c>
      <c r="G25" s="6">
        <v>22</v>
      </c>
      <c r="H25" s="546"/>
      <c r="I25" s="224" t="s">
        <v>257</v>
      </c>
      <c r="J25" s="256" t="s">
        <v>294</v>
      </c>
      <c r="K25" s="225">
        <v>246</v>
      </c>
      <c r="L25" s="225">
        <v>3269.25</v>
      </c>
      <c r="M25" s="225">
        <v>24.744741999999999</v>
      </c>
      <c r="N25" s="225">
        <v>-1.9900000000000001E-2</v>
      </c>
      <c r="O25" s="225">
        <v>1.7586000000000001E-2</v>
      </c>
      <c r="P25" s="226">
        <v>7.4999999999999997E-2</v>
      </c>
      <c r="Q25" s="226">
        <v>0.1</v>
      </c>
      <c r="R25" s="226">
        <v>0.1</v>
      </c>
      <c r="S25" s="225">
        <v>1</v>
      </c>
      <c r="T25" s="224" t="s">
        <v>181</v>
      </c>
      <c r="U25" s="227" t="s">
        <v>180</v>
      </c>
      <c r="V25" s="227" t="s">
        <v>243</v>
      </c>
      <c r="W25" s="227" t="s">
        <v>244</v>
      </c>
      <c r="X25" s="227" t="s">
        <v>245</v>
      </c>
      <c r="Y25" s="227">
        <v>3.5659010000000002</v>
      </c>
      <c r="Z25" s="227">
        <v>100</v>
      </c>
      <c r="AA25" s="227">
        <v>30.1</v>
      </c>
      <c r="AB25" s="227">
        <v>1803.9</v>
      </c>
      <c r="AC25" s="227">
        <v>800</v>
      </c>
      <c r="AD25" s="227">
        <v>1050</v>
      </c>
      <c r="AE25" s="227">
        <v>207.2</v>
      </c>
      <c r="AF25" s="227">
        <v>2.2000000000000002</v>
      </c>
      <c r="AG25" s="227" t="s">
        <v>180</v>
      </c>
      <c r="AH25" s="227" t="s">
        <v>205</v>
      </c>
      <c r="AI25" s="227">
        <v>93.065443999999999</v>
      </c>
      <c r="AJ25" s="227">
        <v>93</v>
      </c>
      <c r="AK25" s="227">
        <v>1.3922589999999999</v>
      </c>
      <c r="AL25" s="227">
        <v>4</v>
      </c>
      <c r="AM25" s="227">
        <v>120.9</v>
      </c>
      <c r="AN25" s="227">
        <v>214</v>
      </c>
      <c r="AO25" s="227">
        <v>8.8225999999999999E-2</v>
      </c>
      <c r="AP25" s="227">
        <v>38</v>
      </c>
      <c r="AQ25" s="227">
        <v>218.6</v>
      </c>
      <c r="AR25" s="227" t="s">
        <v>187</v>
      </c>
      <c r="AS25" s="227">
        <v>0</v>
      </c>
      <c r="AT25" s="227" t="s">
        <v>188</v>
      </c>
      <c r="AU25" s="227">
        <v>0.2</v>
      </c>
      <c r="AV25" s="227">
        <v>0.5</v>
      </c>
      <c r="AW25" s="227" t="s">
        <v>180</v>
      </c>
      <c r="AX25" s="227">
        <v>629.99652000000003</v>
      </c>
      <c r="AY25" s="227">
        <v>0.68732599999999999</v>
      </c>
      <c r="AZ25" s="227">
        <v>4.5345000000000003E-2</v>
      </c>
      <c r="BA25" s="227">
        <v>0.11162999999999999</v>
      </c>
      <c r="BB25" s="227">
        <v>0.93793700000000002</v>
      </c>
      <c r="BC25" s="227">
        <v>43.308781000000003</v>
      </c>
      <c r="BD25" s="227">
        <v>43.308781000000003</v>
      </c>
      <c r="BE25" s="227" t="s">
        <v>180</v>
      </c>
      <c r="BF25" s="227">
        <v>46.812784999999998</v>
      </c>
      <c r="BG25" s="100">
        <v>0</v>
      </c>
      <c r="BH25" s="102"/>
      <c r="BI25" s="228">
        <v>28.900760999999999</v>
      </c>
      <c r="BJ25" s="228">
        <v>90.556353999999999</v>
      </c>
      <c r="BK25" s="228">
        <v>26.171475999999998</v>
      </c>
      <c r="BL25" s="228">
        <v>46.589514000000001</v>
      </c>
      <c r="BM25" s="228">
        <v>190.751079</v>
      </c>
      <c r="BN25" s="228">
        <v>62.732633</v>
      </c>
      <c r="BO25" s="228">
        <v>141.03378799999999</v>
      </c>
      <c r="BP25" s="270">
        <v>52.691115000000003</v>
      </c>
      <c r="BQ25" s="270">
        <v>168.66221200000001</v>
      </c>
      <c r="BR25" s="227">
        <v>3.9185999999999999E-2</v>
      </c>
      <c r="BS25" s="227" t="s">
        <v>180</v>
      </c>
      <c r="BT25" s="227">
        <v>41.974227999999997</v>
      </c>
      <c r="BU25" s="227">
        <v>47.725954999999999</v>
      </c>
      <c r="BV25" s="227">
        <v>49.323498999999998</v>
      </c>
      <c r="BW25" s="227">
        <v>63.033267000000002</v>
      </c>
      <c r="BX25" s="227" t="s">
        <v>180</v>
      </c>
      <c r="BY25" s="227">
        <v>41.774034</v>
      </c>
      <c r="BZ25" s="227">
        <v>47.498328000000001</v>
      </c>
      <c r="CA25" s="227">
        <v>49.088253000000002</v>
      </c>
      <c r="CB25" s="227" t="s">
        <v>180</v>
      </c>
      <c r="CC25" s="227">
        <v>240.117581</v>
      </c>
      <c r="CD25" s="227">
        <v>226.85624899999999</v>
      </c>
      <c r="CE25" s="227">
        <v>204.32538400000001</v>
      </c>
      <c r="CF25" s="227">
        <v>455.957289</v>
      </c>
      <c r="CG25" s="227" t="s">
        <v>180</v>
      </c>
      <c r="CH25" s="227">
        <v>3.5975739999999998</v>
      </c>
      <c r="CI25" s="227">
        <v>3.8646340000000001</v>
      </c>
      <c r="CJ25" s="227">
        <v>3.597321</v>
      </c>
      <c r="CK25" s="227">
        <v>10.25881</v>
      </c>
      <c r="CL25" s="227" t="s">
        <v>180</v>
      </c>
      <c r="CM25" s="227">
        <v>2.823912</v>
      </c>
      <c r="CN25" s="227">
        <v>7.2169249999999998</v>
      </c>
      <c r="CO25" s="227">
        <v>3.7705150000000001</v>
      </c>
      <c r="CP25" s="227">
        <v>4.8416769999999998</v>
      </c>
      <c r="CQ25" s="227">
        <v>15.683154</v>
      </c>
      <c r="CR25" s="227">
        <v>31.512271999999999</v>
      </c>
      <c r="CS25" s="227">
        <v>91.081900000000005</v>
      </c>
      <c r="CT25" s="227">
        <v>142.50514100000001</v>
      </c>
      <c r="CU25" s="227" t="s">
        <v>180</v>
      </c>
      <c r="CV25" s="227">
        <v>0.74626199999999998</v>
      </c>
      <c r="CW25" s="227">
        <v>0.69782200000000005</v>
      </c>
      <c r="CX25" s="227">
        <v>25.834140999999999</v>
      </c>
      <c r="CY25" s="227">
        <v>93.508953000000005</v>
      </c>
      <c r="CZ25" s="227">
        <v>23.366212999999998</v>
      </c>
      <c r="DA25" s="227">
        <v>31</v>
      </c>
      <c r="DB25" s="227">
        <v>34</v>
      </c>
      <c r="DC25" s="227" t="s">
        <v>180</v>
      </c>
      <c r="DD25" s="227">
        <v>0.71959700000000004</v>
      </c>
      <c r="DE25" s="227">
        <v>0.66270700000000005</v>
      </c>
      <c r="DF25" s="227">
        <v>26.367252000000001</v>
      </c>
      <c r="DG25" s="227">
        <v>92.094183000000001</v>
      </c>
      <c r="DH25" s="227">
        <v>23.198236000000001</v>
      </c>
      <c r="DI25" s="227">
        <v>70</v>
      </c>
      <c r="DJ25" s="227">
        <v>71</v>
      </c>
      <c r="DK25" s="227" t="s">
        <v>180</v>
      </c>
      <c r="DL25" s="227">
        <v>0.74548800000000004</v>
      </c>
      <c r="DM25" s="227">
        <v>0.69769700000000001</v>
      </c>
      <c r="DN25" s="227">
        <v>30.328085000000002</v>
      </c>
      <c r="DO25" s="227">
        <v>93.589284000000006</v>
      </c>
      <c r="DP25" s="227">
        <v>27.457115999999999</v>
      </c>
      <c r="DQ25" s="227">
        <v>32</v>
      </c>
      <c r="DR25" s="227">
        <v>35</v>
      </c>
      <c r="DS25" s="227" t="s">
        <v>180</v>
      </c>
      <c r="DT25" s="227">
        <v>1.751965</v>
      </c>
      <c r="DU25" s="227">
        <v>1.6288849999999999</v>
      </c>
      <c r="DV25" s="227">
        <v>31.939468999999999</v>
      </c>
      <c r="DW25" s="227">
        <v>92.974770000000007</v>
      </c>
      <c r="DX25" s="227">
        <v>29.504176000000001</v>
      </c>
      <c r="DY25" s="227">
        <v>10</v>
      </c>
      <c r="DZ25" s="227">
        <v>9</v>
      </c>
      <c r="EA25" s="227" t="s">
        <v>180</v>
      </c>
      <c r="EB25" s="227">
        <v>76.8</v>
      </c>
      <c r="EC25" s="227">
        <v>78.386922999999996</v>
      </c>
      <c r="ED25" s="227">
        <v>76.533125999999996</v>
      </c>
      <c r="EE25" s="227">
        <v>76.860939999999999</v>
      </c>
      <c r="EF25" s="227" t="s">
        <v>180</v>
      </c>
      <c r="EG25" s="227">
        <v>1618.2137090000001</v>
      </c>
      <c r="EH25" s="227">
        <v>439.29474099999999</v>
      </c>
      <c r="EI25" s="227">
        <v>392.12393600000001</v>
      </c>
      <c r="EJ25" s="227">
        <v>27.146892999999999</v>
      </c>
      <c r="EK25" s="227">
        <v>89.262151000000003</v>
      </c>
      <c r="EL25" s="227">
        <v>392.12393600000001</v>
      </c>
      <c r="EM25" s="227">
        <v>24.231901000000001</v>
      </c>
      <c r="EN25" s="227">
        <v>63.717936999999999</v>
      </c>
      <c r="EO25" s="227" t="s">
        <v>180</v>
      </c>
      <c r="EP25" s="227">
        <v>1201.7954010000001</v>
      </c>
      <c r="EQ25" s="227">
        <v>382.01632599999999</v>
      </c>
      <c r="ER25" s="227">
        <v>352.88883299999998</v>
      </c>
      <c r="ES25" s="227">
        <v>31.787134999999999</v>
      </c>
      <c r="ET25" s="227">
        <v>92.375327999999996</v>
      </c>
      <c r="EU25" s="227">
        <v>352.88883299999998</v>
      </c>
      <c r="EV25" s="227">
        <v>29.36347</v>
      </c>
      <c r="EW25" s="227">
        <v>77.211432000000002</v>
      </c>
      <c r="EX25" s="227" t="s">
        <v>180</v>
      </c>
      <c r="EY25" s="227">
        <v>1430.82547</v>
      </c>
      <c r="EZ25" s="227">
        <v>413.51945499999999</v>
      </c>
      <c r="FA25" s="227">
        <v>374.46814000000001</v>
      </c>
      <c r="FB25" s="227">
        <v>68.818062999999995</v>
      </c>
      <c r="FC25" s="102"/>
      <c r="FD25" s="104">
        <f t="shared" si="0"/>
        <v>-0.30214018954957833</v>
      </c>
      <c r="FE25" s="104">
        <f t="shared" si="7"/>
        <v>-0.26875414114130303</v>
      </c>
      <c r="FF25" s="224" t="s">
        <v>206</v>
      </c>
      <c r="FG25" s="229"/>
      <c r="FH25" s="229"/>
      <c r="FI25" s="229"/>
      <c r="FJ25" s="229"/>
      <c r="FK25" s="229"/>
      <c r="FL25" s="229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</row>
    <row r="26" spans="1:188" ht="45.75" thickBot="1" x14ac:dyDescent="0.3">
      <c r="A26">
        <v>67</v>
      </c>
      <c r="B26" t="s">
        <v>175</v>
      </c>
      <c r="C26" t="s">
        <v>255</v>
      </c>
      <c r="D26" t="s">
        <v>177</v>
      </c>
      <c r="E26" t="s">
        <v>258</v>
      </c>
      <c r="F26" t="s">
        <v>259</v>
      </c>
      <c r="G26">
        <v>23</v>
      </c>
      <c r="H26" s="546"/>
      <c r="I26" s="149" t="s">
        <v>257</v>
      </c>
      <c r="J26" s="150" t="s">
        <v>294</v>
      </c>
      <c r="K26" s="151">
        <v>246</v>
      </c>
      <c r="L26" s="151">
        <v>3269.25</v>
      </c>
      <c r="M26" s="151">
        <v>24.744741999999999</v>
      </c>
      <c r="N26" s="151">
        <v>-1.9900000000000001E-2</v>
      </c>
      <c r="O26" s="151">
        <v>1.7586000000000001E-2</v>
      </c>
      <c r="P26" s="152">
        <v>7.4999999999999997E-2</v>
      </c>
      <c r="Q26" s="152">
        <v>0.1</v>
      </c>
      <c r="R26" s="152">
        <v>0.1</v>
      </c>
      <c r="S26" s="151">
        <v>1</v>
      </c>
      <c r="T26" s="149" t="s">
        <v>181</v>
      </c>
      <c r="U26" s="231" t="s">
        <v>180</v>
      </c>
      <c r="V26" s="231" t="s">
        <v>243</v>
      </c>
      <c r="W26" s="231" t="s">
        <v>244</v>
      </c>
      <c r="X26" s="231" t="s">
        <v>245</v>
      </c>
      <c r="Y26" s="231">
        <v>3.5659010000000002</v>
      </c>
      <c r="Z26" s="231">
        <v>100</v>
      </c>
      <c r="AA26" s="231">
        <v>30.1</v>
      </c>
      <c r="AB26" s="231">
        <v>1803.9</v>
      </c>
      <c r="AC26" s="231">
        <v>800</v>
      </c>
      <c r="AD26" s="231">
        <v>1050</v>
      </c>
      <c r="AE26" s="231">
        <v>207.2</v>
      </c>
      <c r="AF26" s="231">
        <v>2.2000000000000002</v>
      </c>
      <c r="AG26" s="231" t="s">
        <v>180</v>
      </c>
      <c r="AH26" s="231" t="s">
        <v>205</v>
      </c>
      <c r="AI26" s="231">
        <v>93.065443999999999</v>
      </c>
      <c r="AJ26" s="231">
        <v>93</v>
      </c>
      <c r="AK26" s="231">
        <v>1.3922589999999999</v>
      </c>
      <c r="AL26" s="231">
        <v>4</v>
      </c>
      <c r="AM26" s="231">
        <v>120.9</v>
      </c>
      <c r="AN26" s="231">
        <v>214</v>
      </c>
      <c r="AO26" s="231">
        <v>8.8225999999999999E-2</v>
      </c>
      <c r="AP26" s="231">
        <v>38</v>
      </c>
      <c r="AQ26" s="231">
        <v>218.6</v>
      </c>
      <c r="AR26" s="231" t="s">
        <v>187</v>
      </c>
      <c r="AS26" s="231">
        <v>0</v>
      </c>
      <c r="AT26" s="231" t="s">
        <v>188</v>
      </c>
      <c r="AU26" s="231">
        <v>0.2</v>
      </c>
      <c r="AV26" s="231">
        <v>0.5</v>
      </c>
      <c r="AW26" s="231" t="s">
        <v>180</v>
      </c>
      <c r="AX26" s="231">
        <v>629.99649799999997</v>
      </c>
      <c r="AY26" s="231">
        <v>0.68738699999999997</v>
      </c>
      <c r="AZ26" s="231">
        <v>4.5349E-2</v>
      </c>
      <c r="BA26" s="231">
        <v>0.11162999999999999</v>
      </c>
      <c r="BB26" s="231">
        <v>0.93801800000000002</v>
      </c>
      <c r="BC26" s="231">
        <v>43.308781000000003</v>
      </c>
      <c r="BD26" s="231">
        <v>43.308781000000003</v>
      </c>
      <c r="BE26" s="231" t="s">
        <v>180</v>
      </c>
      <c r="BF26" s="231">
        <v>48.556711999999997</v>
      </c>
      <c r="BG26" s="151">
        <v>1</v>
      </c>
      <c r="BH26" s="232"/>
      <c r="BI26" s="155">
        <v>29.788444999999999</v>
      </c>
      <c r="BJ26" s="155">
        <v>90.546642000000006</v>
      </c>
      <c r="BK26" s="155">
        <v>26.972436999999999</v>
      </c>
      <c r="BL26" s="155">
        <v>48.325122</v>
      </c>
      <c r="BM26" s="155">
        <v>183.90020699999999</v>
      </c>
      <c r="BN26" s="155">
        <v>63.975527</v>
      </c>
      <c r="BO26" s="155">
        <v>138.29383200000001</v>
      </c>
      <c r="BP26" s="155">
        <v>54.303016</v>
      </c>
      <c r="BQ26" s="267">
        <v>163.65573599999999</v>
      </c>
      <c r="BR26" s="231">
        <v>3.9185999999999999E-2</v>
      </c>
      <c r="BS26" s="231" t="s">
        <v>180</v>
      </c>
      <c r="BT26" s="231">
        <v>42.719256000000001</v>
      </c>
      <c r="BU26" s="231">
        <v>50.205438999999998</v>
      </c>
      <c r="BV26" s="231">
        <v>50.642924000000001</v>
      </c>
      <c r="BW26" s="231">
        <v>64.282117999999997</v>
      </c>
      <c r="BX26" s="231" t="s">
        <v>180</v>
      </c>
      <c r="BY26" s="231">
        <v>42.515507999999997</v>
      </c>
      <c r="BZ26" s="231">
        <v>49.965986999999998</v>
      </c>
      <c r="CA26" s="231">
        <v>50.401384999999998</v>
      </c>
      <c r="CB26" s="231" t="s">
        <v>180</v>
      </c>
      <c r="CC26" s="231">
        <v>235.92989800000001</v>
      </c>
      <c r="CD26" s="231">
        <v>215.652682</v>
      </c>
      <c r="CE26" s="231">
        <v>199.00258600000001</v>
      </c>
      <c r="CF26" s="231">
        <v>447.09951799999999</v>
      </c>
      <c r="CG26" s="231" t="s">
        <v>180</v>
      </c>
      <c r="CH26" s="231">
        <v>3.5975739999999998</v>
      </c>
      <c r="CI26" s="231">
        <v>3.8646370000000001</v>
      </c>
      <c r="CJ26" s="231">
        <v>3.5973320000000002</v>
      </c>
      <c r="CK26" s="231">
        <v>10.25882</v>
      </c>
      <c r="CL26" s="231" t="s">
        <v>180</v>
      </c>
      <c r="CM26" s="231">
        <v>2.8239109999999998</v>
      </c>
      <c r="CN26" s="231">
        <v>7.2169280000000002</v>
      </c>
      <c r="CO26" s="231">
        <v>3.770486</v>
      </c>
      <c r="CP26" s="231">
        <v>4.8416769999999998</v>
      </c>
      <c r="CQ26" s="231">
        <v>15.683153000000001</v>
      </c>
      <c r="CR26" s="231">
        <v>31.512243000000002</v>
      </c>
      <c r="CS26" s="231">
        <v>91.081953999999996</v>
      </c>
      <c r="CT26" s="231">
        <v>142.50514000000001</v>
      </c>
      <c r="CU26" s="231" t="s">
        <v>180</v>
      </c>
      <c r="CV26" s="231">
        <v>0.74629599999999996</v>
      </c>
      <c r="CW26" s="231">
        <v>0.69779199999999997</v>
      </c>
      <c r="CX26" s="231">
        <v>26.293897000000001</v>
      </c>
      <c r="CY26" s="231">
        <v>93.500641000000002</v>
      </c>
      <c r="CZ26" s="231">
        <v>23.781003999999999</v>
      </c>
      <c r="DA26" s="231">
        <v>31</v>
      </c>
      <c r="DB26" s="231">
        <v>34</v>
      </c>
      <c r="DC26" s="231" t="s">
        <v>180</v>
      </c>
      <c r="DD26" s="231">
        <v>0.71980100000000002</v>
      </c>
      <c r="DE26" s="231">
        <v>0.66281800000000002</v>
      </c>
      <c r="DF26" s="231">
        <v>27.744952000000001</v>
      </c>
      <c r="DG26" s="231">
        <v>92.083579</v>
      </c>
      <c r="DH26" s="231">
        <v>24.404083</v>
      </c>
      <c r="DI26" s="231">
        <v>70</v>
      </c>
      <c r="DJ26" s="231">
        <v>71</v>
      </c>
      <c r="DK26" s="231" t="s">
        <v>180</v>
      </c>
      <c r="DL26" s="231">
        <v>0.74566399999999999</v>
      </c>
      <c r="DM26" s="231">
        <v>0.69772999999999996</v>
      </c>
      <c r="DN26" s="231">
        <v>31.146621</v>
      </c>
      <c r="DO26" s="231">
        <v>93.571662000000003</v>
      </c>
      <c r="DP26" s="231">
        <v>28.192359</v>
      </c>
      <c r="DQ26" s="231">
        <v>32</v>
      </c>
      <c r="DR26" s="231">
        <v>35</v>
      </c>
      <c r="DS26" s="231" t="s">
        <v>180</v>
      </c>
      <c r="DT26" s="231">
        <v>1.7519370000000001</v>
      </c>
      <c r="DU26" s="231">
        <v>1.628927</v>
      </c>
      <c r="DV26" s="231">
        <v>32.571733000000002</v>
      </c>
      <c r="DW26" s="231">
        <v>92.978615000000005</v>
      </c>
      <c r="DX26" s="231">
        <v>30.088754999999999</v>
      </c>
      <c r="DY26" s="231">
        <v>10</v>
      </c>
      <c r="DZ26" s="231">
        <v>9</v>
      </c>
      <c r="EA26" s="231" t="s">
        <v>180</v>
      </c>
      <c r="EB26" s="231">
        <v>76.8</v>
      </c>
      <c r="EC26" s="231">
        <v>78.382326000000006</v>
      </c>
      <c r="ED26" s="231">
        <v>76.533190000000005</v>
      </c>
      <c r="EE26" s="231">
        <v>76.860943000000006</v>
      </c>
      <c r="EF26" s="231" t="s">
        <v>180</v>
      </c>
      <c r="EG26" s="231">
        <v>1560.095159</v>
      </c>
      <c r="EH26" s="231">
        <v>439.38992500000001</v>
      </c>
      <c r="EI26" s="231">
        <v>392.13217200000003</v>
      </c>
      <c r="EJ26" s="231">
        <v>28.164303</v>
      </c>
      <c r="EK26" s="231">
        <v>89.244688999999994</v>
      </c>
      <c r="EL26" s="231">
        <v>392.13217200000003</v>
      </c>
      <c r="EM26" s="231">
        <v>25.135144</v>
      </c>
      <c r="EN26" s="231">
        <v>66.093023000000002</v>
      </c>
      <c r="EO26" s="231" t="s">
        <v>180</v>
      </c>
      <c r="EP26" s="231">
        <v>1178.4473399999999</v>
      </c>
      <c r="EQ26" s="231">
        <v>382.01000599999998</v>
      </c>
      <c r="ER26" s="231">
        <v>352.889141</v>
      </c>
      <c r="ES26" s="231">
        <v>32.416383000000003</v>
      </c>
      <c r="ET26" s="231">
        <v>92.376936999999998</v>
      </c>
      <c r="EU26" s="231">
        <v>352.889141</v>
      </c>
      <c r="EV26" s="231">
        <v>29.945262</v>
      </c>
      <c r="EW26" s="231">
        <v>78.741257000000004</v>
      </c>
      <c r="EX26" s="231" t="s">
        <v>180</v>
      </c>
      <c r="EY26" s="231">
        <v>1388.35364</v>
      </c>
      <c r="EZ26" s="231">
        <v>413.568961</v>
      </c>
      <c r="FA26" s="231">
        <v>374.47280799999999</v>
      </c>
      <c r="FB26" s="231">
        <v>70.924194999999997</v>
      </c>
      <c r="FC26" s="232"/>
      <c r="FD26" s="156">
        <f t="shared" si="0"/>
        <v>-0.32285507494657883</v>
      </c>
      <c r="FE26" s="156">
        <f t="shared" si="7"/>
        <v>-0.26912708111783856</v>
      </c>
      <c r="FF26" s="149" t="s">
        <v>206</v>
      </c>
      <c r="FG26" s="234"/>
      <c r="FH26" s="234"/>
      <c r="FI26" s="234"/>
      <c r="FJ26" s="234"/>
      <c r="FK26" s="234" t="s">
        <v>375</v>
      </c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</row>
    <row r="27" spans="1:188" s="3" customFormat="1" ht="30.75" thickTop="1" x14ac:dyDescent="0.25">
      <c r="A27" s="3">
        <v>70</v>
      </c>
      <c r="B27" s="3" t="s">
        <v>175</v>
      </c>
      <c r="C27" s="3" t="s">
        <v>260</v>
      </c>
      <c r="D27" s="3" t="s">
        <v>177</v>
      </c>
      <c r="E27" s="3" t="s">
        <v>261</v>
      </c>
      <c r="F27" s="3" t="s">
        <v>262</v>
      </c>
      <c r="G27" s="3">
        <v>24</v>
      </c>
      <c r="H27" s="546"/>
      <c r="I27" s="240" t="s">
        <v>263</v>
      </c>
      <c r="J27" s="256" t="s">
        <v>294</v>
      </c>
      <c r="K27" s="241">
        <v>261</v>
      </c>
      <c r="L27" s="241">
        <v>3269.25</v>
      </c>
      <c r="M27" s="241">
        <v>24.744741999999999</v>
      </c>
      <c r="N27" s="241">
        <v>-1.9900000000000001E-2</v>
      </c>
      <c r="O27" s="241">
        <v>1.7586000000000001E-2</v>
      </c>
      <c r="P27" s="242">
        <v>7.4999999999999997E-2</v>
      </c>
      <c r="Q27" s="242">
        <v>0.1</v>
      </c>
      <c r="R27" s="242">
        <v>0.1</v>
      </c>
      <c r="S27" s="241">
        <v>1</v>
      </c>
      <c r="T27" s="240" t="s">
        <v>181</v>
      </c>
      <c r="U27" s="243" t="s">
        <v>180</v>
      </c>
      <c r="V27" s="243" t="s">
        <v>243</v>
      </c>
      <c r="W27" s="243" t="s">
        <v>244</v>
      </c>
      <c r="X27" s="243" t="s">
        <v>245</v>
      </c>
      <c r="Y27" s="243">
        <v>3.5253199999999998</v>
      </c>
      <c r="Z27" s="243">
        <v>100</v>
      </c>
      <c r="AA27" s="243">
        <v>29.7</v>
      </c>
      <c r="AB27" s="243">
        <v>1783.3</v>
      </c>
      <c r="AC27" s="243">
        <v>800</v>
      </c>
      <c r="AD27" s="243">
        <v>1050</v>
      </c>
      <c r="AE27" s="243">
        <v>201.1</v>
      </c>
      <c r="AF27" s="243">
        <v>2.2000000000000002</v>
      </c>
      <c r="AG27" s="243" t="s">
        <v>180</v>
      </c>
      <c r="AH27" s="243"/>
      <c r="AI27" s="243">
        <v>95.809860999999998</v>
      </c>
      <c r="AJ27" s="243">
        <v>98</v>
      </c>
      <c r="AK27" s="243">
        <v>1.433316</v>
      </c>
      <c r="AL27" s="243">
        <v>4</v>
      </c>
      <c r="AM27" s="243">
        <v>124.5</v>
      </c>
      <c r="AN27" s="243">
        <v>227</v>
      </c>
      <c r="AO27" s="243">
        <v>9.0828000000000006E-2</v>
      </c>
      <c r="AP27" s="243">
        <v>37.6</v>
      </c>
      <c r="AQ27" s="243">
        <v>221.3</v>
      </c>
      <c r="AR27" s="243" t="s">
        <v>187</v>
      </c>
      <c r="AS27" s="243">
        <v>0</v>
      </c>
      <c r="AT27" s="243" t="s">
        <v>188</v>
      </c>
      <c r="AU27" s="243">
        <v>0.2</v>
      </c>
      <c r="AV27" s="243">
        <v>0.5</v>
      </c>
      <c r="AW27" s="243" t="s">
        <v>180</v>
      </c>
      <c r="AX27" s="243">
        <v>630.00514099999998</v>
      </c>
      <c r="AY27" s="243">
        <v>0.71971200000000002</v>
      </c>
      <c r="AZ27" s="243">
        <v>4.7482000000000003E-2</v>
      </c>
      <c r="BA27" s="243">
        <v>9.3397999999999995E-2</v>
      </c>
      <c r="BB27" s="243">
        <v>1.1738690000000001</v>
      </c>
      <c r="BC27" s="243">
        <v>43.308781000000003</v>
      </c>
      <c r="BD27" s="243">
        <v>43.308781000000003</v>
      </c>
      <c r="BE27" s="243" t="s">
        <v>180</v>
      </c>
      <c r="BF27" s="243">
        <v>46.665956999999999</v>
      </c>
      <c r="BG27" s="100">
        <v>0</v>
      </c>
      <c r="BH27" s="102"/>
      <c r="BI27" s="244">
        <v>28.538256000000001</v>
      </c>
      <c r="BJ27" s="244">
        <v>90.626791999999995</v>
      </c>
      <c r="BK27" s="244">
        <v>25.863306000000001</v>
      </c>
      <c r="BL27" s="245">
        <v>46.443385999999997</v>
      </c>
      <c r="BM27" s="245">
        <v>191.35125099999999</v>
      </c>
      <c r="BN27" s="245">
        <v>61.108016999999997</v>
      </c>
      <c r="BO27" s="245">
        <v>144.78330700000001</v>
      </c>
      <c r="BP27" s="271">
        <v>52.066020000000002</v>
      </c>
      <c r="BQ27" s="412">
        <v>170.687138</v>
      </c>
      <c r="BR27" s="243">
        <v>3.8059000000000003E-2</v>
      </c>
      <c r="BS27" s="243" t="s">
        <v>180</v>
      </c>
      <c r="BT27" s="243">
        <v>41.606439999999999</v>
      </c>
      <c r="BU27" s="243">
        <v>47.937854000000002</v>
      </c>
      <c r="BV27" s="243">
        <v>48.698075000000003</v>
      </c>
      <c r="BW27" s="243">
        <v>61.400866000000001</v>
      </c>
      <c r="BX27" s="243" t="s">
        <v>180</v>
      </c>
      <c r="BY27" s="243">
        <v>41.408000000000001</v>
      </c>
      <c r="BZ27" s="243">
        <v>47.709217000000002</v>
      </c>
      <c r="CA27" s="243">
        <v>48.465812</v>
      </c>
      <c r="CB27" s="243" t="s">
        <v>180</v>
      </c>
      <c r="CC27" s="243">
        <v>242.156285</v>
      </c>
      <c r="CD27" s="243">
        <v>225.79759000000001</v>
      </c>
      <c r="CE27" s="243">
        <v>206.878761</v>
      </c>
      <c r="CF27" s="243">
        <v>468.072517</v>
      </c>
      <c r="CG27" s="243" t="s">
        <v>180</v>
      </c>
      <c r="CH27" s="243">
        <v>3.5963280000000002</v>
      </c>
      <c r="CI27" s="243">
        <v>3.8636780000000002</v>
      </c>
      <c r="CJ27" s="243">
        <v>3.5960909999999999</v>
      </c>
      <c r="CK27" s="243">
        <v>10.258660000000001</v>
      </c>
      <c r="CL27" s="243" t="s">
        <v>180</v>
      </c>
      <c r="CM27" s="243">
        <v>2.7333370000000001</v>
      </c>
      <c r="CN27" s="243">
        <v>7.0282960000000001</v>
      </c>
      <c r="CO27" s="243">
        <v>3.8238859999999999</v>
      </c>
      <c r="CP27" s="243">
        <v>4.982774</v>
      </c>
      <c r="CQ27" s="243">
        <v>15.544112999999999</v>
      </c>
      <c r="CR27" s="243">
        <v>31.379069000000001</v>
      </c>
      <c r="CS27" s="243">
        <v>91.760945000000007</v>
      </c>
      <c r="CT27" s="243">
        <v>141.612357</v>
      </c>
      <c r="CU27" s="243" t="s">
        <v>180</v>
      </c>
      <c r="CV27" s="243">
        <v>0.74483100000000002</v>
      </c>
      <c r="CW27" s="243">
        <v>0.69459499999999996</v>
      </c>
      <c r="CX27" s="243">
        <v>25.567502000000001</v>
      </c>
      <c r="CY27" s="243">
        <v>93.255443</v>
      </c>
      <c r="CZ27" s="243">
        <v>23.168361999999998</v>
      </c>
      <c r="DA27" s="243">
        <v>32</v>
      </c>
      <c r="DB27" s="243">
        <v>38</v>
      </c>
      <c r="DC27" s="243" t="s">
        <v>180</v>
      </c>
      <c r="DD27" s="243">
        <v>0.71765599999999996</v>
      </c>
      <c r="DE27" s="243">
        <v>0.66007899999999997</v>
      </c>
      <c r="DF27" s="243">
        <v>26.419450000000001</v>
      </c>
      <c r="DG27" s="243">
        <v>91.977063000000001</v>
      </c>
      <c r="DH27" s="243">
        <v>23.302066</v>
      </c>
      <c r="DI27" s="243">
        <v>69</v>
      </c>
      <c r="DJ27" s="243">
        <v>72</v>
      </c>
      <c r="DK27" s="243" t="s">
        <v>180</v>
      </c>
      <c r="DL27" s="243">
        <v>0.74388399999999999</v>
      </c>
      <c r="DM27" s="243">
        <v>0.69452100000000005</v>
      </c>
      <c r="DN27" s="243">
        <v>29.889298</v>
      </c>
      <c r="DO27" s="243">
        <v>93.364219000000006</v>
      </c>
      <c r="DP27" s="243">
        <v>27.117235000000001</v>
      </c>
      <c r="DQ27" s="243">
        <v>32</v>
      </c>
      <c r="DR27" s="243">
        <v>38</v>
      </c>
      <c r="DS27" s="243" t="s">
        <v>180</v>
      </c>
      <c r="DT27" s="243">
        <v>1.754149</v>
      </c>
      <c r="DU27" s="243">
        <v>1.6285799999999999</v>
      </c>
      <c r="DV27" s="243">
        <v>31.151565999999999</v>
      </c>
      <c r="DW27" s="243">
        <v>92.8416</v>
      </c>
      <c r="DX27" s="243">
        <v>28.739519000000001</v>
      </c>
      <c r="DY27" s="243">
        <v>9</v>
      </c>
      <c r="DZ27" s="243">
        <v>9</v>
      </c>
      <c r="EA27" s="243" t="s">
        <v>180</v>
      </c>
      <c r="EB27" s="243">
        <v>76.8</v>
      </c>
      <c r="EC27" s="243">
        <v>78.340452999999997</v>
      </c>
      <c r="ED27" s="243">
        <v>76.532274000000001</v>
      </c>
      <c r="EE27" s="243">
        <v>76.862064000000004</v>
      </c>
      <c r="EF27" s="243" t="s">
        <v>180</v>
      </c>
      <c r="EG27" s="243">
        <v>1623.3051909999999</v>
      </c>
      <c r="EH27" s="243">
        <v>438.38324599999999</v>
      </c>
      <c r="EI27" s="243">
        <v>392.190561</v>
      </c>
      <c r="EJ27" s="243">
        <v>27.005596000000001</v>
      </c>
      <c r="EK27" s="243">
        <v>89.462945000000005</v>
      </c>
      <c r="EL27" s="243">
        <v>392.190561</v>
      </c>
      <c r="EM27" s="243">
        <v>24.160001999999999</v>
      </c>
      <c r="EN27" s="243">
        <v>64.330928999999998</v>
      </c>
      <c r="EO27" s="243" t="s">
        <v>180</v>
      </c>
      <c r="EP27" s="243">
        <v>1233.746294</v>
      </c>
      <c r="EQ27" s="243">
        <v>382.49824100000001</v>
      </c>
      <c r="ER27" s="243">
        <v>352.88180499999999</v>
      </c>
      <c r="ES27" s="243">
        <v>31.00299</v>
      </c>
      <c r="ET27" s="243">
        <v>92.257104999999996</v>
      </c>
      <c r="EU27" s="243">
        <v>352.88180499999999</v>
      </c>
      <c r="EV27" s="243">
        <v>28.602461000000002</v>
      </c>
      <c r="EW27" s="243">
        <v>76.159882999999994</v>
      </c>
      <c r="EX27" s="243" t="s">
        <v>180</v>
      </c>
      <c r="EY27" s="243">
        <v>1448.0036869999999</v>
      </c>
      <c r="EZ27" s="243">
        <v>413.23499399999997</v>
      </c>
      <c r="FA27" s="243">
        <v>374.50162</v>
      </c>
      <c r="FB27" s="243">
        <v>68.866322999999994</v>
      </c>
      <c r="FC27" s="102"/>
      <c r="FD27" s="104">
        <f t="shared" si="0"/>
        <v>-0.29376181920936173</v>
      </c>
      <c r="FE27" s="104">
        <f t="shared" si="7"/>
        <v>-0.25789056876661332</v>
      </c>
      <c r="FF27" s="240" t="s">
        <v>212</v>
      </c>
      <c r="FG27" s="252">
        <f>BL27-BL25</f>
        <v>-0.14612800000000448</v>
      </c>
      <c r="FH27" s="252">
        <f>BM27-BM25</f>
        <v>0.60017199999998638</v>
      </c>
      <c r="FI27" s="252">
        <f t="shared" ref="FI27:FI28" si="8">BN27-BN25</f>
        <v>-1.6246160000000032</v>
      </c>
      <c r="FJ27" s="252">
        <f t="shared" ref="FJ27:FJ28" si="9">BO27-BO25</f>
        <v>3.7495190000000207</v>
      </c>
      <c r="FK27" s="252">
        <f t="shared" ref="FK27:FK28" si="10">BP27-BP25</f>
        <v>-0.62509500000000173</v>
      </c>
      <c r="FL27" s="252">
        <f t="shared" ref="FL27:FL28" si="11">BQ27-BQ25</f>
        <v>2.0249259999999936</v>
      </c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</row>
    <row r="28" spans="1:188" s="4" customFormat="1" ht="30.75" thickBot="1" x14ac:dyDescent="0.3">
      <c r="A28" s="4">
        <v>73</v>
      </c>
      <c r="B28" s="4" t="s">
        <v>175</v>
      </c>
      <c r="C28" s="4" t="s">
        <v>260</v>
      </c>
      <c r="D28" s="4" t="s">
        <v>177</v>
      </c>
      <c r="E28" s="4" t="s">
        <v>264</v>
      </c>
      <c r="F28" s="4" t="s">
        <v>265</v>
      </c>
      <c r="G28" s="4">
        <v>25</v>
      </c>
      <c r="H28" s="546"/>
      <c r="I28" s="246" t="s">
        <v>263</v>
      </c>
      <c r="J28" s="150" t="s">
        <v>294</v>
      </c>
      <c r="K28" s="247">
        <v>261</v>
      </c>
      <c r="L28" s="247">
        <v>3269.25</v>
      </c>
      <c r="M28" s="247">
        <v>24.744741999999999</v>
      </c>
      <c r="N28" s="247">
        <v>-1.9900000000000001E-2</v>
      </c>
      <c r="O28" s="247">
        <v>1.7586000000000001E-2</v>
      </c>
      <c r="P28" s="248">
        <v>7.4999999999999997E-2</v>
      </c>
      <c r="Q28" s="248">
        <v>0.1</v>
      </c>
      <c r="R28" s="248">
        <v>0.1</v>
      </c>
      <c r="S28" s="247">
        <v>1</v>
      </c>
      <c r="T28" s="246" t="s">
        <v>181</v>
      </c>
      <c r="U28" s="249" t="s">
        <v>180</v>
      </c>
      <c r="V28" s="249" t="s">
        <v>243</v>
      </c>
      <c r="W28" s="249" t="s">
        <v>244</v>
      </c>
      <c r="X28" s="249" t="s">
        <v>245</v>
      </c>
      <c r="Y28" s="249">
        <v>3.5253199999999998</v>
      </c>
      <c r="Z28" s="249">
        <v>100</v>
      </c>
      <c r="AA28" s="249">
        <v>29.7</v>
      </c>
      <c r="AB28" s="249">
        <v>1783.3</v>
      </c>
      <c r="AC28" s="249">
        <v>800</v>
      </c>
      <c r="AD28" s="249">
        <v>1050</v>
      </c>
      <c r="AE28" s="249">
        <v>201.1</v>
      </c>
      <c r="AF28" s="249">
        <v>2.2000000000000002</v>
      </c>
      <c r="AG28" s="249" t="s">
        <v>180</v>
      </c>
      <c r="AH28" s="249"/>
      <c r="AI28" s="249">
        <v>95.809860999999998</v>
      </c>
      <c r="AJ28" s="249">
        <v>98</v>
      </c>
      <c r="AK28" s="249">
        <v>1.433316</v>
      </c>
      <c r="AL28" s="249">
        <v>4</v>
      </c>
      <c r="AM28" s="249">
        <v>124.5</v>
      </c>
      <c r="AN28" s="249">
        <v>227</v>
      </c>
      <c r="AO28" s="249">
        <v>9.0828000000000006E-2</v>
      </c>
      <c r="AP28" s="249">
        <v>37.6</v>
      </c>
      <c r="AQ28" s="249">
        <v>221.3</v>
      </c>
      <c r="AR28" s="249" t="s">
        <v>187</v>
      </c>
      <c r="AS28" s="249">
        <v>0</v>
      </c>
      <c r="AT28" s="249" t="s">
        <v>188</v>
      </c>
      <c r="AU28" s="249">
        <v>0.2</v>
      </c>
      <c r="AV28" s="249">
        <v>0.5</v>
      </c>
      <c r="AW28" s="249" t="s">
        <v>180</v>
      </c>
      <c r="AX28" s="249">
        <v>630.00515399999995</v>
      </c>
      <c r="AY28" s="249">
        <v>0.71971099999999999</v>
      </c>
      <c r="AZ28" s="249">
        <v>4.7482000000000003E-2</v>
      </c>
      <c r="BA28" s="249">
        <v>9.3397999999999995E-2</v>
      </c>
      <c r="BB28" s="249">
        <v>1.173867</v>
      </c>
      <c r="BC28" s="249">
        <v>43.308781000000003</v>
      </c>
      <c r="BD28" s="249">
        <v>43.308781000000003</v>
      </c>
      <c r="BE28" s="249" t="s">
        <v>180</v>
      </c>
      <c r="BF28" s="249">
        <v>48.357607999999999</v>
      </c>
      <c r="BG28" s="151">
        <v>1</v>
      </c>
      <c r="BH28" s="232"/>
      <c r="BI28" s="264">
        <v>29.381772000000002</v>
      </c>
      <c r="BJ28" s="264">
        <v>90.627662999999998</v>
      </c>
      <c r="BK28" s="264">
        <v>26.628012999999999</v>
      </c>
      <c r="BL28" s="251">
        <v>48.126967999999998</v>
      </c>
      <c r="BM28" s="251">
        <v>184.65738200000001</v>
      </c>
      <c r="BN28" s="251">
        <v>62.268718</v>
      </c>
      <c r="BO28" s="251">
        <v>142.084519</v>
      </c>
      <c r="BP28" s="251">
        <v>53.605372000000003</v>
      </c>
      <c r="BQ28" s="421">
        <v>165.78562199999999</v>
      </c>
      <c r="BR28" s="249">
        <v>3.8059000000000003E-2</v>
      </c>
      <c r="BS28" s="249" t="s">
        <v>180</v>
      </c>
      <c r="BT28" s="249">
        <v>42.321942999999997</v>
      </c>
      <c r="BU28" s="249">
        <v>50.382182999999998</v>
      </c>
      <c r="BV28" s="249">
        <v>49.948203999999997</v>
      </c>
      <c r="BW28" s="249">
        <v>62.567129000000001</v>
      </c>
      <c r="BX28" s="249" t="s">
        <v>180</v>
      </c>
      <c r="BY28" s="249">
        <v>42.120091000000002</v>
      </c>
      <c r="BZ28" s="249">
        <v>50.141888000000002</v>
      </c>
      <c r="CA28" s="249">
        <v>49.709978999999997</v>
      </c>
      <c r="CB28" s="249" t="s">
        <v>180</v>
      </c>
      <c r="CC28" s="249">
        <v>238.06230099999999</v>
      </c>
      <c r="CD28" s="249">
        <v>214.84401399999999</v>
      </c>
      <c r="CE28" s="249">
        <v>201.700783</v>
      </c>
      <c r="CF28" s="249">
        <v>459.347869</v>
      </c>
      <c r="CG28" s="249" t="s">
        <v>180</v>
      </c>
      <c r="CH28" s="249">
        <v>3.5963280000000002</v>
      </c>
      <c r="CI28" s="249">
        <v>3.863699</v>
      </c>
      <c r="CJ28" s="249">
        <v>3.5960890000000001</v>
      </c>
      <c r="CK28" s="249">
        <v>10.258667000000001</v>
      </c>
      <c r="CL28" s="249" t="s">
        <v>180</v>
      </c>
      <c r="CM28" s="249">
        <v>2.7333370000000001</v>
      </c>
      <c r="CN28" s="249">
        <v>7.0282960000000001</v>
      </c>
      <c r="CO28" s="249">
        <v>3.8238439999999998</v>
      </c>
      <c r="CP28" s="249">
        <v>4.982774</v>
      </c>
      <c r="CQ28" s="249">
        <v>15.544112999999999</v>
      </c>
      <c r="CR28" s="249">
        <v>31.379028000000002</v>
      </c>
      <c r="CS28" s="249">
        <v>91.760945000000007</v>
      </c>
      <c r="CT28" s="249">
        <v>141.612357</v>
      </c>
      <c r="CU28" s="249" t="s">
        <v>180</v>
      </c>
      <c r="CV28" s="249">
        <v>0.74482199999999998</v>
      </c>
      <c r="CW28" s="249">
        <v>0.69459800000000005</v>
      </c>
      <c r="CX28" s="249">
        <v>26.006903000000001</v>
      </c>
      <c r="CY28" s="249">
        <v>93.256838000000002</v>
      </c>
      <c r="CZ28" s="249">
        <v>23.566746999999999</v>
      </c>
      <c r="DA28" s="249">
        <v>32</v>
      </c>
      <c r="DB28" s="249">
        <v>38</v>
      </c>
      <c r="DC28" s="249" t="s">
        <v>180</v>
      </c>
      <c r="DD28" s="249">
        <v>0.717665</v>
      </c>
      <c r="DE28" s="249">
        <v>0.66013100000000002</v>
      </c>
      <c r="DF28" s="249">
        <v>27.766734</v>
      </c>
      <c r="DG28" s="249">
        <v>91.983198000000002</v>
      </c>
      <c r="DH28" s="249">
        <v>24.490400000000001</v>
      </c>
      <c r="DI28" s="249">
        <v>69</v>
      </c>
      <c r="DJ28" s="249">
        <v>72</v>
      </c>
      <c r="DK28" s="249" t="s">
        <v>180</v>
      </c>
      <c r="DL28" s="249">
        <v>0.74387800000000004</v>
      </c>
      <c r="DM28" s="249">
        <v>0.69452400000000003</v>
      </c>
      <c r="DN28" s="249">
        <v>30.656354</v>
      </c>
      <c r="DO28" s="249">
        <v>93.365334000000004</v>
      </c>
      <c r="DP28" s="249">
        <v>27.813341000000001</v>
      </c>
      <c r="DQ28" s="249">
        <v>32</v>
      </c>
      <c r="DR28" s="249">
        <v>38</v>
      </c>
      <c r="DS28" s="249" t="s">
        <v>180</v>
      </c>
      <c r="DT28" s="249">
        <v>1.754122</v>
      </c>
      <c r="DU28" s="249">
        <v>1.6286130000000001</v>
      </c>
      <c r="DV28" s="249">
        <v>31.742751999999999</v>
      </c>
      <c r="DW28" s="249">
        <v>92.844937999999999</v>
      </c>
      <c r="DX28" s="249">
        <v>29.285426000000001</v>
      </c>
      <c r="DY28" s="249">
        <v>9</v>
      </c>
      <c r="DZ28" s="249">
        <v>9</v>
      </c>
      <c r="EA28" s="249" t="s">
        <v>180</v>
      </c>
      <c r="EB28" s="249">
        <v>76.8</v>
      </c>
      <c r="EC28" s="249">
        <v>78.341151999999994</v>
      </c>
      <c r="ED28" s="249">
        <v>76.532359</v>
      </c>
      <c r="EE28" s="249">
        <v>76.862065000000001</v>
      </c>
      <c r="EF28" s="249" t="s">
        <v>180</v>
      </c>
      <c r="EG28" s="249">
        <v>1566.518564</v>
      </c>
      <c r="EH28" s="249">
        <v>438.38247999999999</v>
      </c>
      <c r="EI28" s="249">
        <v>392.191597</v>
      </c>
      <c r="EJ28" s="249">
        <v>27.984506</v>
      </c>
      <c r="EK28" s="249">
        <v>89.463337999999993</v>
      </c>
      <c r="EL28" s="249">
        <v>392.191597</v>
      </c>
      <c r="EM28" s="249">
        <v>25.035872999999999</v>
      </c>
      <c r="EN28" s="249">
        <v>66.663115000000005</v>
      </c>
      <c r="EO28" s="249" t="s">
        <v>180</v>
      </c>
      <c r="EP28" s="249">
        <v>1210.7490319999999</v>
      </c>
      <c r="EQ28" s="249">
        <v>382.49204300000002</v>
      </c>
      <c r="ER28" s="249">
        <v>352.88206600000001</v>
      </c>
      <c r="ES28" s="249">
        <v>31.591356000000001</v>
      </c>
      <c r="ET28" s="249">
        <v>92.258668</v>
      </c>
      <c r="EU28" s="249">
        <v>352.88206600000001</v>
      </c>
      <c r="EV28" s="249">
        <v>29.145765000000001</v>
      </c>
      <c r="EW28" s="249">
        <v>77.606539999999995</v>
      </c>
      <c r="EX28" s="249" t="s">
        <v>180</v>
      </c>
      <c r="EY28" s="249">
        <v>1406.422274</v>
      </c>
      <c r="EZ28" s="249">
        <v>413.23178300000001</v>
      </c>
      <c r="FA28" s="249">
        <v>374.50230800000003</v>
      </c>
      <c r="FB28" s="249">
        <v>70.902512999999999</v>
      </c>
      <c r="FC28" s="232"/>
      <c r="FD28" s="156">
        <f t="shared" si="0"/>
        <v>-0.31404242021724915</v>
      </c>
      <c r="FE28" s="156">
        <f t="shared" si="7"/>
        <v>-0.25902556638474705</v>
      </c>
      <c r="FF28" s="246" t="s">
        <v>212</v>
      </c>
      <c r="FG28" s="253">
        <f>BL28-BL26</f>
        <v>-0.19815400000000238</v>
      </c>
      <c r="FH28" s="253">
        <f>BM28-BM26</f>
        <v>0.75717500000001792</v>
      </c>
      <c r="FI28" s="253">
        <f t="shared" si="8"/>
        <v>-1.7068089999999998</v>
      </c>
      <c r="FJ28" s="253">
        <f t="shared" si="9"/>
        <v>3.7906869999999913</v>
      </c>
      <c r="FK28" s="253">
        <f t="shared" si="10"/>
        <v>-0.69764399999999682</v>
      </c>
      <c r="FL28" s="253">
        <f t="shared" si="11"/>
        <v>2.1298859999999991</v>
      </c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</row>
    <row r="29" spans="1:188" ht="30.75" thickTop="1" x14ac:dyDescent="0.25">
      <c r="A29">
        <v>75</v>
      </c>
      <c r="B29" t="s">
        <v>175</v>
      </c>
      <c r="C29" t="s">
        <v>266</v>
      </c>
      <c r="D29" t="s">
        <v>177</v>
      </c>
      <c r="E29" t="s">
        <v>264</v>
      </c>
      <c r="F29" t="s">
        <v>267</v>
      </c>
      <c r="G29">
        <v>26</v>
      </c>
      <c r="H29" s="546"/>
      <c r="I29" s="257" t="s">
        <v>268</v>
      </c>
      <c r="J29" s="258" t="s">
        <v>294</v>
      </c>
      <c r="K29" s="259">
        <v>270</v>
      </c>
      <c r="L29" s="259">
        <v>3269.25</v>
      </c>
      <c r="M29" s="259">
        <v>24.744741999999999</v>
      </c>
      <c r="N29" s="259">
        <v>-1.9900000000000001E-2</v>
      </c>
      <c r="O29" s="259">
        <v>1.7586000000000001E-2</v>
      </c>
      <c r="P29" s="260">
        <v>7.4999999999999997E-2</v>
      </c>
      <c r="Q29" s="260">
        <v>0.1</v>
      </c>
      <c r="R29" s="260">
        <v>0.1</v>
      </c>
      <c r="S29" s="259">
        <v>1</v>
      </c>
      <c r="T29" s="257" t="s">
        <v>181</v>
      </c>
      <c r="U29" t="s">
        <v>180</v>
      </c>
      <c r="V29" t="s">
        <v>243</v>
      </c>
      <c r="W29" t="s">
        <v>244</v>
      </c>
      <c r="X29" t="s">
        <v>245</v>
      </c>
      <c r="Y29">
        <v>3.7092000000000001</v>
      </c>
      <c r="Z29">
        <v>100</v>
      </c>
      <c r="AA29">
        <v>31.3</v>
      </c>
      <c r="AB29">
        <v>1876.4</v>
      </c>
      <c r="AC29">
        <v>800</v>
      </c>
      <c r="AD29">
        <v>1050</v>
      </c>
      <c r="AE29">
        <v>198</v>
      </c>
      <c r="AF29">
        <v>2.2000000000000002</v>
      </c>
      <c r="AG29" t="s">
        <v>180</v>
      </c>
      <c r="AH29" t="s">
        <v>217</v>
      </c>
      <c r="AI29">
        <v>119.930558</v>
      </c>
      <c r="AJ29">
        <v>86</v>
      </c>
      <c r="AK29">
        <v>1.2472780000000001</v>
      </c>
      <c r="AL29">
        <v>4</v>
      </c>
      <c r="AM29">
        <v>112.2</v>
      </c>
      <c r="AN29">
        <v>234.4</v>
      </c>
      <c r="AO29">
        <v>8.6349999999999996E-2</v>
      </c>
      <c r="AP29">
        <v>36.6</v>
      </c>
      <c r="AQ29">
        <v>227.2</v>
      </c>
      <c r="AR29" t="s">
        <v>187</v>
      </c>
      <c r="AS29">
        <v>0</v>
      </c>
      <c r="AT29" t="s">
        <v>188</v>
      </c>
      <c r="AU29">
        <v>0.2</v>
      </c>
      <c r="AV29">
        <v>0.5</v>
      </c>
      <c r="AW29" t="s">
        <v>180</v>
      </c>
      <c r="AX29">
        <v>788.99782700000003</v>
      </c>
      <c r="AY29">
        <v>0.75797499999999995</v>
      </c>
      <c r="AZ29">
        <v>6.2627000000000002E-2</v>
      </c>
      <c r="BA29">
        <v>6.2634999999999996E-2</v>
      </c>
      <c r="BB29">
        <v>2.3087029999999999</v>
      </c>
      <c r="BC29">
        <v>43.308781000000003</v>
      </c>
      <c r="BD29">
        <v>43.308781000000003</v>
      </c>
      <c r="BE29" t="s">
        <v>180</v>
      </c>
      <c r="BF29">
        <v>48.999251999999998</v>
      </c>
      <c r="BG29" s="261">
        <v>0</v>
      </c>
      <c r="BI29" s="262">
        <v>29.940759</v>
      </c>
      <c r="BJ29" s="262">
        <v>90.100890000000007</v>
      </c>
      <c r="BK29" s="262">
        <v>26.976890999999998</v>
      </c>
      <c r="BL29" s="262">
        <v>48.765552</v>
      </c>
      <c r="BM29" s="262">
        <v>182.23929899999999</v>
      </c>
      <c r="BN29" s="262">
        <v>63.061400999999996</v>
      </c>
      <c r="BO29" s="262">
        <v>140.29851300000001</v>
      </c>
      <c r="BP29" s="262">
        <v>54.305456999999997</v>
      </c>
      <c r="BQ29" s="420">
        <v>163.64837800000001</v>
      </c>
      <c r="BR29">
        <v>4.2228000000000002E-2</v>
      </c>
      <c r="BS29" t="s">
        <v>180</v>
      </c>
      <c r="BT29">
        <v>43.395722999999997</v>
      </c>
      <c r="BU29">
        <v>50.821907000000003</v>
      </c>
      <c r="BV29">
        <v>50.504821</v>
      </c>
      <c r="BW29">
        <v>63.363610999999999</v>
      </c>
      <c r="BX29" t="s">
        <v>180</v>
      </c>
      <c r="BY29">
        <v>43.188749000000001</v>
      </c>
      <c r="BZ29">
        <v>50.579514000000003</v>
      </c>
      <c r="CA29">
        <v>50.263941000000003</v>
      </c>
      <c r="CB29" t="s">
        <v>180</v>
      </c>
      <c r="CC29">
        <v>232.18168299999999</v>
      </c>
      <c r="CD29">
        <v>213.00725600000001</v>
      </c>
      <c r="CE29">
        <v>199.48337699999999</v>
      </c>
      <c r="CF29">
        <v>453.57609100000002</v>
      </c>
      <c r="CG29" t="s">
        <v>180</v>
      </c>
      <c r="CH29">
        <v>3.596482</v>
      </c>
      <c r="CI29">
        <v>3.8641000000000001</v>
      </c>
      <c r="CJ29">
        <v>3.59619</v>
      </c>
      <c r="CK29">
        <v>10.258718</v>
      </c>
      <c r="CL29" t="s">
        <v>180</v>
      </c>
      <c r="CM29">
        <v>2.6917230000000001</v>
      </c>
      <c r="CN29">
        <v>7.2086259999999998</v>
      </c>
      <c r="CO29">
        <v>3.547269</v>
      </c>
      <c r="CP29">
        <v>4.8503569999999998</v>
      </c>
      <c r="CQ29">
        <v>15.698998</v>
      </c>
      <c r="CR29">
        <v>31.305249</v>
      </c>
      <c r="CS29">
        <v>90.353104999999999</v>
      </c>
      <c r="CT29">
        <v>140.32370299999999</v>
      </c>
      <c r="CU29" t="s">
        <v>180</v>
      </c>
      <c r="CV29">
        <v>0.74857600000000002</v>
      </c>
      <c r="CW29">
        <v>0.69483399999999995</v>
      </c>
      <c r="CX29">
        <v>26.799976999999998</v>
      </c>
      <c r="CY29">
        <v>92.820779999999999</v>
      </c>
      <c r="CZ29">
        <v>24.163108000000001</v>
      </c>
      <c r="DA29">
        <v>33</v>
      </c>
      <c r="DB29">
        <v>35</v>
      </c>
      <c r="DC29" t="s">
        <v>180</v>
      </c>
      <c r="DD29">
        <v>0.72608300000000003</v>
      </c>
      <c r="DE29">
        <v>0.66424300000000003</v>
      </c>
      <c r="DF29">
        <v>28.334676999999999</v>
      </c>
      <c r="DG29">
        <v>91.483035999999998</v>
      </c>
      <c r="DH29">
        <v>24.707564000000001</v>
      </c>
      <c r="DI29">
        <v>73</v>
      </c>
      <c r="DJ29">
        <v>74</v>
      </c>
      <c r="DK29" t="s">
        <v>180</v>
      </c>
      <c r="DL29">
        <v>0.746529</v>
      </c>
      <c r="DM29">
        <v>0.69476400000000005</v>
      </c>
      <c r="DN29">
        <v>31.107610000000001</v>
      </c>
      <c r="DO29">
        <v>93.065832</v>
      </c>
      <c r="DP29">
        <v>28.122214</v>
      </c>
      <c r="DQ29">
        <v>33</v>
      </c>
      <c r="DR29">
        <v>36</v>
      </c>
      <c r="DS29" t="s">
        <v>180</v>
      </c>
      <c r="DT29">
        <v>1.7597</v>
      </c>
      <c r="DU29">
        <v>1.628463</v>
      </c>
      <c r="DV29">
        <v>32.248913000000002</v>
      </c>
      <c r="DW29">
        <v>92.542085999999998</v>
      </c>
      <c r="DX29">
        <v>29.659579000000001</v>
      </c>
      <c r="DY29">
        <v>9</v>
      </c>
      <c r="DZ29">
        <v>9</v>
      </c>
      <c r="EA29" t="s">
        <v>180</v>
      </c>
      <c r="EB29">
        <v>76.8</v>
      </c>
      <c r="EC29">
        <v>78.094638000000003</v>
      </c>
      <c r="ED29">
        <v>76.414440999999997</v>
      </c>
      <c r="EE29">
        <v>76.860286000000002</v>
      </c>
      <c r="EF29" t="s">
        <v>180</v>
      </c>
      <c r="EG29">
        <v>1546.0050450000001</v>
      </c>
      <c r="EH29">
        <v>441.81269600000002</v>
      </c>
      <c r="EI29">
        <v>392.20671700000003</v>
      </c>
      <c r="EJ29">
        <v>28.577701000000001</v>
      </c>
      <c r="EK29">
        <v>88.772170000000003</v>
      </c>
      <c r="EL29">
        <v>392.20671700000003</v>
      </c>
      <c r="EM29">
        <v>25.369045</v>
      </c>
      <c r="EN29">
        <v>69.348159999999993</v>
      </c>
      <c r="EO29" t="s">
        <v>180</v>
      </c>
      <c r="EP29">
        <v>1195.5298809999999</v>
      </c>
      <c r="EQ29">
        <v>383.706548</v>
      </c>
      <c r="ER29">
        <v>352.89801999999997</v>
      </c>
      <c r="ES29">
        <v>32.095103000000002</v>
      </c>
      <c r="ET29">
        <v>91.97081</v>
      </c>
      <c r="EU29">
        <v>352.89801999999997</v>
      </c>
      <c r="EV29">
        <v>29.518125999999999</v>
      </c>
      <c r="EW29">
        <v>80.689980000000006</v>
      </c>
      <c r="EX29" t="s">
        <v>180</v>
      </c>
      <c r="EY29">
        <v>1388.291221</v>
      </c>
      <c r="EZ29">
        <v>415.66493000000003</v>
      </c>
      <c r="FA29">
        <v>374.51780300000001</v>
      </c>
      <c r="FB29">
        <v>73.743324000000001</v>
      </c>
      <c r="FD29" s="263">
        <f t="shared" si="0"/>
        <v>-0.32288551954009148</v>
      </c>
      <c r="FE29" s="263">
        <f t="shared" si="7"/>
        <v>-0.26768348022097066</v>
      </c>
      <c r="FF29" s="254" t="s">
        <v>374</v>
      </c>
      <c r="FG29" s="255">
        <f>FG28/BL25</f>
        <v>-4.2531888184109924E-3</v>
      </c>
      <c r="FH29" s="255">
        <f>FH28/BM25</f>
        <v>3.9694401938351184E-3</v>
      </c>
      <c r="FI29" s="255">
        <f t="shared" ref="FI29" si="12">FI28/BN25</f>
        <v>-2.7207673556440708E-2</v>
      </c>
      <c r="FJ29" s="255">
        <f t="shared" ref="FJ29" si="13">FJ28/BO25</f>
        <v>2.6877864189537273E-2</v>
      </c>
      <c r="FK29" s="255">
        <f t="shared" ref="FK29" si="14">FK28/BP25</f>
        <v>-1.3240258817829092E-2</v>
      </c>
      <c r="FL29" s="255">
        <f t="shared" ref="FL29" si="15">FL28/BQ25</f>
        <v>1.2628116130719303E-2</v>
      </c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</row>
    <row r="30" spans="1:188" ht="30.75" thickBot="1" x14ac:dyDescent="0.3">
      <c r="A30">
        <v>79</v>
      </c>
      <c r="B30" t="s">
        <v>175</v>
      </c>
      <c r="C30" t="s">
        <v>266</v>
      </c>
      <c r="D30" t="s">
        <v>177</v>
      </c>
      <c r="E30" t="s">
        <v>269</v>
      </c>
      <c r="F30" t="s">
        <v>270</v>
      </c>
      <c r="G30">
        <v>27</v>
      </c>
      <c r="H30" s="546"/>
      <c r="I30" s="149" t="s">
        <v>271</v>
      </c>
      <c r="J30" s="150" t="s">
        <v>294</v>
      </c>
      <c r="K30" s="151">
        <v>276</v>
      </c>
      <c r="L30" s="151">
        <v>3269.25</v>
      </c>
      <c r="M30" s="151">
        <v>24.744741999999999</v>
      </c>
      <c r="N30" s="151">
        <v>-1.9900000000000001E-2</v>
      </c>
      <c r="O30" s="151">
        <v>1.7586000000000001E-2</v>
      </c>
      <c r="P30" s="152">
        <v>7.4999999999999997E-2</v>
      </c>
      <c r="Q30" s="152">
        <v>0.1</v>
      </c>
      <c r="R30" s="152">
        <v>0.1</v>
      </c>
      <c r="S30" s="151">
        <v>1</v>
      </c>
      <c r="T30" s="149" t="s">
        <v>181</v>
      </c>
      <c r="U30" s="153" t="s">
        <v>180</v>
      </c>
      <c r="V30" s="153" t="s">
        <v>243</v>
      </c>
      <c r="W30" s="153" t="s">
        <v>244</v>
      </c>
      <c r="X30" s="153" t="s">
        <v>245</v>
      </c>
      <c r="Y30" s="153">
        <v>3.6805300000000001</v>
      </c>
      <c r="Z30" s="153">
        <v>100</v>
      </c>
      <c r="AA30" s="153">
        <v>31</v>
      </c>
      <c r="AB30" s="153">
        <v>1861.9</v>
      </c>
      <c r="AC30" s="153">
        <v>800</v>
      </c>
      <c r="AD30" s="153">
        <v>1050</v>
      </c>
      <c r="AE30" s="153">
        <v>195.7</v>
      </c>
      <c r="AF30" s="153">
        <v>2.2000000000000002</v>
      </c>
      <c r="AG30" s="153" t="s">
        <v>180</v>
      </c>
      <c r="AH30" s="153" t="s">
        <v>217</v>
      </c>
      <c r="AI30" s="153">
        <v>122.719641</v>
      </c>
      <c r="AJ30" s="153">
        <v>88</v>
      </c>
      <c r="AK30" s="153">
        <v>1.276284</v>
      </c>
      <c r="AL30" s="153">
        <v>4</v>
      </c>
      <c r="AM30" s="153">
        <v>114.9</v>
      </c>
      <c r="AN30" s="153">
        <v>239.8</v>
      </c>
      <c r="AO30" s="153">
        <v>8.8358000000000006E-2</v>
      </c>
      <c r="AP30" s="153">
        <v>36.6</v>
      </c>
      <c r="AQ30" s="153">
        <v>227</v>
      </c>
      <c r="AR30" s="153" t="s">
        <v>187</v>
      </c>
      <c r="AS30" s="153">
        <v>0</v>
      </c>
      <c r="AT30" s="153" t="s">
        <v>188</v>
      </c>
      <c r="AU30" s="153">
        <v>0.2</v>
      </c>
      <c r="AV30" s="153">
        <v>0.5</v>
      </c>
      <c r="AW30" s="153" t="s">
        <v>180</v>
      </c>
      <c r="AX30" s="153">
        <v>789.00238000000002</v>
      </c>
      <c r="AY30" s="153">
        <v>0.77332900000000004</v>
      </c>
      <c r="AZ30" s="153">
        <v>6.3895999999999994E-2</v>
      </c>
      <c r="BA30" s="153">
        <v>6.3818E-2</v>
      </c>
      <c r="BB30" s="153">
        <v>2.3117960000000002</v>
      </c>
      <c r="BC30" s="153">
        <v>43.308781000000003</v>
      </c>
      <c r="BD30" s="153">
        <v>43.308781000000003</v>
      </c>
      <c r="BE30" s="153" t="s">
        <v>180</v>
      </c>
      <c r="BF30" s="153">
        <v>50.217030999999999</v>
      </c>
      <c r="BG30" s="151">
        <v>1</v>
      </c>
      <c r="BH30" s="154"/>
      <c r="BI30" s="155">
        <v>30.578993000000001</v>
      </c>
      <c r="BJ30" s="155">
        <v>90.013844000000006</v>
      </c>
      <c r="BK30" s="155">
        <v>27.525327000000001</v>
      </c>
      <c r="BL30" s="155">
        <v>49.977522999999998</v>
      </c>
      <c r="BM30" s="155">
        <v>177.81993700000001</v>
      </c>
      <c r="BN30" s="155">
        <v>63.911330999999997</v>
      </c>
      <c r="BO30" s="155">
        <v>138.43274199999999</v>
      </c>
      <c r="BP30" s="155">
        <v>55.414088999999997</v>
      </c>
      <c r="BQ30" s="155">
        <v>160.37437700000001</v>
      </c>
      <c r="BR30" s="153">
        <v>4.1259999999999998E-2</v>
      </c>
      <c r="BS30" s="153" t="s">
        <v>180</v>
      </c>
      <c r="BT30" s="153">
        <v>43.997928000000002</v>
      </c>
      <c r="BU30" s="153">
        <v>52.425604999999997</v>
      </c>
      <c r="BV30" s="153">
        <v>51.622114000000003</v>
      </c>
      <c r="BW30" s="153">
        <v>64.217613999999998</v>
      </c>
      <c r="BX30" s="153" t="s">
        <v>180</v>
      </c>
      <c r="BY30" s="153">
        <v>43.788082000000003</v>
      </c>
      <c r="BZ30" s="153">
        <v>52.175562999999997</v>
      </c>
      <c r="CA30" s="153">
        <v>51.375905000000003</v>
      </c>
      <c r="CB30" s="153" t="s">
        <v>180</v>
      </c>
      <c r="CC30" s="153">
        <v>229.01902699999999</v>
      </c>
      <c r="CD30" s="153">
        <v>206.51918800000001</v>
      </c>
      <c r="CE30" s="153">
        <v>195.18573599999999</v>
      </c>
      <c r="CF30" s="153">
        <v>447.545996</v>
      </c>
      <c r="CG30" s="153" t="s">
        <v>180</v>
      </c>
      <c r="CH30" s="153">
        <v>3.5967220000000002</v>
      </c>
      <c r="CI30" s="153">
        <v>3.8646210000000001</v>
      </c>
      <c r="CJ30" s="153">
        <v>3.5965560000000001</v>
      </c>
      <c r="CK30" s="153">
        <v>10.258760000000001</v>
      </c>
      <c r="CL30" s="153" t="s">
        <v>180</v>
      </c>
      <c r="CM30" s="153">
        <v>2.6755049999999998</v>
      </c>
      <c r="CN30" s="153">
        <v>7.1101210000000004</v>
      </c>
      <c r="CO30" s="153">
        <v>3.4958589999999998</v>
      </c>
      <c r="CP30" s="153">
        <v>4.7509959999999998</v>
      </c>
      <c r="CQ30" s="153">
        <v>15.606816</v>
      </c>
      <c r="CR30" s="153">
        <v>30.963792000000002</v>
      </c>
      <c r="CS30" s="153">
        <v>91.034125000000003</v>
      </c>
      <c r="CT30" s="153">
        <v>141.485894</v>
      </c>
      <c r="CU30" s="153" t="s">
        <v>180</v>
      </c>
      <c r="CV30" s="153">
        <v>0.74903200000000003</v>
      </c>
      <c r="CW30" s="153">
        <v>0.69498899999999997</v>
      </c>
      <c r="CX30" s="153">
        <v>27.186623999999998</v>
      </c>
      <c r="CY30" s="153">
        <v>92.784914000000001</v>
      </c>
      <c r="CZ30" s="153">
        <v>24.497520000000002</v>
      </c>
      <c r="DA30" s="153">
        <v>32</v>
      </c>
      <c r="DB30" s="153">
        <v>35</v>
      </c>
      <c r="DC30" s="153" t="s">
        <v>180</v>
      </c>
      <c r="DD30" s="153">
        <v>0.72739600000000004</v>
      </c>
      <c r="DE30" s="153">
        <v>0.66458200000000001</v>
      </c>
      <c r="DF30" s="153">
        <v>29.277697</v>
      </c>
      <c r="DG30" s="153">
        <v>91.364590000000007</v>
      </c>
      <c r="DH30" s="153">
        <v>25.48077</v>
      </c>
      <c r="DI30" s="153">
        <v>74</v>
      </c>
      <c r="DJ30" s="153">
        <v>75</v>
      </c>
      <c r="DK30" s="153" t="s">
        <v>180</v>
      </c>
      <c r="DL30" s="153">
        <v>0.74714599999999998</v>
      </c>
      <c r="DM30" s="153">
        <v>0.69501299999999999</v>
      </c>
      <c r="DN30" s="153">
        <v>31.818792999999999</v>
      </c>
      <c r="DO30" s="153">
        <v>93.022431999999995</v>
      </c>
      <c r="DP30" s="153">
        <v>28.743849000000001</v>
      </c>
      <c r="DQ30" s="153">
        <v>31</v>
      </c>
      <c r="DR30" s="153">
        <v>35</v>
      </c>
      <c r="DS30" s="153" t="s">
        <v>180</v>
      </c>
      <c r="DT30" s="153">
        <v>1.7606010000000001</v>
      </c>
      <c r="DU30" s="153">
        <v>1.628539</v>
      </c>
      <c r="DV30" s="153">
        <v>32.700153999999998</v>
      </c>
      <c r="DW30" s="153">
        <v>92.499054999999998</v>
      </c>
      <c r="DX30" s="153">
        <v>30.059017000000001</v>
      </c>
      <c r="DY30" s="153">
        <v>9</v>
      </c>
      <c r="DZ30" s="153">
        <v>9</v>
      </c>
      <c r="EA30" s="153" t="s">
        <v>180</v>
      </c>
      <c r="EB30" s="153">
        <v>76.8</v>
      </c>
      <c r="EC30" s="153">
        <v>78.065607999999997</v>
      </c>
      <c r="ED30" s="153">
        <v>76.409178999999995</v>
      </c>
      <c r="EE30" s="153">
        <v>76.860934999999998</v>
      </c>
      <c r="EF30" s="153" t="s">
        <v>180</v>
      </c>
      <c r="EG30" s="153">
        <v>1508.513929</v>
      </c>
      <c r="EH30" s="153">
        <v>442.32119299999999</v>
      </c>
      <c r="EI30" s="153">
        <v>392.15301499999998</v>
      </c>
      <c r="EJ30" s="153">
        <v>29.321650999999999</v>
      </c>
      <c r="EK30" s="153">
        <v>88.657976000000005</v>
      </c>
      <c r="EL30" s="153">
        <v>392.15301499999998</v>
      </c>
      <c r="EM30" s="153">
        <v>25.995982000000001</v>
      </c>
      <c r="EN30" s="153">
        <v>70.992418999999998</v>
      </c>
      <c r="EO30" s="153" t="s">
        <v>180</v>
      </c>
      <c r="EP30" s="153">
        <v>1179.631036</v>
      </c>
      <c r="EQ30" s="153">
        <v>383.901387</v>
      </c>
      <c r="ER30" s="153">
        <v>352.89442000000003</v>
      </c>
      <c r="ES30" s="153">
        <v>32.544192000000002</v>
      </c>
      <c r="ET30" s="153">
        <v>91.923195000000007</v>
      </c>
      <c r="EU30" s="153">
        <v>352.89442000000003</v>
      </c>
      <c r="EV30" s="153">
        <v>29.915661</v>
      </c>
      <c r="EW30" s="153">
        <v>81.696668000000003</v>
      </c>
      <c r="EX30" s="153" t="s">
        <v>180</v>
      </c>
      <c r="EY30" s="153">
        <v>1360.516627</v>
      </c>
      <c r="EZ30" s="153">
        <v>416.03228000000001</v>
      </c>
      <c r="FA30" s="153">
        <v>374.486647</v>
      </c>
      <c r="FB30" s="153">
        <v>75.168904999999995</v>
      </c>
      <c r="FC30" s="154"/>
      <c r="FD30" s="156">
        <f t="shared" si="0"/>
        <v>-0.33643208512927325</v>
      </c>
      <c r="FE30" s="156">
        <f t="shared" si="7"/>
        <v>-0.26826463508125475</v>
      </c>
    </row>
    <row r="31" spans="1:188" ht="31.5" thickTop="1" thickBot="1" x14ac:dyDescent="0.3">
      <c r="A31">
        <v>81</v>
      </c>
      <c r="B31" t="s">
        <v>175</v>
      </c>
      <c r="C31" t="s">
        <v>272</v>
      </c>
      <c r="D31" t="s">
        <v>177</v>
      </c>
      <c r="E31" t="s">
        <v>273</v>
      </c>
      <c r="F31" t="s">
        <v>274</v>
      </c>
      <c r="G31">
        <v>28</v>
      </c>
      <c r="H31" s="546"/>
      <c r="I31" s="142" t="s">
        <v>275</v>
      </c>
      <c r="J31" s="143" t="s">
        <v>294</v>
      </c>
      <c r="K31" s="144">
        <v>283</v>
      </c>
      <c r="L31" s="144">
        <v>3269.25</v>
      </c>
      <c r="M31" s="144">
        <v>24.744741999999999</v>
      </c>
      <c r="N31" s="144">
        <v>-1.9900000000000001E-2</v>
      </c>
      <c r="O31" s="144">
        <v>1.7586000000000001E-2</v>
      </c>
      <c r="P31" s="145">
        <v>7.4999999999999997E-2</v>
      </c>
      <c r="Q31" s="145">
        <v>0.1</v>
      </c>
      <c r="R31" s="145">
        <v>0.1</v>
      </c>
      <c r="S31" s="144">
        <v>1</v>
      </c>
      <c r="T31" s="142" t="s">
        <v>181</v>
      </c>
      <c r="U31" t="s">
        <v>180</v>
      </c>
      <c r="V31" t="s">
        <v>243</v>
      </c>
      <c r="W31" t="s">
        <v>244</v>
      </c>
      <c r="X31" t="s">
        <v>245</v>
      </c>
      <c r="Y31">
        <v>3.4216419999999999</v>
      </c>
      <c r="Z31">
        <v>100</v>
      </c>
      <c r="AA31">
        <v>28.8</v>
      </c>
      <c r="AB31">
        <v>1730.9</v>
      </c>
      <c r="AC31">
        <v>800</v>
      </c>
      <c r="AD31">
        <v>1050</v>
      </c>
      <c r="AE31">
        <v>193.2</v>
      </c>
      <c r="AF31">
        <v>2.2000000000000002</v>
      </c>
      <c r="AG31" t="s">
        <v>180</v>
      </c>
      <c r="AH31" t="s">
        <v>223</v>
      </c>
      <c r="AI31">
        <v>96.138149999999996</v>
      </c>
      <c r="AJ31">
        <v>91</v>
      </c>
      <c r="AK31">
        <v>1.5382100000000001</v>
      </c>
      <c r="AL31">
        <v>4</v>
      </c>
      <c r="AM31">
        <v>116.1</v>
      </c>
      <c r="AN31">
        <v>246</v>
      </c>
      <c r="AO31">
        <v>9.6138000000000001E-2</v>
      </c>
      <c r="AP31">
        <v>36.200000000000003</v>
      </c>
      <c r="AQ31">
        <v>229.9</v>
      </c>
      <c r="AR31" t="s">
        <v>187</v>
      </c>
      <c r="AS31">
        <v>0</v>
      </c>
      <c r="AT31" t="s">
        <v>188</v>
      </c>
      <c r="AU31">
        <v>0.2</v>
      </c>
      <c r="AV31">
        <v>0.5</v>
      </c>
      <c r="AW31" t="s">
        <v>180</v>
      </c>
      <c r="AX31">
        <v>699.55257200000005</v>
      </c>
      <c r="AY31">
        <v>3.5963699999999998</v>
      </c>
      <c r="AZ31">
        <v>0.263459</v>
      </c>
      <c r="BA31">
        <v>9.4455999999999998E-2</v>
      </c>
      <c r="BB31">
        <v>6.4403499999999996</v>
      </c>
      <c r="BC31">
        <v>43.308781000000003</v>
      </c>
      <c r="BD31">
        <v>43.308781000000003</v>
      </c>
      <c r="BE31" t="s">
        <v>180</v>
      </c>
      <c r="BF31">
        <v>41.996616000000003</v>
      </c>
      <c r="BG31" s="146">
        <v>0</v>
      </c>
      <c r="BI31" s="147">
        <v>27.191103999999999</v>
      </c>
      <c r="BJ31" s="147">
        <v>88.165576999999999</v>
      </c>
      <c r="BK31" s="147">
        <v>23.973193999999999</v>
      </c>
      <c r="BL31" s="147">
        <v>41.796315</v>
      </c>
      <c r="BM31" s="147">
        <v>212.62639799999999</v>
      </c>
      <c r="BN31" s="147">
        <v>59.726177999999997</v>
      </c>
      <c r="BO31" s="147">
        <v>148.133048</v>
      </c>
      <c r="BP31" s="147">
        <v>48.324494999999999</v>
      </c>
      <c r="BQ31" s="147">
        <v>183.90259499999999</v>
      </c>
      <c r="BR31">
        <v>4.0772000000000003E-2</v>
      </c>
      <c r="BS31" t="s">
        <v>180</v>
      </c>
      <c r="BT31">
        <v>39.163030999999997</v>
      </c>
      <c r="BU31">
        <v>41.523879000000001</v>
      </c>
      <c r="BV31">
        <v>45.453161000000001</v>
      </c>
      <c r="BW31">
        <v>60.012405000000001</v>
      </c>
      <c r="BX31" t="s">
        <v>180</v>
      </c>
      <c r="BY31">
        <v>38.976244999999999</v>
      </c>
      <c r="BZ31">
        <v>41.325833000000003</v>
      </c>
      <c r="CA31">
        <v>45.236373999999998</v>
      </c>
      <c r="CB31" t="s">
        <v>180</v>
      </c>
      <c r="CC31">
        <v>257.21803199999999</v>
      </c>
      <c r="CD31">
        <v>260.64742200000001</v>
      </c>
      <c r="CE31">
        <v>221.60174599999999</v>
      </c>
      <c r="CF31">
        <v>478.87786</v>
      </c>
      <c r="CG31" t="s">
        <v>180</v>
      </c>
      <c r="CH31">
        <v>3.5956769999999998</v>
      </c>
      <c r="CI31">
        <v>3.863264</v>
      </c>
      <c r="CJ31">
        <v>3.5953430000000002</v>
      </c>
      <c r="CK31">
        <v>10.258144</v>
      </c>
      <c r="CL31" t="s">
        <v>180</v>
      </c>
      <c r="CM31">
        <v>2.8037529999999999</v>
      </c>
      <c r="CN31">
        <v>7.2447850000000003</v>
      </c>
      <c r="CO31">
        <v>3.605191</v>
      </c>
      <c r="CP31">
        <v>4.8233259999999998</v>
      </c>
      <c r="CQ31">
        <v>15.699344</v>
      </c>
      <c r="CR31">
        <v>31.372646</v>
      </c>
      <c r="CS31">
        <v>90.553961999999999</v>
      </c>
      <c r="CT31">
        <v>136.48991100000001</v>
      </c>
      <c r="CU31" t="s">
        <v>180</v>
      </c>
      <c r="CV31">
        <v>0.76145499999999999</v>
      </c>
      <c r="CW31">
        <v>0.70617700000000005</v>
      </c>
      <c r="CX31">
        <v>24.607606000000001</v>
      </c>
      <c r="CY31">
        <v>92.740468000000007</v>
      </c>
      <c r="CZ31">
        <v>21.770288000000001</v>
      </c>
      <c r="DA31">
        <v>31</v>
      </c>
      <c r="DB31">
        <v>37</v>
      </c>
      <c r="DC31" t="s">
        <v>180</v>
      </c>
      <c r="DD31">
        <v>0.76456800000000003</v>
      </c>
      <c r="DE31">
        <v>0.69553299999999996</v>
      </c>
      <c r="DF31">
        <v>24.383113000000002</v>
      </c>
      <c r="DG31">
        <v>90.970748999999998</v>
      </c>
      <c r="DH31">
        <v>20.130057999999998</v>
      </c>
      <c r="DI31">
        <v>62</v>
      </c>
      <c r="DJ31">
        <v>63</v>
      </c>
      <c r="DK31" t="s">
        <v>180</v>
      </c>
      <c r="DL31">
        <v>0.75999300000000003</v>
      </c>
      <c r="DM31">
        <v>0.70610499999999998</v>
      </c>
      <c r="DN31">
        <v>28.507769</v>
      </c>
      <c r="DO31">
        <v>92.909330999999995</v>
      </c>
      <c r="DP31">
        <v>25.268353000000001</v>
      </c>
      <c r="DQ31">
        <v>31</v>
      </c>
      <c r="DR31">
        <v>37</v>
      </c>
      <c r="DS31" t="s">
        <v>180</v>
      </c>
      <c r="DT31">
        <v>1.7592540000000001</v>
      </c>
      <c r="DU31">
        <v>1.6301570000000001</v>
      </c>
      <c r="DV31">
        <v>30.537279000000002</v>
      </c>
      <c r="DW31">
        <v>92.661809000000005</v>
      </c>
      <c r="DX31">
        <v>28.085469</v>
      </c>
      <c r="DY31">
        <v>12</v>
      </c>
      <c r="DZ31">
        <v>12</v>
      </c>
      <c r="EA31" t="s">
        <v>180</v>
      </c>
      <c r="EB31">
        <v>76.8</v>
      </c>
      <c r="EC31">
        <v>77.436031999999997</v>
      </c>
      <c r="ED31">
        <v>75.863619999999997</v>
      </c>
      <c r="EE31">
        <v>76.856851000000006</v>
      </c>
      <c r="EF31" t="s">
        <v>180</v>
      </c>
      <c r="EG31">
        <v>1803.7903289999999</v>
      </c>
      <c r="EH31">
        <v>457.41598099999999</v>
      </c>
      <c r="EI31">
        <v>391.33855</v>
      </c>
      <c r="EJ31">
        <v>25.358599999999999</v>
      </c>
      <c r="EK31">
        <v>85.554192999999998</v>
      </c>
      <c r="EL31">
        <v>391.33855</v>
      </c>
      <c r="EM31">
        <v>21.695346000000001</v>
      </c>
      <c r="EN31">
        <v>60.014302999999998</v>
      </c>
      <c r="EO31" t="s">
        <v>180</v>
      </c>
      <c r="EP31">
        <v>1262.290538</v>
      </c>
      <c r="EQ31">
        <v>383.63069999999999</v>
      </c>
      <c r="ER31">
        <v>352.82953300000003</v>
      </c>
      <c r="ES31">
        <v>30.391632000000001</v>
      </c>
      <c r="ET31">
        <v>91.971141000000003</v>
      </c>
      <c r="EU31">
        <v>352.82953300000003</v>
      </c>
      <c r="EV31">
        <v>27.951530999999999</v>
      </c>
      <c r="EW31">
        <v>77.320346999999998</v>
      </c>
      <c r="EX31" t="s">
        <v>180</v>
      </c>
      <c r="EY31">
        <v>1560.115423</v>
      </c>
      <c r="EZ31">
        <v>424.212605</v>
      </c>
      <c r="FA31">
        <v>374.00949300000002</v>
      </c>
      <c r="FB31">
        <v>66.315353000000002</v>
      </c>
      <c r="FD31" s="148">
        <f t="shared" si="0"/>
        <v>-0.23908130596531818</v>
      </c>
      <c r="FE31" s="148">
        <f t="shared" si="7"/>
        <v>-0.22938502343958533</v>
      </c>
      <c r="FI31" s="274" t="s">
        <v>376</v>
      </c>
      <c r="FJ31" s="276"/>
      <c r="FK31" s="273">
        <f>BQ25/BQ27-1</f>
        <v>-1.1863377778353668E-2</v>
      </c>
      <c r="FL31" s="268" t="s">
        <v>378</v>
      </c>
    </row>
    <row r="32" spans="1:188" ht="30" x14ac:dyDescent="0.25">
      <c r="A32">
        <v>84</v>
      </c>
      <c r="B32" t="s">
        <v>175</v>
      </c>
      <c r="C32" t="s">
        <v>272</v>
      </c>
      <c r="D32" t="s">
        <v>177</v>
      </c>
      <c r="E32" t="s">
        <v>273</v>
      </c>
      <c r="F32" t="s">
        <v>276</v>
      </c>
      <c r="G32">
        <v>29</v>
      </c>
      <c r="H32" s="546"/>
      <c r="I32" s="127" t="s">
        <v>275</v>
      </c>
      <c r="J32" s="157" t="s">
        <v>294</v>
      </c>
      <c r="K32" s="129">
        <v>283</v>
      </c>
      <c r="L32" s="129">
        <v>3269.25</v>
      </c>
      <c r="M32" s="129">
        <v>24.744741999999999</v>
      </c>
      <c r="N32" s="129">
        <v>-1.9900000000000001E-2</v>
      </c>
      <c r="O32" s="129">
        <v>1.7586000000000001E-2</v>
      </c>
      <c r="P32" s="130">
        <v>7.4999999999999997E-2</v>
      </c>
      <c r="Q32" s="130">
        <v>0.1</v>
      </c>
      <c r="R32" s="130">
        <v>0.1</v>
      </c>
      <c r="S32" s="129">
        <v>1</v>
      </c>
      <c r="T32" s="127" t="s">
        <v>181</v>
      </c>
      <c r="U32" s="131" t="s">
        <v>180</v>
      </c>
      <c r="V32" s="131" t="s">
        <v>243</v>
      </c>
      <c r="W32" s="131" t="s">
        <v>244</v>
      </c>
      <c r="X32" s="131" t="s">
        <v>245</v>
      </c>
      <c r="Y32" s="131">
        <v>3.4216419999999999</v>
      </c>
      <c r="Z32" s="131">
        <v>100</v>
      </c>
      <c r="AA32" s="131">
        <v>28.8</v>
      </c>
      <c r="AB32" s="131">
        <v>1730.9</v>
      </c>
      <c r="AC32" s="131">
        <v>800</v>
      </c>
      <c r="AD32" s="131">
        <v>1050</v>
      </c>
      <c r="AE32" s="131">
        <v>193.2</v>
      </c>
      <c r="AF32" s="131">
        <v>2.2000000000000002</v>
      </c>
      <c r="AG32" s="131" t="s">
        <v>180</v>
      </c>
      <c r="AH32" s="131" t="s">
        <v>223</v>
      </c>
      <c r="AI32" s="131">
        <v>96.138149999999996</v>
      </c>
      <c r="AJ32" s="131">
        <v>91</v>
      </c>
      <c r="AK32" s="131">
        <v>1.5382100000000001</v>
      </c>
      <c r="AL32" s="131">
        <v>4</v>
      </c>
      <c r="AM32" s="131">
        <v>116.1</v>
      </c>
      <c r="AN32" s="131">
        <v>246</v>
      </c>
      <c r="AO32" s="131">
        <v>9.6138000000000001E-2</v>
      </c>
      <c r="AP32" s="131">
        <v>36.200000000000003</v>
      </c>
      <c r="AQ32" s="131">
        <v>229.9</v>
      </c>
      <c r="AR32" s="131" t="s">
        <v>187</v>
      </c>
      <c r="AS32" s="131">
        <v>0</v>
      </c>
      <c r="AT32" s="131" t="s">
        <v>188</v>
      </c>
      <c r="AU32" s="131">
        <v>0.2</v>
      </c>
      <c r="AV32" s="131">
        <v>0.5</v>
      </c>
      <c r="AW32" s="131" t="s">
        <v>180</v>
      </c>
      <c r="AX32" s="131">
        <v>699.55257200000005</v>
      </c>
      <c r="AY32" s="131">
        <v>3.5963699999999998</v>
      </c>
      <c r="AZ32" s="131">
        <v>0.263459</v>
      </c>
      <c r="BA32" s="131">
        <v>9.4455999999999998E-2</v>
      </c>
      <c r="BB32" s="131">
        <v>6.4403499999999996</v>
      </c>
      <c r="BC32" s="131">
        <v>43.308781000000003</v>
      </c>
      <c r="BD32" s="131">
        <v>43.308781000000003</v>
      </c>
      <c r="BE32" s="131" t="s">
        <v>180</v>
      </c>
      <c r="BF32" s="131">
        <v>43.728020999999998</v>
      </c>
      <c r="BG32" s="129">
        <v>1</v>
      </c>
      <c r="BH32" s="132"/>
      <c r="BI32" s="133">
        <v>28.109096000000001</v>
      </c>
      <c r="BJ32" s="133">
        <v>88.165557000000007</v>
      </c>
      <c r="BK32" s="133">
        <v>24.782540999999998</v>
      </c>
      <c r="BL32" s="133">
        <v>43.519461999999997</v>
      </c>
      <c r="BM32" s="133">
        <v>204.20748900000001</v>
      </c>
      <c r="BN32" s="133">
        <v>60.978834999999997</v>
      </c>
      <c r="BO32" s="133">
        <v>145.09002599999999</v>
      </c>
      <c r="BP32" s="133">
        <v>49.955955000000003</v>
      </c>
      <c r="BQ32" s="133">
        <v>177.89670899999999</v>
      </c>
      <c r="BR32" s="131">
        <v>4.0772000000000003E-2</v>
      </c>
      <c r="BS32" s="131" t="s">
        <v>180</v>
      </c>
      <c r="BT32" s="131">
        <v>39.964159000000002</v>
      </c>
      <c r="BU32" s="131">
        <v>43.841724999999997</v>
      </c>
      <c r="BV32" s="131">
        <v>46.826189999999997</v>
      </c>
      <c r="BW32" s="131">
        <v>61.271065</v>
      </c>
      <c r="BX32" s="131" t="s">
        <v>180</v>
      </c>
      <c r="BY32" s="131">
        <v>39.773552000000002</v>
      </c>
      <c r="BZ32" s="131">
        <v>43.632624</v>
      </c>
      <c r="CA32" s="131">
        <v>46.602854999999998</v>
      </c>
      <c r="CB32" s="131" t="s">
        <v>180</v>
      </c>
      <c r="CC32" s="131">
        <v>252.06178600000001</v>
      </c>
      <c r="CD32" s="131">
        <v>246.86738399999999</v>
      </c>
      <c r="CE32" s="131">
        <v>215.10397900000001</v>
      </c>
      <c r="CF32" s="131">
        <v>469.04051600000003</v>
      </c>
      <c r="CG32" s="131" t="s">
        <v>180</v>
      </c>
      <c r="CH32" s="131">
        <v>3.5956769999999998</v>
      </c>
      <c r="CI32" s="131">
        <v>3.863264</v>
      </c>
      <c r="CJ32" s="131">
        <v>3.5953430000000002</v>
      </c>
      <c r="CK32" s="131">
        <v>10.258144</v>
      </c>
      <c r="CL32" s="131" t="s">
        <v>180</v>
      </c>
      <c r="CM32" s="131">
        <v>2.8037529999999999</v>
      </c>
      <c r="CN32" s="131">
        <v>7.2447850000000003</v>
      </c>
      <c r="CO32" s="131">
        <v>3.605191</v>
      </c>
      <c r="CP32" s="131">
        <v>4.8233259999999998</v>
      </c>
      <c r="CQ32" s="131">
        <v>15.699344</v>
      </c>
      <c r="CR32" s="131">
        <v>31.372646</v>
      </c>
      <c r="CS32" s="131">
        <v>90.553961999999999</v>
      </c>
      <c r="CT32" s="131">
        <v>136.48991100000001</v>
      </c>
      <c r="CU32" s="131" t="s">
        <v>180</v>
      </c>
      <c r="CV32" s="131">
        <v>0.76145600000000002</v>
      </c>
      <c r="CW32" s="131">
        <v>0.70618099999999995</v>
      </c>
      <c r="CX32" s="131">
        <v>25.111027</v>
      </c>
      <c r="CY32" s="131">
        <v>92.740886000000003</v>
      </c>
      <c r="CZ32" s="131">
        <v>22.215626</v>
      </c>
      <c r="DA32" s="131">
        <v>31</v>
      </c>
      <c r="DB32" s="131">
        <v>37</v>
      </c>
      <c r="DC32" s="131" t="s">
        <v>180</v>
      </c>
      <c r="DD32" s="131">
        <v>0.76456800000000003</v>
      </c>
      <c r="DE32" s="131">
        <v>0.69553299999999996</v>
      </c>
      <c r="DF32" s="131">
        <v>25.74417</v>
      </c>
      <c r="DG32" s="131">
        <v>90.970748999999998</v>
      </c>
      <c r="DH32" s="131">
        <v>21.253710000000002</v>
      </c>
      <c r="DI32" s="131">
        <v>62</v>
      </c>
      <c r="DJ32" s="131">
        <v>63</v>
      </c>
      <c r="DK32" s="131" t="s">
        <v>180</v>
      </c>
      <c r="DL32" s="131">
        <v>0.75999300000000003</v>
      </c>
      <c r="DM32" s="131">
        <v>0.70610499999999998</v>
      </c>
      <c r="DN32" s="131">
        <v>29.368919999999999</v>
      </c>
      <c r="DO32" s="131">
        <v>92.909330999999995</v>
      </c>
      <c r="DP32" s="131">
        <v>26.031649000000002</v>
      </c>
      <c r="DQ32" s="131">
        <v>31</v>
      </c>
      <c r="DR32" s="131">
        <v>37</v>
      </c>
      <c r="DS32" s="131" t="s">
        <v>180</v>
      </c>
      <c r="DT32" s="131">
        <v>1.7592540000000001</v>
      </c>
      <c r="DU32" s="131">
        <v>1.6301570000000001</v>
      </c>
      <c r="DV32" s="131">
        <v>31.177747</v>
      </c>
      <c r="DW32" s="131">
        <v>92.661809000000005</v>
      </c>
      <c r="DX32" s="131">
        <v>28.674515</v>
      </c>
      <c r="DY32" s="131">
        <v>12</v>
      </c>
      <c r="DZ32" s="131">
        <v>12</v>
      </c>
      <c r="EA32" s="131" t="s">
        <v>180</v>
      </c>
      <c r="EB32" s="131">
        <v>76.8</v>
      </c>
      <c r="EC32" s="131">
        <v>77.436031999999997</v>
      </c>
      <c r="ED32" s="131">
        <v>75.863619999999997</v>
      </c>
      <c r="EE32" s="131">
        <v>76.856851000000006</v>
      </c>
      <c r="EF32" s="131" t="s">
        <v>180</v>
      </c>
      <c r="EG32" s="131">
        <v>1732.3695270000001</v>
      </c>
      <c r="EH32" s="131">
        <v>457.416156</v>
      </c>
      <c r="EI32" s="131">
        <v>391.33855</v>
      </c>
      <c r="EJ32" s="131">
        <v>26.404074999999999</v>
      </c>
      <c r="EK32" s="131">
        <v>85.554159999999996</v>
      </c>
      <c r="EL32" s="131">
        <v>391.33855</v>
      </c>
      <c r="EM32" s="131">
        <v>22.589784999999999</v>
      </c>
      <c r="EN32" s="131">
        <v>62.488526999999998</v>
      </c>
      <c r="EO32" s="131" t="s">
        <v>180</v>
      </c>
      <c r="EP32" s="131">
        <v>1236.3599449999999</v>
      </c>
      <c r="EQ32" s="131">
        <v>383.63069999999999</v>
      </c>
      <c r="ER32" s="131">
        <v>352.82953300000003</v>
      </c>
      <c r="ES32" s="131">
        <v>31.029046000000001</v>
      </c>
      <c r="ET32" s="131">
        <v>91.971141000000003</v>
      </c>
      <c r="EU32" s="131">
        <v>352.82953300000003</v>
      </c>
      <c r="EV32" s="131">
        <v>28.537768</v>
      </c>
      <c r="EW32" s="131">
        <v>78.942012000000005</v>
      </c>
      <c r="EX32" s="131" t="s">
        <v>180</v>
      </c>
      <c r="EY32" s="131">
        <v>1509.165215</v>
      </c>
      <c r="EZ32" s="131">
        <v>424.21270099999998</v>
      </c>
      <c r="FA32" s="131">
        <v>374.00949300000002</v>
      </c>
      <c r="FB32" s="131">
        <v>68.554193999999995</v>
      </c>
      <c r="FC32" s="132"/>
      <c r="FD32" s="134">
        <f t="shared" si="0"/>
        <v>-0.26393136820419616</v>
      </c>
      <c r="FE32" s="134">
        <f t="shared" si="7"/>
        <v>-0.23070479831828883</v>
      </c>
      <c r="FI32" s="268" t="s">
        <v>377</v>
      </c>
      <c r="FK32" s="269">
        <f>BQ27/BQ25-1</f>
        <v>1.2005807204757746E-2</v>
      </c>
    </row>
    <row r="33" spans="1:161" ht="45" x14ac:dyDescent="0.25">
      <c r="A33">
        <v>86</v>
      </c>
      <c r="B33" t="s">
        <v>175</v>
      </c>
      <c r="C33" t="s">
        <v>277</v>
      </c>
      <c r="D33" t="s">
        <v>177</v>
      </c>
      <c r="E33" t="s">
        <v>278</v>
      </c>
      <c r="F33" t="s">
        <v>279</v>
      </c>
      <c r="G33">
        <v>30</v>
      </c>
      <c r="H33" s="546"/>
      <c r="I33" s="15" t="s">
        <v>280</v>
      </c>
      <c r="J33" s="35" t="s">
        <v>294</v>
      </c>
      <c r="K33" s="16">
        <v>285</v>
      </c>
      <c r="L33" s="16">
        <v>3269.25</v>
      </c>
      <c r="M33" s="16">
        <v>24.744741999999999</v>
      </c>
      <c r="N33" s="16">
        <v>-1.9900000000000001E-2</v>
      </c>
      <c r="O33" s="16">
        <v>1.7586000000000001E-2</v>
      </c>
      <c r="P33" s="17">
        <v>7.4999999999999997E-2</v>
      </c>
      <c r="Q33" s="17">
        <v>0.1</v>
      </c>
      <c r="R33" s="17">
        <v>0.1</v>
      </c>
      <c r="S33" s="16">
        <v>1</v>
      </c>
      <c r="T33" s="15" t="s">
        <v>181</v>
      </c>
      <c r="U33" t="s">
        <v>180</v>
      </c>
      <c r="V33" t="s">
        <v>243</v>
      </c>
      <c r="W33" t="s">
        <v>244</v>
      </c>
      <c r="X33" t="s">
        <v>245</v>
      </c>
      <c r="Y33">
        <v>3.413745</v>
      </c>
      <c r="Z33">
        <v>100</v>
      </c>
      <c r="AA33">
        <v>28.8</v>
      </c>
      <c r="AB33">
        <v>1726.9</v>
      </c>
      <c r="AC33">
        <v>800</v>
      </c>
      <c r="AD33">
        <v>1050</v>
      </c>
      <c r="AE33">
        <v>192.5</v>
      </c>
      <c r="AF33">
        <v>2.2000000000000002</v>
      </c>
      <c r="AG33" t="s">
        <v>180</v>
      </c>
      <c r="AH33" t="s">
        <v>230</v>
      </c>
      <c r="AI33">
        <v>96.637479999999996</v>
      </c>
      <c r="AJ33">
        <v>94</v>
      </c>
      <c r="AK33">
        <v>1.5462</v>
      </c>
      <c r="AL33">
        <v>4</v>
      </c>
      <c r="AM33">
        <v>116.3</v>
      </c>
      <c r="AN33">
        <v>248</v>
      </c>
      <c r="AO33">
        <v>9.6637000000000001E-2</v>
      </c>
      <c r="AP33">
        <v>37.9</v>
      </c>
      <c r="AQ33">
        <v>219.6</v>
      </c>
      <c r="AR33" t="s">
        <v>187</v>
      </c>
      <c r="AS33">
        <v>0</v>
      </c>
      <c r="AT33" t="s">
        <v>188</v>
      </c>
      <c r="AU33">
        <v>0.2</v>
      </c>
      <c r="AV33">
        <v>0.5</v>
      </c>
      <c r="AW33" t="s">
        <v>180</v>
      </c>
      <c r="AX33">
        <v>699.56967499999996</v>
      </c>
      <c r="AY33">
        <v>3.7170329999999998</v>
      </c>
      <c r="AZ33">
        <v>0.27230500000000002</v>
      </c>
      <c r="BA33">
        <v>0.102884</v>
      </c>
      <c r="BB33">
        <v>6.111262</v>
      </c>
      <c r="BC33">
        <v>43.308781000000003</v>
      </c>
      <c r="BD33">
        <v>43.308781000000003</v>
      </c>
      <c r="BE33" t="s">
        <v>180</v>
      </c>
      <c r="BF33">
        <v>42.355815</v>
      </c>
      <c r="BG33" s="13">
        <v>0</v>
      </c>
      <c r="BI33" s="23">
        <v>27.578163</v>
      </c>
      <c r="BJ33" s="23">
        <v>88.080945</v>
      </c>
      <c r="BK33" s="23">
        <v>24.291105999999999</v>
      </c>
      <c r="BL33" s="23">
        <v>42.153801000000001</v>
      </c>
      <c r="BM33" s="23">
        <v>210.82321999999999</v>
      </c>
      <c r="BN33" s="23">
        <v>61.022849000000001</v>
      </c>
      <c r="BO33" s="23">
        <v>144.985377</v>
      </c>
      <c r="BP33" s="23">
        <v>48.967409000000004</v>
      </c>
      <c r="BQ33" s="23">
        <v>181.48805899999999</v>
      </c>
      <c r="BR33">
        <v>4.0689999999999997E-2</v>
      </c>
      <c r="BS33" t="s">
        <v>180</v>
      </c>
      <c r="BT33">
        <v>39.804003000000002</v>
      </c>
      <c r="BU33">
        <v>41.558160999999998</v>
      </c>
      <c r="BV33">
        <v>46.267522</v>
      </c>
      <c r="BW33">
        <v>61.315289999999997</v>
      </c>
      <c r="BX33" t="s">
        <v>180</v>
      </c>
      <c r="BY33">
        <v>39.614159000000001</v>
      </c>
      <c r="BZ33">
        <v>41.359951000000002</v>
      </c>
      <c r="CA33">
        <v>46.046850999999997</v>
      </c>
      <c r="CB33" t="s">
        <v>180</v>
      </c>
      <c r="CC33">
        <v>253.06313299999999</v>
      </c>
      <c r="CD33">
        <v>260.40497199999999</v>
      </c>
      <c r="CE33">
        <v>217.689887</v>
      </c>
      <c r="CF33">
        <v>468.69690200000002</v>
      </c>
      <c r="CG33" t="s">
        <v>180</v>
      </c>
      <c r="CH33">
        <v>3.5954950000000001</v>
      </c>
      <c r="CI33">
        <v>3.862857</v>
      </c>
      <c r="CJ33">
        <v>3.595154</v>
      </c>
      <c r="CK33">
        <v>10.258027999999999</v>
      </c>
      <c r="CL33" t="s">
        <v>180</v>
      </c>
      <c r="CM33">
        <v>2.668285</v>
      </c>
      <c r="CN33">
        <v>7.3004939999999996</v>
      </c>
      <c r="CO33">
        <v>3.6193659999999999</v>
      </c>
      <c r="CP33">
        <v>4.8579689999999998</v>
      </c>
      <c r="CQ33">
        <v>15.720034</v>
      </c>
      <c r="CR33">
        <v>31.497862999999999</v>
      </c>
      <c r="CS33">
        <v>90.300109000000006</v>
      </c>
      <c r="CT33">
        <v>136.58479299999999</v>
      </c>
      <c r="CU33" t="s">
        <v>180</v>
      </c>
      <c r="CV33">
        <v>0.76190800000000003</v>
      </c>
      <c r="CW33">
        <v>0.70620099999999997</v>
      </c>
      <c r="CX33">
        <v>25.026510999999999</v>
      </c>
      <c r="CY33">
        <v>92.688450000000003</v>
      </c>
      <c r="CZ33">
        <v>22.124414999999999</v>
      </c>
      <c r="DA33">
        <v>35</v>
      </c>
      <c r="DB33">
        <v>37</v>
      </c>
      <c r="DC33" t="s">
        <v>180</v>
      </c>
      <c r="DD33">
        <v>0.76608200000000004</v>
      </c>
      <c r="DE33">
        <v>0.69674999999999998</v>
      </c>
      <c r="DF33">
        <v>24.454156000000001</v>
      </c>
      <c r="DG33">
        <v>90.949704999999994</v>
      </c>
      <c r="DH33">
        <v>20.145820000000001</v>
      </c>
      <c r="DI33">
        <v>63</v>
      </c>
      <c r="DJ33">
        <v>63</v>
      </c>
      <c r="DK33" t="s">
        <v>180</v>
      </c>
      <c r="DL33">
        <v>0.76026099999999996</v>
      </c>
      <c r="DM33">
        <v>0.70607299999999995</v>
      </c>
      <c r="DN33">
        <v>29.030249999999999</v>
      </c>
      <c r="DO33">
        <v>92.872540000000001</v>
      </c>
      <c r="DP33">
        <v>25.718257999999999</v>
      </c>
      <c r="DQ33">
        <v>35</v>
      </c>
      <c r="DR33">
        <v>37</v>
      </c>
      <c r="DS33" t="s">
        <v>180</v>
      </c>
      <c r="DT33">
        <v>1.759871</v>
      </c>
      <c r="DU33">
        <v>1.6302570000000001</v>
      </c>
      <c r="DV33">
        <v>31.211554</v>
      </c>
      <c r="DW33">
        <v>92.634985999999998</v>
      </c>
      <c r="DX33">
        <v>28.695194999999998</v>
      </c>
      <c r="DY33">
        <v>13</v>
      </c>
      <c r="DZ33">
        <v>12</v>
      </c>
      <c r="EA33" t="s">
        <v>180</v>
      </c>
      <c r="EB33">
        <v>76.8</v>
      </c>
      <c r="EC33">
        <v>77.431047000000007</v>
      </c>
      <c r="ED33">
        <v>75.857507999999996</v>
      </c>
      <c r="EE33">
        <v>76.858154999999996</v>
      </c>
      <c r="EF33" t="s">
        <v>180</v>
      </c>
      <c r="EG33">
        <v>1788.493289</v>
      </c>
      <c r="EH33">
        <v>458.01065899999998</v>
      </c>
      <c r="EI33">
        <v>391.30991399999999</v>
      </c>
      <c r="EJ33">
        <v>25.608744000000002</v>
      </c>
      <c r="EK33">
        <v>85.436857000000003</v>
      </c>
      <c r="EL33">
        <v>391.30991399999999</v>
      </c>
      <c r="EM33">
        <v>21.879306</v>
      </c>
      <c r="EN33">
        <v>57.804454999999997</v>
      </c>
      <c r="EO33" t="s">
        <v>180</v>
      </c>
      <c r="EP33">
        <v>1235.468196</v>
      </c>
      <c r="EQ33">
        <v>383.76968299999999</v>
      </c>
      <c r="ER33">
        <v>352.82932099999999</v>
      </c>
      <c r="ES33">
        <v>31.062691999999998</v>
      </c>
      <c r="ET33">
        <v>91.937779000000006</v>
      </c>
      <c r="EU33">
        <v>352.82932099999999</v>
      </c>
      <c r="EV33">
        <v>28.558349</v>
      </c>
      <c r="EW33">
        <v>75.450282999999999</v>
      </c>
      <c r="EX33" t="s">
        <v>180</v>
      </c>
      <c r="EY33">
        <v>1539.631997</v>
      </c>
      <c r="EZ33">
        <v>424.60221999999999</v>
      </c>
      <c r="FA33">
        <v>373.99364700000001</v>
      </c>
      <c r="FB33">
        <v>64.176357999999993</v>
      </c>
      <c r="FD33" s="14">
        <f t="shared" si="0"/>
        <v>-0.24907173366874302</v>
      </c>
      <c r="FE33" s="14">
        <f t="shared" si="7"/>
        <v>-0.23281903223995726</v>
      </c>
    </row>
    <row r="34" spans="1:161" ht="45" x14ac:dyDescent="0.25">
      <c r="A34">
        <v>89</v>
      </c>
      <c r="B34" t="s">
        <v>175</v>
      </c>
      <c r="C34" t="s">
        <v>277</v>
      </c>
      <c r="D34" t="s">
        <v>177</v>
      </c>
      <c r="E34" t="s">
        <v>281</v>
      </c>
      <c r="F34" t="s">
        <v>282</v>
      </c>
      <c r="G34">
        <v>31</v>
      </c>
      <c r="H34" s="546"/>
      <c r="I34" s="127" t="s">
        <v>280</v>
      </c>
      <c r="J34" s="157" t="s">
        <v>294</v>
      </c>
      <c r="K34" s="129">
        <v>285</v>
      </c>
      <c r="L34" s="129">
        <v>3269.25</v>
      </c>
      <c r="M34" s="129">
        <v>24.744741999999999</v>
      </c>
      <c r="N34" s="129">
        <v>-1.9900000000000001E-2</v>
      </c>
      <c r="O34" s="129">
        <v>1.7586000000000001E-2</v>
      </c>
      <c r="P34" s="130">
        <v>7.4999999999999997E-2</v>
      </c>
      <c r="Q34" s="130">
        <v>0.1</v>
      </c>
      <c r="R34" s="130">
        <v>0.1</v>
      </c>
      <c r="S34" s="129">
        <v>1</v>
      </c>
      <c r="T34" s="127" t="s">
        <v>181</v>
      </c>
      <c r="U34" s="131" t="s">
        <v>180</v>
      </c>
      <c r="V34" s="131" t="s">
        <v>243</v>
      </c>
      <c r="W34" s="131" t="s">
        <v>244</v>
      </c>
      <c r="X34" s="131" t="s">
        <v>245</v>
      </c>
      <c r="Y34" s="131">
        <v>3.413745</v>
      </c>
      <c r="Z34" s="131">
        <v>100</v>
      </c>
      <c r="AA34" s="131">
        <v>28.8</v>
      </c>
      <c r="AB34" s="131">
        <v>1726.9</v>
      </c>
      <c r="AC34" s="131">
        <v>800</v>
      </c>
      <c r="AD34" s="131">
        <v>1050</v>
      </c>
      <c r="AE34" s="131">
        <v>192.5</v>
      </c>
      <c r="AF34" s="131">
        <v>2.2000000000000002</v>
      </c>
      <c r="AG34" s="131" t="s">
        <v>180</v>
      </c>
      <c r="AH34" s="131" t="s">
        <v>230</v>
      </c>
      <c r="AI34" s="131">
        <v>96.637479999999996</v>
      </c>
      <c r="AJ34" s="131">
        <v>94</v>
      </c>
      <c r="AK34" s="131">
        <v>1.5462</v>
      </c>
      <c r="AL34" s="131">
        <v>4</v>
      </c>
      <c r="AM34" s="131">
        <v>116.3</v>
      </c>
      <c r="AN34" s="131">
        <v>248</v>
      </c>
      <c r="AO34" s="131">
        <v>9.6637000000000001E-2</v>
      </c>
      <c r="AP34" s="131">
        <v>37.9</v>
      </c>
      <c r="AQ34" s="131">
        <v>219.6</v>
      </c>
      <c r="AR34" s="131" t="s">
        <v>187</v>
      </c>
      <c r="AS34" s="131">
        <v>0</v>
      </c>
      <c r="AT34" s="131" t="s">
        <v>188</v>
      </c>
      <c r="AU34" s="131">
        <v>0.2</v>
      </c>
      <c r="AV34" s="131">
        <v>0.5</v>
      </c>
      <c r="AW34" s="131" t="s">
        <v>180</v>
      </c>
      <c r="AX34" s="131">
        <v>699.56967499999996</v>
      </c>
      <c r="AY34" s="131">
        <v>3.7170329999999998</v>
      </c>
      <c r="AZ34" s="131">
        <v>0.27230500000000002</v>
      </c>
      <c r="BA34" s="131">
        <v>0.102884</v>
      </c>
      <c r="BB34" s="131">
        <v>6.111262</v>
      </c>
      <c r="BC34" s="131">
        <v>43.308781000000003</v>
      </c>
      <c r="BD34" s="131">
        <v>43.308781000000003</v>
      </c>
      <c r="BE34" s="131" t="s">
        <v>180</v>
      </c>
      <c r="BF34" s="131">
        <v>44.199641999999997</v>
      </c>
      <c r="BG34" s="129">
        <v>1</v>
      </c>
      <c r="BH34" s="132"/>
      <c r="BI34" s="133">
        <v>28.563292000000001</v>
      </c>
      <c r="BJ34" s="133">
        <v>88.080926000000005</v>
      </c>
      <c r="BK34" s="133">
        <v>25.158812000000001</v>
      </c>
      <c r="BL34" s="133">
        <v>43.988833999999997</v>
      </c>
      <c r="BM34" s="133">
        <v>202.02854300000001</v>
      </c>
      <c r="BN34" s="133">
        <v>62.376567000000001</v>
      </c>
      <c r="BO34" s="133">
        <v>141.838854</v>
      </c>
      <c r="BP34" s="133">
        <v>50.716572999999997</v>
      </c>
      <c r="BQ34" s="133">
        <v>175.22871699999999</v>
      </c>
      <c r="BR34" s="131">
        <v>4.0689999999999997E-2</v>
      </c>
      <c r="BS34" s="131" t="s">
        <v>180</v>
      </c>
      <c r="BT34" s="131">
        <v>40.677768999999998</v>
      </c>
      <c r="BU34" s="131">
        <v>43.978003000000001</v>
      </c>
      <c r="BV34" s="131">
        <v>47.773980000000002</v>
      </c>
      <c r="BW34" s="131">
        <v>62.675494999999998</v>
      </c>
      <c r="BX34" s="131" t="s">
        <v>180</v>
      </c>
      <c r="BY34" s="131">
        <v>40.483758000000002</v>
      </c>
      <c r="BZ34" s="131">
        <v>43.768251999999997</v>
      </c>
      <c r="CA34" s="131">
        <v>47.546123999999999</v>
      </c>
      <c r="CB34" s="131" t="s">
        <v>180</v>
      </c>
      <c r="CC34" s="131">
        <v>247.627285</v>
      </c>
      <c r="CD34" s="131">
        <v>246.076481</v>
      </c>
      <c r="CE34" s="131">
        <v>210.825469</v>
      </c>
      <c r="CF34" s="131">
        <v>458.52509099999997</v>
      </c>
      <c r="CG34" s="131" t="s">
        <v>180</v>
      </c>
      <c r="CH34" s="131">
        <v>3.5954950000000001</v>
      </c>
      <c r="CI34" s="131">
        <v>3.862857</v>
      </c>
      <c r="CJ34" s="131">
        <v>3.595154</v>
      </c>
      <c r="CK34" s="131">
        <v>10.258027999999999</v>
      </c>
      <c r="CL34" s="131" t="s">
        <v>180</v>
      </c>
      <c r="CM34" s="131">
        <v>2.668285</v>
      </c>
      <c r="CN34" s="131">
        <v>7.3004939999999996</v>
      </c>
      <c r="CO34" s="131">
        <v>3.6193569999999999</v>
      </c>
      <c r="CP34" s="131">
        <v>4.8579679999999996</v>
      </c>
      <c r="CQ34" s="131">
        <v>15.720034</v>
      </c>
      <c r="CR34" s="131">
        <v>31.497852999999999</v>
      </c>
      <c r="CS34" s="131">
        <v>90.300109000000006</v>
      </c>
      <c r="CT34" s="131">
        <v>136.58479299999999</v>
      </c>
      <c r="CU34" s="131" t="s">
        <v>180</v>
      </c>
      <c r="CV34" s="131">
        <v>0.76190800000000003</v>
      </c>
      <c r="CW34" s="131">
        <v>0.70620099999999997</v>
      </c>
      <c r="CX34" s="131">
        <v>25.575865</v>
      </c>
      <c r="CY34" s="131">
        <v>92.688535000000002</v>
      </c>
      <c r="CZ34" s="131">
        <v>22.610081999999998</v>
      </c>
      <c r="DA34" s="131">
        <v>35</v>
      </c>
      <c r="DB34" s="131">
        <v>37</v>
      </c>
      <c r="DC34" s="131" t="s">
        <v>180</v>
      </c>
      <c r="DD34" s="131">
        <v>0.76608399999999999</v>
      </c>
      <c r="DE34" s="131">
        <v>0.69675200000000004</v>
      </c>
      <c r="DF34" s="131">
        <v>25.878112000000002</v>
      </c>
      <c r="DG34" s="131">
        <v>90.949861999999996</v>
      </c>
      <c r="DH34" s="131">
        <v>21.318877000000001</v>
      </c>
      <c r="DI34" s="131">
        <v>63</v>
      </c>
      <c r="DJ34" s="131">
        <v>63</v>
      </c>
      <c r="DK34" s="131" t="s">
        <v>180</v>
      </c>
      <c r="DL34" s="131">
        <v>0.76026000000000005</v>
      </c>
      <c r="DM34" s="131">
        <v>0.70607299999999995</v>
      </c>
      <c r="DN34" s="131">
        <v>29.975456999999999</v>
      </c>
      <c r="DO34" s="131">
        <v>92.872533000000004</v>
      </c>
      <c r="DP34" s="131">
        <v>26.555637999999998</v>
      </c>
      <c r="DQ34" s="131">
        <v>35</v>
      </c>
      <c r="DR34" s="131">
        <v>37</v>
      </c>
      <c r="DS34" s="131" t="s">
        <v>180</v>
      </c>
      <c r="DT34" s="131">
        <v>1.759871</v>
      </c>
      <c r="DU34" s="131">
        <v>1.6302570000000001</v>
      </c>
      <c r="DV34" s="131">
        <v>31.903945</v>
      </c>
      <c r="DW34" s="131">
        <v>92.634994000000006</v>
      </c>
      <c r="DX34" s="131">
        <v>29.331764</v>
      </c>
      <c r="DY34" s="131">
        <v>13</v>
      </c>
      <c r="DZ34" s="131">
        <v>12</v>
      </c>
      <c r="EA34" s="131" t="s">
        <v>180</v>
      </c>
      <c r="EB34" s="131">
        <v>76.8</v>
      </c>
      <c r="EC34" s="131">
        <v>77.431047000000007</v>
      </c>
      <c r="ED34" s="131">
        <v>75.857375000000005</v>
      </c>
      <c r="EE34" s="131">
        <v>76.858187000000001</v>
      </c>
      <c r="EF34" s="131" t="s">
        <v>180</v>
      </c>
      <c r="EG34" s="131">
        <v>1713.884708</v>
      </c>
      <c r="EH34" s="131">
        <v>458.010919</v>
      </c>
      <c r="EI34" s="131">
        <v>391.30999200000002</v>
      </c>
      <c r="EJ34" s="131">
        <v>26.723555000000001</v>
      </c>
      <c r="EK34" s="131">
        <v>85.436825999999996</v>
      </c>
      <c r="EL34" s="131">
        <v>391.30999200000002</v>
      </c>
      <c r="EM34" s="131">
        <v>22.831757</v>
      </c>
      <c r="EN34" s="131">
        <v>60.320802</v>
      </c>
      <c r="EO34" s="131" t="s">
        <v>180</v>
      </c>
      <c r="EP34" s="131">
        <v>1208.6556390000001</v>
      </c>
      <c r="EQ34" s="131">
        <v>383.76968199999999</v>
      </c>
      <c r="ER34" s="131">
        <v>352.82932699999998</v>
      </c>
      <c r="ES34" s="131">
        <v>31.75178</v>
      </c>
      <c r="ET34" s="131">
        <v>91.937780000000004</v>
      </c>
      <c r="EU34" s="131">
        <v>352.82932699999998</v>
      </c>
      <c r="EV34" s="131">
        <v>29.191882</v>
      </c>
      <c r="EW34" s="131">
        <v>77.124056999999993</v>
      </c>
      <c r="EX34" s="131" t="s">
        <v>180</v>
      </c>
      <c r="EY34" s="131">
        <v>1486.5316270000001</v>
      </c>
      <c r="EZ34" s="131">
        <v>424.60236300000003</v>
      </c>
      <c r="FA34" s="131">
        <v>373.99369300000001</v>
      </c>
      <c r="FB34" s="131">
        <v>66.468808999999993</v>
      </c>
      <c r="FC34" s="132"/>
      <c r="FD34" s="134">
        <f t="shared" si="0"/>
        <v>-0.27497050002468504</v>
      </c>
      <c r="FE34" s="134">
        <f t="shared" si="7"/>
        <v>-0.23355268140493735</v>
      </c>
    </row>
    <row r="35" spans="1:161" ht="45" x14ac:dyDescent="0.25">
      <c r="A35">
        <v>93</v>
      </c>
      <c r="B35" t="s">
        <v>175</v>
      </c>
      <c r="C35" t="s">
        <v>283</v>
      </c>
      <c r="D35" t="s">
        <v>177</v>
      </c>
      <c r="E35" t="s">
        <v>284</v>
      </c>
      <c r="F35" t="s">
        <v>285</v>
      </c>
      <c r="G35">
        <v>32</v>
      </c>
      <c r="H35" s="546"/>
      <c r="I35" s="15" t="s">
        <v>286</v>
      </c>
      <c r="J35" s="35" t="s">
        <v>294</v>
      </c>
      <c r="K35" s="16">
        <v>283</v>
      </c>
      <c r="L35" s="16">
        <v>3269.25</v>
      </c>
      <c r="M35" s="16">
        <v>24.744741999999999</v>
      </c>
      <c r="N35" s="16">
        <v>-1.9900000000000001E-2</v>
      </c>
      <c r="O35" s="16">
        <v>1.7586000000000001E-2</v>
      </c>
      <c r="P35" s="17">
        <v>7.4999999999999997E-2</v>
      </c>
      <c r="Q35" s="17">
        <v>0.1</v>
      </c>
      <c r="R35" s="17">
        <v>0.1</v>
      </c>
      <c r="S35" s="16">
        <v>1</v>
      </c>
      <c r="T35" s="15" t="s">
        <v>181</v>
      </c>
      <c r="U35" t="s">
        <v>180</v>
      </c>
      <c r="V35" t="s">
        <v>243</v>
      </c>
      <c r="W35" t="s">
        <v>244</v>
      </c>
      <c r="X35" t="s">
        <v>245</v>
      </c>
      <c r="Y35">
        <v>3.4191020000000001</v>
      </c>
      <c r="Z35">
        <v>100</v>
      </c>
      <c r="AA35">
        <v>28.8</v>
      </c>
      <c r="AB35">
        <v>1729.6</v>
      </c>
      <c r="AC35">
        <v>800</v>
      </c>
      <c r="AD35">
        <v>1050</v>
      </c>
      <c r="AE35">
        <v>193.1</v>
      </c>
      <c r="AF35">
        <v>2.2000000000000002</v>
      </c>
      <c r="AG35" t="s">
        <v>180</v>
      </c>
      <c r="AH35" t="s">
        <v>237</v>
      </c>
      <c r="AI35">
        <v>96.298783999999998</v>
      </c>
      <c r="AJ35">
        <v>91</v>
      </c>
      <c r="AK35">
        <v>1.540781</v>
      </c>
      <c r="AL35">
        <v>4</v>
      </c>
      <c r="AM35">
        <v>116.1</v>
      </c>
      <c r="AN35">
        <v>246.3</v>
      </c>
      <c r="AO35">
        <v>9.6298999999999996E-2</v>
      </c>
      <c r="AP35">
        <v>38.4</v>
      </c>
      <c r="AQ35">
        <v>216.3</v>
      </c>
      <c r="AR35" t="s">
        <v>187</v>
      </c>
      <c r="AS35">
        <v>0</v>
      </c>
      <c r="AT35" t="s">
        <v>188</v>
      </c>
      <c r="AU35">
        <v>0.2</v>
      </c>
      <c r="AV35">
        <v>0.5</v>
      </c>
      <c r="AW35" t="s">
        <v>180</v>
      </c>
      <c r="AX35">
        <v>699.56086400000004</v>
      </c>
      <c r="AY35">
        <v>3.6509830000000001</v>
      </c>
      <c r="AZ35">
        <v>0.26746300000000001</v>
      </c>
      <c r="BA35">
        <v>9.7437999999999997E-2</v>
      </c>
      <c r="BB35">
        <v>6.3381150000000002</v>
      </c>
      <c r="BC35">
        <v>43.308781000000003</v>
      </c>
      <c r="BD35">
        <v>43.308781000000003</v>
      </c>
      <c r="BE35" t="s">
        <v>180</v>
      </c>
      <c r="BF35">
        <v>43.667293000000001</v>
      </c>
      <c r="BG35" s="13">
        <v>0</v>
      </c>
      <c r="BI35" s="23">
        <v>28.456071999999999</v>
      </c>
      <c r="BJ35" s="23">
        <v>88.013098999999997</v>
      </c>
      <c r="BK35" s="23">
        <v>25.045071</v>
      </c>
      <c r="BL35" s="23">
        <v>43.459023999999999</v>
      </c>
      <c r="BM35" s="23">
        <v>204.49147600000001</v>
      </c>
      <c r="BN35" s="23">
        <v>62.908569999999997</v>
      </c>
      <c r="BO35" s="23">
        <v>140.63935599999999</v>
      </c>
      <c r="BP35" s="23">
        <v>50.482517999999999</v>
      </c>
      <c r="BQ35" s="23">
        <v>176.04114100000001</v>
      </c>
      <c r="BR35">
        <v>4.0776E-2</v>
      </c>
      <c r="BS35" t="s">
        <v>180</v>
      </c>
      <c r="BT35">
        <v>40.725039000000002</v>
      </c>
      <c r="BU35">
        <v>43.140182000000003</v>
      </c>
      <c r="BV35">
        <v>47.337640999999998</v>
      </c>
      <c r="BW35">
        <v>63.210048</v>
      </c>
      <c r="BX35" t="s">
        <v>180</v>
      </c>
      <c r="BY35">
        <v>40.530802000000001</v>
      </c>
      <c r="BZ35">
        <v>42.934426999999999</v>
      </c>
      <c r="CA35">
        <v>47.111865999999999</v>
      </c>
      <c r="CB35" t="s">
        <v>180</v>
      </c>
      <c r="CC35">
        <v>247.34613200000001</v>
      </c>
      <c r="CD35">
        <v>250.85809</v>
      </c>
      <c r="CE35">
        <v>212.77709200000001</v>
      </c>
      <c r="CF35">
        <v>454.64964700000002</v>
      </c>
      <c r="CG35" t="s">
        <v>180</v>
      </c>
      <c r="CH35">
        <v>3.5955859999999999</v>
      </c>
      <c r="CI35">
        <v>3.8628969999999998</v>
      </c>
      <c r="CJ35">
        <v>3.5952950000000001</v>
      </c>
      <c r="CK35">
        <v>10.258077999999999</v>
      </c>
      <c r="CL35" t="s">
        <v>180</v>
      </c>
      <c r="CM35">
        <v>2.763115</v>
      </c>
      <c r="CN35">
        <v>7.282737</v>
      </c>
      <c r="CO35">
        <v>3.6235040000000001</v>
      </c>
      <c r="CP35">
        <v>4.837542</v>
      </c>
      <c r="CQ35">
        <v>15.720476</v>
      </c>
      <c r="CR35">
        <v>31.464258999999998</v>
      </c>
      <c r="CS35">
        <v>90.447141999999999</v>
      </c>
      <c r="CT35">
        <v>136.46401499999999</v>
      </c>
      <c r="CU35" t="s">
        <v>180</v>
      </c>
      <c r="CV35">
        <v>0.76332199999999994</v>
      </c>
      <c r="CW35">
        <v>0.70815499999999998</v>
      </c>
      <c r="CX35">
        <v>25.652457999999999</v>
      </c>
      <c r="CY35">
        <v>92.772819999999996</v>
      </c>
      <c r="CZ35">
        <v>22.637906000000001</v>
      </c>
      <c r="DA35">
        <v>35</v>
      </c>
      <c r="DB35">
        <v>36</v>
      </c>
      <c r="DC35" t="s">
        <v>180</v>
      </c>
      <c r="DD35">
        <v>0.76700999999999997</v>
      </c>
      <c r="DE35">
        <v>0.69825400000000004</v>
      </c>
      <c r="DF35">
        <v>25.415548000000001</v>
      </c>
      <c r="DG35">
        <v>91.035882000000001</v>
      </c>
      <c r="DH35">
        <v>20.917807</v>
      </c>
      <c r="DI35">
        <v>62</v>
      </c>
      <c r="DJ35">
        <v>63</v>
      </c>
      <c r="DK35" t="s">
        <v>180</v>
      </c>
      <c r="DL35">
        <v>0.76164799999999999</v>
      </c>
      <c r="DM35">
        <v>0.70812600000000003</v>
      </c>
      <c r="DN35">
        <v>29.754739000000001</v>
      </c>
      <c r="DO35">
        <v>92.972772000000006</v>
      </c>
      <c r="DP35">
        <v>26.315315999999999</v>
      </c>
      <c r="DQ35">
        <v>34</v>
      </c>
      <c r="DR35">
        <v>36</v>
      </c>
      <c r="DS35" t="s">
        <v>180</v>
      </c>
      <c r="DT35">
        <v>1.7597689999999999</v>
      </c>
      <c r="DU35">
        <v>1.6306039999999999</v>
      </c>
      <c r="DV35">
        <v>32.174021000000003</v>
      </c>
      <c r="DW35">
        <v>92.660111999999998</v>
      </c>
      <c r="DX35">
        <v>29.582158</v>
      </c>
      <c r="DY35">
        <v>13</v>
      </c>
      <c r="DZ35">
        <v>12</v>
      </c>
      <c r="EA35" t="s">
        <v>180</v>
      </c>
      <c r="EB35">
        <v>76.8</v>
      </c>
      <c r="EC35">
        <v>77.433643000000004</v>
      </c>
      <c r="ED35">
        <v>75.861870999999994</v>
      </c>
      <c r="EE35">
        <v>76.855766000000003</v>
      </c>
      <c r="EF35" t="s">
        <v>180</v>
      </c>
      <c r="EG35">
        <v>1734.7787000000001</v>
      </c>
      <c r="EH35">
        <v>458.698667</v>
      </c>
      <c r="EI35">
        <v>391.37203</v>
      </c>
      <c r="EJ35">
        <v>26.441336</v>
      </c>
      <c r="EK35">
        <v>85.322250999999994</v>
      </c>
      <c r="EL35">
        <v>391.37203</v>
      </c>
      <c r="EM35">
        <v>22.560343</v>
      </c>
      <c r="EN35">
        <v>58.704158999999997</v>
      </c>
      <c r="EO35" t="s">
        <v>180</v>
      </c>
      <c r="EP35">
        <v>1198.434317</v>
      </c>
      <c r="EQ35">
        <v>383.74548399999998</v>
      </c>
      <c r="ER35">
        <v>352.83203500000002</v>
      </c>
      <c r="ES35">
        <v>32.020569000000002</v>
      </c>
      <c r="ET35">
        <v>91.944282999999999</v>
      </c>
      <c r="EU35">
        <v>352.83203500000002</v>
      </c>
      <c r="EV35">
        <v>29.441082000000002</v>
      </c>
      <c r="EW35">
        <v>76.608497</v>
      </c>
      <c r="EX35" t="s">
        <v>180</v>
      </c>
      <c r="EY35">
        <v>1493.423728</v>
      </c>
      <c r="EZ35">
        <v>424.96973500000001</v>
      </c>
      <c r="FA35">
        <v>374.02903199999997</v>
      </c>
      <c r="FB35">
        <v>65.169657000000001</v>
      </c>
      <c r="FD35" s="14">
        <f t="shared" si="0"/>
        <v>-0.2716089998289839</v>
      </c>
      <c r="FE35" s="14">
        <f t="shared" si="7"/>
        <v>-0.23153145098231764</v>
      </c>
    </row>
    <row r="36" spans="1:161" ht="45" x14ac:dyDescent="0.25">
      <c r="A36">
        <v>96</v>
      </c>
      <c r="B36" t="s">
        <v>175</v>
      </c>
      <c r="C36" t="s">
        <v>283</v>
      </c>
      <c r="D36" t="s">
        <v>177</v>
      </c>
      <c r="E36" t="s">
        <v>284</v>
      </c>
      <c r="F36" t="s">
        <v>287</v>
      </c>
      <c r="G36">
        <v>33</v>
      </c>
      <c r="H36" s="546"/>
      <c r="I36" s="127" t="s">
        <v>286</v>
      </c>
      <c r="J36" s="157" t="s">
        <v>294</v>
      </c>
      <c r="K36" s="129">
        <v>283</v>
      </c>
      <c r="L36" s="129">
        <v>3269.25</v>
      </c>
      <c r="M36" s="129">
        <v>24.744741999999999</v>
      </c>
      <c r="N36" s="129">
        <v>-1.9900000000000001E-2</v>
      </c>
      <c r="O36" s="129">
        <v>1.7586000000000001E-2</v>
      </c>
      <c r="P36" s="130">
        <v>7.4999999999999997E-2</v>
      </c>
      <c r="Q36" s="130">
        <v>0.1</v>
      </c>
      <c r="R36" s="130">
        <v>0.1</v>
      </c>
      <c r="S36" s="129">
        <v>1</v>
      </c>
      <c r="T36" s="127" t="s">
        <v>181</v>
      </c>
      <c r="U36" s="131" t="s">
        <v>180</v>
      </c>
      <c r="V36" s="131" t="s">
        <v>243</v>
      </c>
      <c r="W36" s="131" t="s">
        <v>244</v>
      </c>
      <c r="X36" s="131" t="s">
        <v>245</v>
      </c>
      <c r="Y36" s="131">
        <v>3.4191020000000001</v>
      </c>
      <c r="Z36" s="131">
        <v>100</v>
      </c>
      <c r="AA36" s="131">
        <v>28.8</v>
      </c>
      <c r="AB36" s="131">
        <v>1729.6</v>
      </c>
      <c r="AC36" s="131">
        <v>800</v>
      </c>
      <c r="AD36" s="131">
        <v>1050</v>
      </c>
      <c r="AE36" s="131">
        <v>193.1</v>
      </c>
      <c r="AF36" s="131">
        <v>2.2000000000000002</v>
      </c>
      <c r="AG36" s="131" t="s">
        <v>180</v>
      </c>
      <c r="AH36" s="131" t="s">
        <v>237</v>
      </c>
      <c r="AI36" s="131">
        <v>96.298783999999998</v>
      </c>
      <c r="AJ36" s="131">
        <v>91</v>
      </c>
      <c r="AK36" s="131">
        <v>1.540781</v>
      </c>
      <c r="AL36" s="131">
        <v>4</v>
      </c>
      <c r="AM36" s="131">
        <v>116.1</v>
      </c>
      <c r="AN36" s="131">
        <v>246.3</v>
      </c>
      <c r="AO36" s="131">
        <v>9.6298999999999996E-2</v>
      </c>
      <c r="AP36" s="131">
        <v>38.4</v>
      </c>
      <c r="AQ36" s="131">
        <v>216.3</v>
      </c>
      <c r="AR36" s="131" t="s">
        <v>187</v>
      </c>
      <c r="AS36" s="131">
        <v>0</v>
      </c>
      <c r="AT36" s="131" t="s">
        <v>188</v>
      </c>
      <c r="AU36" s="131">
        <v>0.2</v>
      </c>
      <c r="AV36" s="131">
        <v>0.5</v>
      </c>
      <c r="AW36" s="131" t="s">
        <v>180</v>
      </c>
      <c r="AX36" s="131">
        <v>699.56086400000004</v>
      </c>
      <c r="AY36" s="131">
        <v>3.6509819999999999</v>
      </c>
      <c r="AZ36" s="131">
        <v>0.26746300000000001</v>
      </c>
      <c r="BA36" s="131">
        <v>9.7437999999999997E-2</v>
      </c>
      <c r="BB36" s="131">
        <v>6.3381129999999999</v>
      </c>
      <c r="BC36" s="131">
        <v>43.308781000000003</v>
      </c>
      <c r="BD36" s="131">
        <v>43.308781000000003</v>
      </c>
      <c r="BE36" s="131" t="s">
        <v>180</v>
      </c>
      <c r="BF36" s="131">
        <v>45.409635999999999</v>
      </c>
      <c r="BG36" s="129">
        <v>1</v>
      </c>
      <c r="BH36" s="132"/>
      <c r="BI36" s="133">
        <v>29.390779999999999</v>
      </c>
      <c r="BJ36" s="133">
        <v>88.010751999999997</v>
      </c>
      <c r="BK36" s="133">
        <v>25.867045999999998</v>
      </c>
      <c r="BL36" s="133">
        <v>45.193057000000003</v>
      </c>
      <c r="BM36" s="133">
        <v>196.645251</v>
      </c>
      <c r="BN36" s="133">
        <v>64.199955000000003</v>
      </c>
      <c r="BO36" s="133">
        <v>137.81039000000001</v>
      </c>
      <c r="BP36" s="133">
        <v>52.139378000000001</v>
      </c>
      <c r="BQ36" s="133">
        <v>170.446988</v>
      </c>
      <c r="BR36" s="131">
        <v>4.0776E-2</v>
      </c>
      <c r="BS36" s="131" t="s">
        <v>180</v>
      </c>
      <c r="BT36" s="131">
        <v>41.539808000000001</v>
      </c>
      <c r="BU36" s="131">
        <v>45.459074000000001</v>
      </c>
      <c r="BV36" s="131">
        <v>48.734875000000002</v>
      </c>
      <c r="BW36" s="131">
        <v>64.507621</v>
      </c>
      <c r="BX36" s="131" t="s">
        <v>180</v>
      </c>
      <c r="BY36" s="131">
        <v>41.341686000000003</v>
      </c>
      <c r="BZ36" s="131">
        <v>45.242258999999997</v>
      </c>
      <c r="CA36" s="131">
        <v>48.502436000000003</v>
      </c>
      <c r="CB36" s="131" t="s">
        <v>180</v>
      </c>
      <c r="CC36" s="131">
        <v>242.494339</v>
      </c>
      <c r="CD36" s="131">
        <v>238.06155000000001</v>
      </c>
      <c r="CE36" s="131">
        <v>206.67679799999999</v>
      </c>
      <c r="CF36" s="131">
        <v>445.50428499999998</v>
      </c>
      <c r="CG36" s="131" t="s">
        <v>180</v>
      </c>
      <c r="CH36" s="131">
        <v>3.5955810000000001</v>
      </c>
      <c r="CI36" s="131">
        <v>3.862895</v>
      </c>
      <c r="CJ36" s="131">
        <v>3.5952959999999998</v>
      </c>
      <c r="CK36" s="131">
        <v>10.258076000000001</v>
      </c>
      <c r="CL36" s="131" t="s">
        <v>180</v>
      </c>
      <c r="CM36" s="131">
        <v>2.763115</v>
      </c>
      <c r="CN36" s="131">
        <v>7.282737</v>
      </c>
      <c r="CO36" s="131">
        <v>3.6234980000000001</v>
      </c>
      <c r="CP36" s="131">
        <v>4.837542</v>
      </c>
      <c r="CQ36" s="131">
        <v>15.720476</v>
      </c>
      <c r="CR36" s="131">
        <v>31.464252999999999</v>
      </c>
      <c r="CS36" s="131">
        <v>90.447141999999999</v>
      </c>
      <c r="CT36" s="131">
        <v>136.46401499999999</v>
      </c>
      <c r="CU36" s="131" t="s">
        <v>180</v>
      </c>
      <c r="CV36" s="131">
        <v>0.76333899999999999</v>
      </c>
      <c r="CW36" s="131">
        <v>0.70811299999999999</v>
      </c>
      <c r="CX36" s="131">
        <v>26.166294000000001</v>
      </c>
      <c r="CY36" s="131">
        <v>92.765260999999995</v>
      </c>
      <c r="CZ36" s="131">
        <v>23.090703999999999</v>
      </c>
      <c r="DA36" s="131">
        <v>35</v>
      </c>
      <c r="DB36" s="131">
        <v>36</v>
      </c>
      <c r="DC36" s="131" t="s">
        <v>180</v>
      </c>
      <c r="DD36" s="131">
        <v>0.76705999999999996</v>
      </c>
      <c r="DE36" s="131">
        <v>0.69825599999999999</v>
      </c>
      <c r="DF36" s="131">
        <v>26.783462</v>
      </c>
      <c r="DG36" s="131">
        <v>91.030196000000004</v>
      </c>
      <c r="DH36" s="131">
        <v>22.042237</v>
      </c>
      <c r="DI36" s="131">
        <v>62</v>
      </c>
      <c r="DJ36" s="131">
        <v>63</v>
      </c>
      <c r="DK36" s="131" t="s">
        <v>180</v>
      </c>
      <c r="DL36" s="131">
        <v>0.76166400000000001</v>
      </c>
      <c r="DM36" s="131">
        <v>0.708094</v>
      </c>
      <c r="DN36" s="131">
        <v>30.633613</v>
      </c>
      <c r="DO36" s="131">
        <v>92.966671000000005</v>
      </c>
      <c r="DP36" s="131">
        <v>27.091951999999999</v>
      </c>
      <c r="DQ36" s="131">
        <v>34</v>
      </c>
      <c r="DR36" s="131">
        <v>36</v>
      </c>
      <c r="DS36" s="131" t="s">
        <v>180</v>
      </c>
      <c r="DT36" s="131">
        <v>1.7597689999999999</v>
      </c>
      <c r="DU36" s="131">
        <v>1.6306039999999999</v>
      </c>
      <c r="DV36" s="131">
        <v>32.834488</v>
      </c>
      <c r="DW36" s="131">
        <v>92.660139000000001</v>
      </c>
      <c r="DX36" s="131">
        <v>30.189420999999999</v>
      </c>
      <c r="DY36" s="131">
        <v>13</v>
      </c>
      <c r="DZ36" s="131">
        <v>12</v>
      </c>
      <c r="EA36" s="131" t="s">
        <v>180</v>
      </c>
      <c r="EB36" s="131">
        <v>76.8</v>
      </c>
      <c r="EC36" s="131">
        <v>77.433644000000001</v>
      </c>
      <c r="ED36" s="131">
        <v>75.862020999999999</v>
      </c>
      <c r="EE36" s="131">
        <v>76.855767999999998</v>
      </c>
      <c r="EF36" s="131" t="s">
        <v>180</v>
      </c>
      <c r="EG36" s="131">
        <v>1668.2161960000001</v>
      </c>
      <c r="EH36" s="131">
        <v>458.718794</v>
      </c>
      <c r="EI36" s="131">
        <v>391.37159000000003</v>
      </c>
      <c r="EJ36" s="131">
        <v>27.497563</v>
      </c>
      <c r="EK36" s="131">
        <v>85.318411999999995</v>
      </c>
      <c r="EL36" s="131">
        <v>391.37159000000003</v>
      </c>
      <c r="EM36" s="131">
        <v>23.460484000000001</v>
      </c>
      <c r="EN36" s="131">
        <v>61.046410000000002</v>
      </c>
      <c r="EO36" s="131" t="s">
        <v>180</v>
      </c>
      <c r="EP36" s="131">
        <v>1174.3277700000001</v>
      </c>
      <c r="EQ36" s="131">
        <v>383.74548099999998</v>
      </c>
      <c r="ER36" s="131">
        <v>352.83205500000003</v>
      </c>
      <c r="ES36" s="131">
        <v>32.677885000000003</v>
      </c>
      <c r="ET36" s="131">
        <v>91.944288999999998</v>
      </c>
      <c r="EU36" s="131">
        <v>352.83205500000003</v>
      </c>
      <c r="EV36" s="131">
        <v>30.045449000000001</v>
      </c>
      <c r="EW36" s="131">
        <v>78.181117</v>
      </c>
      <c r="EX36" s="131" t="s">
        <v>180</v>
      </c>
      <c r="EY36" s="131">
        <v>1445.9664049999999</v>
      </c>
      <c r="EZ36" s="131">
        <v>424.98080299999998</v>
      </c>
      <c r="FA36" s="131">
        <v>374.02879899999999</v>
      </c>
      <c r="FB36" s="131">
        <v>67.308515</v>
      </c>
      <c r="FC36" s="132"/>
      <c r="FD36" s="134">
        <f t="shared" si="0"/>
        <v>-0.29475546818083176</v>
      </c>
      <c r="FE36" s="134">
        <f t="shared" si="7"/>
        <v>-0.23163824927396648</v>
      </c>
    </row>
  </sheetData>
  <mergeCells count="19">
    <mergeCell ref="BQ1:BQ2"/>
    <mergeCell ref="H4:H19"/>
    <mergeCell ref="H21:H36"/>
    <mergeCell ref="FD1:FD2"/>
    <mergeCell ref="FE1:FE2"/>
    <mergeCell ref="BI1:BI2"/>
    <mergeCell ref="BJ1:BJ2"/>
    <mergeCell ref="BK1:BK2"/>
    <mergeCell ref="BL1:BL2"/>
    <mergeCell ref="BM1:BM2"/>
    <mergeCell ref="BN1:BN2"/>
    <mergeCell ref="BO1:BO2"/>
    <mergeCell ref="BP1:BP2"/>
    <mergeCell ref="FK1:FK2"/>
    <mergeCell ref="FL1:FL2"/>
    <mergeCell ref="FG1:FG2"/>
    <mergeCell ref="FH1:FH2"/>
    <mergeCell ref="FI1:FI2"/>
    <mergeCell ref="FJ1:FJ2"/>
  </mergeCells>
  <pageMargins left="0.25" right="0.25" top="0.75" bottom="0.75" header="0.3" footer="0.3"/>
  <pageSetup scale="2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35"/>
  <sheetViews>
    <sheetView topLeftCell="H1" workbookViewId="0">
      <selection activeCell="BV12" sqref="BV12"/>
    </sheetView>
  </sheetViews>
  <sheetFormatPr defaultRowHeight="15" x14ac:dyDescent="0.25"/>
  <cols>
    <col min="1" max="7" width="0" hidden="1" customWidth="1"/>
    <col min="12" max="19" width="0" hidden="1" customWidth="1"/>
    <col min="24" max="26" width="0" hidden="1" customWidth="1"/>
    <col min="28" max="30" width="0" hidden="1" customWidth="1"/>
    <col min="33" max="42" width="0" hidden="1" customWidth="1"/>
    <col min="43" max="43" width="9.42578125" hidden="1" customWidth="1"/>
    <col min="44" max="44" width="41.5703125" customWidth="1"/>
    <col min="45" max="68" width="0" hidden="1" customWidth="1"/>
    <col min="71" max="72" width="0" hidden="1" customWidth="1"/>
    <col min="75" max="84" width="0" hidden="1" customWidth="1"/>
    <col min="86" max="89" width="0" hidden="1" customWidth="1"/>
    <col min="91" max="168" width="0" hidden="1" customWidth="1"/>
    <col min="171" max="171" width="0" hidden="1" customWidth="1"/>
    <col min="173" max="173" width="0" hidden="1" customWidth="1"/>
  </cols>
  <sheetData>
    <row r="1" spans="1:173" s="1" customFormat="1" ht="90" x14ac:dyDescent="0.25">
      <c r="A1" s="1" t="s">
        <v>306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1" t="s">
        <v>19</v>
      </c>
      <c r="U1" s="41" t="s">
        <v>20</v>
      </c>
      <c r="V1" s="41" t="s">
        <v>21</v>
      </c>
      <c r="W1" s="41" t="s">
        <v>22</v>
      </c>
      <c r="X1" s="1" t="s">
        <v>23</v>
      </c>
      <c r="Y1" s="1" t="s">
        <v>24</v>
      </c>
      <c r="Z1" s="1" t="s">
        <v>25</v>
      </c>
      <c r="AA1" s="41" t="s">
        <v>26</v>
      </c>
      <c r="AB1" s="1" t="s">
        <v>24</v>
      </c>
      <c r="AC1" s="1" t="s">
        <v>27</v>
      </c>
      <c r="AD1" s="1" t="s">
        <v>28</v>
      </c>
      <c r="AE1" s="41" t="s">
        <v>299</v>
      </c>
      <c r="AF1" s="41" t="s">
        <v>300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24</v>
      </c>
      <c r="AQ1" s="1" t="s">
        <v>38</v>
      </c>
      <c r="AR1" s="4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24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24</v>
      </c>
      <c r="BP1" s="1" t="s">
        <v>60</v>
      </c>
      <c r="BQ1" s="41" t="s">
        <v>61</v>
      </c>
      <c r="BR1" s="41" t="s">
        <v>62</v>
      </c>
      <c r="BS1" s="1" t="s">
        <v>24</v>
      </c>
      <c r="BT1" s="1" t="s">
        <v>63</v>
      </c>
      <c r="BU1" s="41" t="s">
        <v>64</v>
      </c>
      <c r="BV1" s="41" t="s">
        <v>65</v>
      </c>
      <c r="BW1" s="1" t="s">
        <v>66</v>
      </c>
      <c r="BX1" s="1" t="s">
        <v>24</v>
      </c>
      <c r="BY1" s="1" t="s">
        <v>67</v>
      </c>
      <c r="BZ1" s="1" t="s">
        <v>68</v>
      </c>
      <c r="CA1" s="1" t="s">
        <v>69</v>
      </c>
      <c r="CB1" s="1" t="s">
        <v>70</v>
      </c>
      <c r="CC1" s="1" t="s">
        <v>24</v>
      </c>
      <c r="CD1" s="1" t="s">
        <v>71</v>
      </c>
      <c r="CE1" s="1" t="s">
        <v>72</v>
      </c>
      <c r="CF1" s="1" t="s">
        <v>73</v>
      </c>
      <c r="CG1" s="41" t="s">
        <v>74</v>
      </c>
      <c r="CH1" s="1" t="s">
        <v>24</v>
      </c>
      <c r="CI1" s="1" t="s">
        <v>75</v>
      </c>
      <c r="CJ1" s="1" t="s">
        <v>76</v>
      </c>
      <c r="CK1" s="1" t="s">
        <v>77</v>
      </c>
      <c r="CL1" s="41" t="s">
        <v>78</v>
      </c>
      <c r="CM1" s="1" t="s">
        <v>24</v>
      </c>
      <c r="CN1" s="1" t="s">
        <v>79</v>
      </c>
      <c r="CO1" s="1" t="s">
        <v>80</v>
      </c>
      <c r="CP1" s="1" t="s">
        <v>81</v>
      </c>
      <c r="CQ1" s="1" t="s">
        <v>82</v>
      </c>
      <c r="CR1" s="1" t="s">
        <v>24</v>
      </c>
      <c r="CS1" s="1" t="s">
        <v>83</v>
      </c>
      <c r="CT1" s="1" t="s">
        <v>84</v>
      </c>
      <c r="CU1" s="1" t="s">
        <v>85</v>
      </c>
      <c r="CV1" s="1" t="s">
        <v>86</v>
      </c>
      <c r="CW1" s="1" t="s">
        <v>24</v>
      </c>
      <c r="CX1" s="1" t="s">
        <v>87</v>
      </c>
      <c r="CY1" s="1" t="s">
        <v>88</v>
      </c>
      <c r="CZ1" s="1" t="s">
        <v>89</v>
      </c>
      <c r="DA1" s="1" t="s">
        <v>90</v>
      </c>
      <c r="DB1" s="1" t="s">
        <v>91</v>
      </c>
      <c r="DC1" s="1" t="s">
        <v>92</v>
      </c>
      <c r="DD1" s="1" t="s">
        <v>93</v>
      </c>
      <c r="DE1" s="1" t="s">
        <v>94</v>
      </c>
      <c r="DF1" s="1" t="s">
        <v>24</v>
      </c>
      <c r="DG1" s="1" t="s">
        <v>95</v>
      </c>
      <c r="DH1" s="1" t="s">
        <v>96</v>
      </c>
      <c r="DI1" s="1" t="s">
        <v>97</v>
      </c>
      <c r="DJ1" s="1" t="s">
        <v>98</v>
      </c>
      <c r="DK1" s="1" t="s">
        <v>99</v>
      </c>
      <c r="DL1" s="1" t="s">
        <v>100</v>
      </c>
      <c r="DM1" s="1" t="s">
        <v>101</v>
      </c>
      <c r="DN1" s="1" t="s">
        <v>24</v>
      </c>
      <c r="DO1" s="1" t="s">
        <v>102</v>
      </c>
      <c r="DP1" s="1" t="s">
        <v>103</v>
      </c>
      <c r="DQ1" s="1" t="s">
        <v>104</v>
      </c>
      <c r="DR1" s="1" t="s">
        <v>105</v>
      </c>
      <c r="DS1" s="1" t="s">
        <v>106</v>
      </c>
      <c r="DT1" s="1" t="s">
        <v>107</v>
      </c>
      <c r="DU1" s="1" t="s">
        <v>108</v>
      </c>
      <c r="DV1" s="1" t="s">
        <v>24</v>
      </c>
      <c r="DW1" s="1" t="s">
        <v>109</v>
      </c>
      <c r="DX1" s="1" t="s">
        <v>110</v>
      </c>
      <c r="DY1" s="1" t="s">
        <v>111</v>
      </c>
      <c r="DZ1" s="1" t="s">
        <v>112</v>
      </c>
      <c r="EA1" s="1" t="s">
        <v>113</v>
      </c>
      <c r="EB1" s="1" t="s">
        <v>114</v>
      </c>
      <c r="EC1" s="1" t="s">
        <v>115</v>
      </c>
      <c r="ED1" s="1" t="s">
        <v>24</v>
      </c>
      <c r="EE1" s="1" t="s">
        <v>116</v>
      </c>
      <c r="EF1" s="1" t="s">
        <v>117</v>
      </c>
      <c r="EG1" s="1" t="s">
        <v>118</v>
      </c>
      <c r="EH1" s="1" t="s">
        <v>119</v>
      </c>
      <c r="EI1" s="1" t="s">
        <v>120</v>
      </c>
      <c r="EJ1" s="1" t="s">
        <v>121</v>
      </c>
      <c r="EK1" s="1" t="s">
        <v>122</v>
      </c>
      <c r="EL1" s="1" t="s">
        <v>24</v>
      </c>
      <c r="EM1" s="1" t="s">
        <v>123</v>
      </c>
      <c r="EN1" s="1" t="s">
        <v>124</v>
      </c>
      <c r="EO1" s="1" t="s">
        <v>125</v>
      </c>
      <c r="EP1" s="1" t="s">
        <v>126</v>
      </c>
      <c r="EQ1" s="1" t="s">
        <v>24</v>
      </c>
      <c r="ER1" s="1" t="s">
        <v>127</v>
      </c>
      <c r="ES1" s="1" t="s">
        <v>128</v>
      </c>
      <c r="ET1" s="1" t="s">
        <v>129</v>
      </c>
      <c r="EU1" s="1" t="s">
        <v>130</v>
      </c>
      <c r="EV1" s="1" t="s">
        <v>131</v>
      </c>
      <c r="EW1" s="1" t="s">
        <v>132</v>
      </c>
      <c r="EX1" s="1" t="s">
        <v>133</v>
      </c>
      <c r="EY1" s="1" t="s">
        <v>134</v>
      </c>
      <c r="EZ1" s="1" t="s">
        <v>24</v>
      </c>
      <c r="FA1" s="1" t="s">
        <v>135</v>
      </c>
      <c r="FB1" s="1" t="s">
        <v>136</v>
      </c>
      <c r="FC1" s="1" t="s">
        <v>137</v>
      </c>
      <c r="FD1" s="1" t="s">
        <v>138</v>
      </c>
      <c r="FE1" s="1" t="s">
        <v>139</v>
      </c>
      <c r="FF1" s="1" t="s">
        <v>140</v>
      </c>
      <c r="FG1" s="1" t="s">
        <v>141</v>
      </c>
      <c r="FH1" s="1" t="s">
        <v>142</v>
      </c>
      <c r="FI1" s="1" t="s">
        <v>24</v>
      </c>
      <c r="FJ1" s="1" t="s">
        <v>143</v>
      </c>
      <c r="FK1" s="1" t="s">
        <v>144</v>
      </c>
      <c r="FL1" s="1" t="s">
        <v>145</v>
      </c>
      <c r="FM1" s="41" t="s">
        <v>146</v>
      </c>
      <c r="FN1" s="41" t="s">
        <v>147</v>
      </c>
      <c r="FO1" s="1" t="s">
        <v>148</v>
      </c>
      <c r="FP1" s="41" t="s">
        <v>149</v>
      </c>
      <c r="FQ1" s="1" t="s">
        <v>150</v>
      </c>
    </row>
    <row r="2" spans="1:173" s="1" customFormat="1" ht="30" x14ac:dyDescent="0.25">
      <c r="A2" s="1" t="s">
        <v>151</v>
      </c>
      <c r="F2" s="1" t="s">
        <v>5</v>
      </c>
      <c r="G2" s="1" t="s">
        <v>151</v>
      </c>
      <c r="H2" s="1" t="s">
        <v>301</v>
      </c>
      <c r="I2" s="1" t="s">
        <v>302</v>
      </c>
      <c r="J2" s="1" t="s">
        <v>303</v>
      </c>
      <c r="K2" s="1" t="s">
        <v>304</v>
      </c>
      <c r="L2" s="1" t="s">
        <v>302</v>
      </c>
      <c r="M2" s="1" t="s">
        <v>303</v>
      </c>
      <c r="N2" s="1" t="s">
        <v>304</v>
      </c>
      <c r="O2" s="1" t="s">
        <v>305</v>
      </c>
      <c r="P2" s="1" t="s">
        <v>151</v>
      </c>
      <c r="Q2" s="1" t="s">
        <v>151</v>
      </c>
      <c r="R2" s="1" t="s">
        <v>151</v>
      </c>
      <c r="S2" s="1" t="s">
        <v>151</v>
      </c>
      <c r="Y2" s="1" t="s">
        <v>24</v>
      </c>
      <c r="Z2" s="1" t="s">
        <v>152</v>
      </c>
      <c r="AA2" s="1" t="s">
        <v>152</v>
      </c>
      <c r="AB2" s="1" t="s">
        <v>24</v>
      </c>
      <c r="AC2" s="1" t="s">
        <v>152</v>
      </c>
      <c r="AE2" s="1" t="s">
        <v>153</v>
      </c>
      <c r="AF2" s="1" t="s">
        <v>151</v>
      </c>
      <c r="AH2" s="1" t="s">
        <v>151</v>
      </c>
      <c r="AI2" s="1" t="s">
        <v>154</v>
      </c>
      <c r="AJ2" s="1" t="s">
        <v>151</v>
      </c>
      <c r="AK2" s="1" t="s">
        <v>151</v>
      </c>
      <c r="AL2" s="1" t="s">
        <v>155</v>
      </c>
      <c r="AM2" s="1" t="s">
        <v>155</v>
      </c>
      <c r="AN2" s="1" t="s">
        <v>156</v>
      </c>
      <c r="AO2" s="1" t="s">
        <v>151</v>
      </c>
      <c r="AP2" s="1" t="s">
        <v>24</v>
      </c>
      <c r="AQ2" s="1" t="s">
        <v>4</v>
      </c>
      <c r="AR2" s="1" t="s">
        <v>152</v>
      </c>
      <c r="AS2" s="1" t="s">
        <v>154</v>
      </c>
      <c r="AT2" s="1" t="s">
        <v>154</v>
      </c>
      <c r="AU2" s="1" t="s">
        <v>157</v>
      </c>
      <c r="AV2" s="1" t="s">
        <v>151</v>
      </c>
      <c r="AW2" s="1" t="s">
        <v>158</v>
      </c>
      <c r="AX2" s="1" t="s">
        <v>153</v>
      </c>
      <c r="AY2" s="1" t="s">
        <v>159</v>
      </c>
      <c r="AZ2" s="1" t="s">
        <v>154</v>
      </c>
      <c r="BA2" s="1" t="s">
        <v>160</v>
      </c>
      <c r="BB2" s="1" t="s">
        <v>161</v>
      </c>
      <c r="BC2" s="1" t="s">
        <v>151</v>
      </c>
      <c r="BD2" s="1" t="s">
        <v>162</v>
      </c>
      <c r="BE2" s="1" t="s">
        <v>163</v>
      </c>
      <c r="BF2" s="1" t="s">
        <v>163</v>
      </c>
      <c r="BG2" s="1" t="s">
        <v>24</v>
      </c>
      <c r="BH2" s="1" t="s">
        <v>155</v>
      </c>
      <c r="BI2" s="1" t="s">
        <v>153</v>
      </c>
      <c r="BJ2" s="1" t="s">
        <v>158</v>
      </c>
      <c r="BK2" s="1" t="s">
        <v>162</v>
      </c>
      <c r="BL2" s="1" t="s">
        <v>154</v>
      </c>
      <c r="BM2" s="1" t="s">
        <v>164</v>
      </c>
      <c r="BN2" s="1" t="s">
        <v>164</v>
      </c>
      <c r="BO2" s="1" t="s">
        <v>24</v>
      </c>
      <c r="BP2" s="1" t="s">
        <v>165</v>
      </c>
      <c r="BQ2" s="41" t="s">
        <v>166</v>
      </c>
      <c r="BR2" s="41" t="s">
        <v>167</v>
      </c>
      <c r="BS2" s="1" t="s">
        <v>24</v>
      </c>
      <c r="BT2" s="1" t="s">
        <v>165</v>
      </c>
      <c r="BU2" s="41" t="s">
        <v>166</v>
      </c>
      <c r="BV2" s="41" t="s">
        <v>167</v>
      </c>
      <c r="BW2" s="1" t="s">
        <v>168</v>
      </c>
      <c r="BX2" s="1" t="s">
        <v>24</v>
      </c>
      <c r="BY2" s="1" t="s">
        <v>165</v>
      </c>
      <c r="BZ2" s="1" t="s">
        <v>165</v>
      </c>
      <c r="CA2" s="1" t="s">
        <v>165</v>
      </c>
      <c r="CB2" s="1" t="s">
        <v>165</v>
      </c>
      <c r="CC2" s="1" t="s">
        <v>24</v>
      </c>
      <c r="CD2" s="1" t="s">
        <v>166</v>
      </c>
      <c r="CE2" s="1" t="s">
        <v>166</v>
      </c>
      <c r="CF2" s="1" t="s">
        <v>166</v>
      </c>
      <c r="CG2" s="1" t="s">
        <v>166</v>
      </c>
      <c r="CH2" s="1" t="s">
        <v>24</v>
      </c>
      <c r="CI2" s="1" t="s">
        <v>167</v>
      </c>
      <c r="CJ2" s="1" t="s">
        <v>167</v>
      </c>
      <c r="CK2" s="1" t="s">
        <v>167</v>
      </c>
      <c r="CL2" s="1" t="s">
        <v>167</v>
      </c>
      <c r="CM2" s="1" t="s">
        <v>24</v>
      </c>
      <c r="CN2" s="1" t="s">
        <v>169</v>
      </c>
      <c r="CO2" s="1" t="s">
        <v>169</v>
      </c>
      <c r="CP2" s="1" t="s">
        <v>169</v>
      </c>
      <c r="CQ2" s="1" t="s">
        <v>169</v>
      </c>
      <c r="CR2" s="1" t="s">
        <v>24</v>
      </c>
      <c r="CS2" s="1" t="s">
        <v>170</v>
      </c>
      <c r="CT2" s="1" t="s">
        <v>170</v>
      </c>
      <c r="CU2" s="1" t="s">
        <v>170</v>
      </c>
      <c r="CV2" s="1" t="s">
        <v>170</v>
      </c>
      <c r="CW2" s="1" t="s">
        <v>24</v>
      </c>
      <c r="CX2" s="1" t="s">
        <v>171</v>
      </c>
      <c r="CY2" s="1" t="s">
        <v>171</v>
      </c>
      <c r="CZ2" s="1" t="s">
        <v>171</v>
      </c>
      <c r="DA2" s="1" t="s">
        <v>171</v>
      </c>
      <c r="DB2" s="1" t="s">
        <v>171</v>
      </c>
      <c r="DC2" s="1" t="s">
        <v>171</v>
      </c>
      <c r="DD2" s="1" t="s">
        <v>172</v>
      </c>
      <c r="DE2" s="1" t="s">
        <v>172</v>
      </c>
      <c r="DF2" s="1" t="s">
        <v>24</v>
      </c>
      <c r="DG2" s="1" t="s">
        <v>173</v>
      </c>
      <c r="DH2" s="1" t="s">
        <v>173</v>
      </c>
      <c r="DI2" s="1" t="s">
        <v>154</v>
      </c>
      <c r="DJ2" s="1" t="s">
        <v>154</v>
      </c>
      <c r="DK2" s="1" t="s">
        <v>154</v>
      </c>
      <c r="DL2" s="1" t="s">
        <v>151</v>
      </c>
      <c r="DM2" s="1" t="s">
        <v>151</v>
      </c>
      <c r="DN2" s="1" t="s">
        <v>24</v>
      </c>
      <c r="DO2" s="1" t="s">
        <v>173</v>
      </c>
      <c r="DP2" s="1" t="s">
        <v>173</v>
      </c>
      <c r="DQ2" s="1" t="s">
        <v>154</v>
      </c>
      <c r="DR2" s="1" t="s">
        <v>154</v>
      </c>
      <c r="DS2" s="1" t="s">
        <v>154</v>
      </c>
      <c r="DT2" s="1" t="s">
        <v>151</v>
      </c>
      <c r="DU2" s="1" t="s">
        <v>151</v>
      </c>
      <c r="DV2" s="1" t="s">
        <v>24</v>
      </c>
      <c r="DW2" s="1" t="s">
        <v>173</v>
      </c>
      <c r="DX2" s="1" t="s">
        <v>173</v>
      </c>
      <c r="DY2" s="1" t="s">
        <v>154</v>
      </c>
      <c r="DZ2" s="1" t="s">
        <v>154</v>
      </c>
      <c r="EA2" s="1" t="s">
        <v>154</v>
      </c>
      <c r="EB2" s="1" t="s">
        <v>151</v>
      </c>
      <c r="EC2" s="1" t="s">
        <v>151</v>
      </c>
      <c r="ED2" s="1" t="s">
        <v>24</v>
      </c>
      <c r="EE2" s="1" t="s">
        <v>173</v>
      </c>
      <c r="EF2" s="1" t="s">
        <v>173</v>
      </c>
      <c r="EG2" s="1" t="s">
        <v>154</v>
      </c>
      <c r="EH2" s="1" t="s">
        <v>154</v>
      </c>
      <c r="EI2" s="1" t="s">
        <v>154</v>
      </c>
      <c r="EJ2" s="1" t="s">
        <v>151</v>
      </c>
      <c r="EK2" s="1" t="s">
        <v>151</v>
      </c>
      <c r="EL2" s="1" t="s">
        <v>24</v>
      </c>
      <c r="EM2" s="1" t="s">
        <v>154</v>
      </c>
      <c r="EN2" s="1" t="s">
        <v>154</v>
      </c>
      <c r="EO2" s="1" t="s">
        <v>154</v>
      </c>
      <c r="EP2" s="1" t="s">
        <v>154</v>
      </c>
      <c r="EQ2" s="1" t="s">
        <v>24</v>
      </c>
      <c r="ER2" s="1" t="s">
        <v>174</v>
      </c>
      <c r="ES2" s="1" t="s">
        <v>174</v>
      </c>
      <c r="ET2" s="1" t="s">
        <v>174</v>
      </c>
      <c r="EU2" s="1" t="s">
        <v>154</v>
      </c>
      <c r="EV2" s="1" t="s">
        <v>154</v>
      </c>
      <c r="EW2" s="1" t="s">
        <v>174</v>
      </c>
      <c r="EX2" s="1" t="s">
        <v>154</v>
      </c>
      <c r="EY2" s="1" t="s">
        <v>154</v>
      </c>
      <c r="EZ2" s="1" t="s">
        <v>24</v>
      </c>
      <c r="FA2" s="1" t="s">
        <v>174</v>
      </c>
      <c r="FB2" s="1" t="s">
        <v>174</v>
      </c>
      <c r="FC2" s="1" t="s">
        <v>174</v>
      </c>
      <c r="FD2" s="1" t="s">
        <v>154</v>
      </c>
      <c r="FE2" s="1" t="s">
        <v>154</v>
      </c>
      <c r="FF2" s="1" t="s">
        <v>174</v>
      </c>
      <c r="FG2" s="1" t="s">
        <v>154</v>
      </c>
      <c r="FH2" s="1" t="s">
        <v>154</v>
      </c>
      <c r="FI2" s="1" t="s">
        <v>24</v>
      </c>
      <c r="FJ2" s="1" t="s">
        <v>174</v>
      </c>
      <c r="FK2" s="1" t="s">
        <v>174</v>
      </c>
      <c r="FL2" s="1" t="s">
        <v>174</v>
      </c>
      <c r="FM2" s="41" t="s">
        <v>154</v>
      </c>
      <c r="FN2" s="41" t="s">
        <v>154</v>
      </c>
      <c r="FO2" s="1" t="s">
        <v>174</v>
      </c>
      <c r="FP2" s="41" t="s">
        <v>154</v>
      </c>
      <c r="FQ2" s="1" t="s">
        <v>154</v>
      </c>
    </row>
    <row r="3" spans="1:173" s="2" customFormat="1" x14ac:dyDescent="0.25">
      <c r="A3" s="2">
        <v>1</v>
      </c>
      <c r="B3" s="2" t="s">
        <v>175</v>
      </c>
      <c r="C3" s="2" t="s">
        <v>176</v>
      </c>
      <c r="D3" s="2" t="s">
        <v>177</v>
      </c>
      <c r="E3" s="2" t="s">
        <v>178</v>
      </c>
      <c r="F3" s="2" t="s">
        <v>179</v>
      </c>
      <c r="G3" s="2">
        <v>1</v>
      </c>
      <c r="H3" s="2">
        <v>3510</v>
      </c>
      <c r="I3" s="2">
        <v>30.62</v>
      </c>
      <c r="J3" s="2">
        <v>-1.9900000000000001E-2</v>
      </c>
      <c r="K3" s="2">
        <v>1.9539999999999998E-2</v>
      </c>
      <c r="L3" s="2">
        <v>0</v>
      </c>
      <c r="M3" s="2">
        <v>0</v>
      </c>
      <c r="N3" s="2">
        <v>0</v>
      </c>
      <c r="O3" s="2">
        <v>10.46</v>
      </c>
      <c r="P3" s="2">
        <v>1</v>
      </c>
      <c r="Q3" s="2">
        <v>0</v>
      </c>
      <c r="R3" s="2">
        <v>1</v>
      </c>
      <c r="S3" s="2">
        <v>1</v>
      </c>
      <c r="T3" s="42">
        <v>0</v>
      </c>
      <c r="U3" s="42">
        <v>0</v>
      </c>
      <c r="V3" s="42">
        <v>0</v>
      </c>
      <c r="W3" s="2">
        <v>0</v>
      </c>
      <c r="Y3" s="2" t="s">
        <v>180</v>
      </c>
      <c r="Z3" s="2" t="s">
        <v>181</v>
      </c>
      <c r="AA3" s="2" t="s">
        <v>181</v>
      </c>
      <c r="AB3" s="2" t="s">
        <v>180</v>
      </c>
      <c r="AC3" s="2" t="s">
        <v>182</v>
      </c>
      <c r="AD3" s="2" t="s">
        <v>183</v>
      </c>
      <c r="AE3" s="2">
        <v>286</v>
      </c>
      <c r="AF3" s="2">
        <v>6</v>
      </c>
      <c r="AG3" s="2" t="s">
        <v>184</v>
      </c>
      <c r="AH3" s="2">
        <v>2.8941599999999998</v>
      </c>
      <c r="AI3" s="2">
        <v>100</v>
      </c>
      <c r="AJ3" s="2">
        <v>28.8</v>
      </c>
      <c r="AK3" s="2">
        <v>1728.1</v>
      </c>
      <c r="AL3" s="2">
        <v>800</v>
      </c>
      <c r="AM3" s="2">
        <v>1200</v>
      </c>
      <c r="AN3" s="2">
        <v>192.3</v>
      </c>
      <c r="AO3" s="2">
        <v>2.2000000000000002</v>
      </c>
      <c r="AP3" s="2" t="s">
        <v>180</v>
      </c>
      <c r="AQ3" s="2" t="s">
        <v>185</v>
      </c>
      <c r="AR3" s="2" t="s">
        <v>186</v>
      </c>
      <c r="AS3" s="2">
        <v>99.189402999999999</v>
      </c>
      <c r="AT3" s="2">
        <v>99.189402999999999</v>
      </c>
      <c r="AU3" s="2">
        <v>2.437084</v>
      </c>
      <c r="AV3" s="2">
        <v>4</v>
      </c>
      <c r="AW3" s="2">
        <v>136.80000000000001</v>
      </c>
      <c r="AX3" s="2">
        <v>248.4</v>
      </c>
      <c r="AY3" s="2">
        <v>0.14169200000000001</v>
      </c>
      <c r="AZ3" s="2">
        <v>36.6</v>
      </c>
      <c r="BA3" s="2">
        <v>226.9</v>
      </c>
      <c r="BB3" s="2" t="s">
        <v>187</v>
      </c>
      <c r="BC3" s="2">
        <v>0</v>
      </c>
      <c r="BD3" s="2" t="s">
        <v>188</v>
      </c>
      <c r="BE3" s="2">
        <v>0.2</v>
      </c>
      <c r="BF3" s="2">
        <v>0.5</v>
      </c>
      <c r="BG3" s="2" t="s">
        <v>180</v>
      </c>
      <c r="BH3" s="2">
        <v>649.77690500000006</v>
      </c>
      <c r="BI3" s="2">
        <v>16.225762</v>
      </c>
      <c r="BJ3" s="2">
        <v>1.1040730000000001</v>
      </c>
      <c r="BK3" s="2">
        <v>0.151477</v>
      </c>
      <c r="BL3" s="2">
        <v>16.829713000000002</v>
      </c>
      <c r="BM3" s="2">
        <v>43.308781000000003</v>
      </c>
      <c r="BN3" s="2">
        <v>43.308781000000003</v>
      </c>
      <c r="BO3" s="2" t="s">
        <v>180</v>
      </c>
      <c r="BP3" s="2">
        <v>31.231072000000001</v>
      </c>
      <c r="BQ3" s="43">
        <v>31.082117</v>
      </c>
      <c r="BR3" s="43">
        <v>285.92003399999999</v>
      </c>
      <c r="BS3" s="2" t="s">
        <v>180</v>
      </c>
      <c r="BT3" s="2">
        <v>36.947229999999998</v>
      </c>
      <c r="BU3" s="43">
        <v>36.771011000000001</v>
      </c>
      <c r="BV3" s="43">
        <v>241.68494799999999</v>
      </c>
      <c r="BW3" s="2">
        <v>3.8975999999999997E-2</v>
      </c>
      <c r="BX3" s="2" t="s">
        <v>180</v>
      </c>
      <c r="BY3" s="2">
        <v>30.298404999999999</v>
      </c>
      <c r="BZ3" s="2">
        <v>29.936644999999999</v>
      </c>
      <c r="CA3" s="2">
        <v>34.885807</v>
      </c>
      <c r="CB3" s="2">
        <v>47.594056000000002</v>
      </c>
      <c r="CC3" s="2" t="s">
        <v>180</v>
      </c>
      <c r="CD3" s="2">
        <v>30.153898000000002</v>
      </c>
      <c r="CE3" s="2">
        <v>29.793863000000002</v>
      </c>
      <c r="CF3" s="2">
        <v>34.719420999999997</v>
      </c>
      <c r="CG3" s="43">
        <v>47.367058</v>
      </c>
      <c r="CH3" s="2" t="s">
        <v>180</v>
      </c>
      <c r="CI3" s="2">
        <v>293.40885800000001</v>
      </c>
      <c r="CJ3" s="2">
        <v>296.95446500000003</v>
      </c>
      <c r="CK3" s="2">
        <v>254.826278</v>
      </c>
      <c r="CL3" s="43">
        <v>186.78425899999999</v>
      </c>
      <c r="CM3" s="2" t="s">
        <v>180</v>
      </c>
      <c r="CN3" s="2">
        <v>332.70761099999999</v>
      </c>
      <c r="CO3" s="2">
        <v>361.95499100000001</v>
      </c>
      <c r="CP3" s="2">
        <v>288.957514</v>
      </c>
      <c r="CQ3" s="2">
        <v>603.89177700000005</v>
      </c>
      <c r="CR3" s="2" t="s">
        <v>180</v>
      </c>
      <c r="CS3" s="2">
        <v>3.5982020000000001</v>
      </c>
      <c r="CT3" s="2">
        <v>3.8677709999999998</v>
      </c>
      <c r="CU3" s="2">
        <v>3.598204</v>
      </c>
      <c r="CV3" s="2">
        <v>10.259232000000001</v>
      </c>
      <c r="CW3" s="2" t="s">
        <v>180</v>
      </c>
      <c r="CX3" s="2">
        <v>2.9224329999999998</v>
      </c>
      <c r="CY3" s="2">
        <v>7.1858120000000003</v>
      </c>
      <c r="CZ3" s="2">
        <v>3.5085890000000002</v>
      </c>
      <c r="DA3" s="2">
        <v>5.2445919999999999</v>
      </c>
      <c r="DB3" s="2">
        <v>15.714427000000001</v>
      </c>
      <c r="DC3" s="2">
        <v>31.653421000000002</v>
      </c>
      <c r="DD3" s="2">
        <v>90.894520999999997</v>
      </c>
      <c r="DE3" s="2">
        <v>139.84080800000001</v>
      </c>
      <c r="DF3" s="2" t="s">
        <v>180</v>
      </c>
      <c r="DG3" s="2">
        <v>0.96196999999999999</v>
      </c>
      <c r="DH3" s="2">
        <v>0.77574799999999999</v>
      </c>
      <c r="DI3" s="2">
        <v>24.033965999999999</v>
      </c>
      <c r="DJ3" s="2">
        <v>80.641564000000002</v>
      </c>
      <c r="DK3" s="2">
        <v>18.816644</v>
      </c>
      <c r="DL3" s="2">
        <v>24</v>
      </c>
      <c r="DM3" s="2">
        <v>24</v>
      </c>
      <c r="DN3" s="2" t="s">
        <v>180</v>
      </c>
      <c r="DO3" s="2">
        <v>1.008286</v>
      </c>
      <c r="DP3" s="2">
        <v>0.73888399999999999</v>
      </c>
      <c r="DQ3" s="2">
        <v>23.155577000000001</v>
      </c>
      <c r="DR3" s="2">
        <v>73.281189999999995</v>
      </c>
      <c r="DS3" s="2">
        <v>16.15335</v>
      </c>
      <c r="DT3" s="2">
        <v>40</v>
      </c>
      <c r="DU3" s="2">
        <v>40</v>
      </c>
      <c r="DV3" s="2" t="s">
        <v>180</v>
      </c>
      <c r="DW3" s="2">
        <v>0.96457999999999999</v>
      </c>
      <c r="DX3" s="2">
        <v>0.77576500000000004</v>
      </c>
      <c r="DY3" s="2">
        <v>27.747941000000001</v>
      </c>
      <c r="DZ3" s="2">
        <v>80.425156000000001</v>
      </c>
      <c r="EA3" s="2">
        <v>21.665545999999999</v>
      </c>
      <c r="EB3" s="2">
        <v>24</v>
      </c>
      <c r="EC3" s="2">
        <v>24</v>
      </c>
      <c r="ED3" s="2" t="s">
        <v>180</v>
      </c>
      <c r="EE3" s="2">
        <v>2.211074</v>
      </c>
      <c r="EF3" s="2">
        <v>1.8587549999999999</v>
      </c>
      <c r="EG3" s="2">
        <v>30.434822</v>
      </c>
      <c r="EH3" s="2">
        <v>84.065693999999993</v>
      </c>
      <c r="EI3" s="2">
        <v>25.415182999999999</v>
      </c>
      <c r="EJ3" s="2">
        <v>11</v>
      </c>
      <c r="EK3" s="2">
        <v>10</v>
      </c>
      <c r="EL3" s="2" t="s">
        <v>180</v>
      </c>
      <c r="EM3" s="2">
        <v>76.8</v>
      </c>
      <c r="EN3" s="2">
        <v>77.761543000000003</v>
      </c>
      <c r="EO3" s="2">
        <v>76.721428000000003</v>
      </c>
      <c r="EP3" s="2">
        <v>76.845224000000002</v>
      </c>
      <c r="EQ3" s="2" t="s">
        <v>180</v>
      </c>
      <c r="ER3" s="2">
        <v>2425.5680219999999</v>
      </c>
      <c r="ES3" s="2">
        <v>590.76857299999995</v>
      </c>
      <c r="ET3" s="2">
        <v>436.40514000000002</v>
      </c>
      <c r="EU3" s="2">
        <v>24.355886000000002</v>
      </c>
      <c r="EV3" s="2">
        <v>73.870744000000002</v>
      </c>
      <c r="EW3" s="2">
        <v>436.40514000000002</v>
      </c>
      <c r="EX3" s="2">
        <v>17.991873999999999</v>
      </c>
      <c r="EY3" s="2">
        <v>49.101742999999999</v>
      </c>
      <c r="EZ3" s="2" t="s">
        <v>180</v>
      </c>
      <c r="FA3" s="2">
        <v>1591.650249</v>
      </c>
      <c r="FB3" s="2">
        <v>482.105524</v>
      </c>
      <c r="FC3" s="2">
        <v>402.59167100000002</v>
      </c>
      <c r="FD3" s="2">
        <v>30.289664999999999</v>
      </c>
      <c r="FE3" s="2">
        <v>83.506961000000004</v>
      </c>
      <c r="FF3" s="2">
        <v>402.59167100000002</v>
      </c>
      <c r="FG3" s="2">
        <v>25.293977999999999</v>
      </c>
      <c r="FH3" s="2">
        <v>69.029965000000004</v>
      </c>
      <c r="FI3" s="2" t="s">
        <v>180</v>
      </c>
      <c r="FJ3" s="2">
        <v>2050.3050239999998</v>
      </c>
      <c r="FK3" s="2">
        <v>541.87020099999995</v>
      </c>
      <c r="FL3" s="2">
        <v>421.18907899999999</v>
      </c>
      <c r="FM3" s="44">
        <v>26.42876</v>
      </c>
      <c r="FN3" s="45">
        <v>77.728776999999994</v>
      </c>
      <c r="FO3" s="2">
        <v>421.18907899999999</v>
      </c>
      <c r="FP3" s="45">
        <v>20.542752</v>
      </c>
      <c r="FQ3" s="2">
        <v>56.063361999999998</v>
      </c>
    </row>
    <row r="4" spans="1:173" s="5" customFormat="1" x14ac:dyDescent="0.25">
      <c r="A4" s="5">
        <v>3</v>
      </c>
      <c r="B4" s="5" t="s">
        <v>175</v>
      </c>
      <c r="C4" s="5" t="s">
        <v>189</v>
      </c>
      <c r="D4" s="5" t="s">
        <v>177</v>
      </c>
      <c r="E4" s="5" t="s">
        <v>178</v>
      </c>
      <c r="F4" s="5" t="s">
        <v>190</v>
      </c>
      <c r="G4" s="5">
        <v>2</v>
      </c>
      <c r="H4" s="5">
        <v>3510</v>
      </c>
      <c r="I4" s="5">
        <v>30.62</v>
      </c>
      <c r="J4" s="5">
        <v>-1.9900000000000001E-2</v>
      </c>
      <c r="K4" s="5">
        <v>1.9539999999999998E-2</v>
      </c>
      <c r="L4" s="5">
        <v>0</v>
      </c>
      <c r="M4" s="5">
        <v>0</v>
      </c>
      <c r="N4" s="5">
        <v>0</v>
      </c>
      <c r="O4" s="5">
        <v>10.46</v>
      </c>
      <c r="P4" s="5">
        <v>0</v>
      </c>
      <c r="Q4" s="5">
        <v>1</v>
      </c>
      <c r="R4" s="5">
        <v>1</v>
      </c>
      <c r="S4" s="5">
        <v>1</v>
      </c>
      <c r="T4" s="46">
        <v>0</v>
      </c>
      <c r="U4" s="46">
        <v>0</v>
      </c>
      <c r="V4" s="46">
        <v>0</v>
      </c>
      <c r="W4" s="5">
        <v>0</v>
      </c>
      <c r="Y4" s="5" t="s">
        <v>180</v>
      </c>
      <c r="Z4" s="5" t="s">
        <v>191</v>
      </c>
      <c r="AA4" s="5" t="s">
        <v>191</v>
      </c>
      <c r="AB4" s="5" t="s">
        <v>180</v>
      </c>
      <c r="AC4" s="5" t="s">
        <v>182</v>
      </c>
      <c r="AD4" s="5" t="s">
        <v>183</v>
      </c>
      <c r="AE4" s="5">
        <v>306</v>
      </c>
      <c r="AF4" s="5">
        <v>6</v>
      </c>
      <c r="AG4" s="5" t="s">
        <v>184</v>
      </c>
      <c r="AH4" s="5">
        <v>3.1835990000000001</v>
      </c>
      <c r="AI4" s="5">
        <v>100</v>
      </c>
      <c r="AJ4" s="5">
        <v>31.7</v>
      </c>
      <c r="AK4" s="5">
        <v>1901</v>
      </c>
      <c r="AL4" s="5">
        <v>800</v>
      </c>
      <c r="AM4" s="5">
        <v>1200</v>
      </c>
      <c r="AN4" s="5">
        <v>185.8</v>
      </c>
      <c r="AO4" s="5">
        <v>2.2000000000000002</v>
      </c>
      <c r="AP4" s="5" t="s">
        <v>180</v>
      </c>
      <c r="AQ4" s="5" t="s">
        <v>192</v>
      </c>
      <c r="AR4" s="5" t="s">
        <v>193</v>
      </c>
      <c r="AS4" s="5">
        <v>106.394184</v>
      </c>
      <c r="AT4" s="5">
        <v>101</v>
      </c>
      <c r="AU4" s="5">
        <v>1.698051</v>
      </c>
      <c r="AV4" s="5">
        <v>4</v>
      </c>
      <c r="AW4" s="5">
        <v>141.69999999999999</v>
      </c>
      <c r="AX4" s="5">
        <v>266</v>
      </c>
      <c r="AY4" s="5">
        <v>0.106181</v>
      </c>
      <c r="AZ4" s="5">
        <v>38.299999999999997</v>
      </c>
      <c r="BA4" s="5">
        <v>216.9</v>
      </c>
      <c r="BB4" s="5" t="s">
        <v>187</v>
      </c>
      <c r="BC4" s="5">
        <v>0</v>
      </c>
      <c r="BD4" s="5" t="s">
        <v>188</v>
      </c>
      <c r="BE4" s="5">
        <v>0.2</v>
      </c>
      <c r="BF4" s="5">
        <v>0.5</v>
      </c>
      <c r="BG4" s="5" t="s">
        <v>180</v>
      </c>
      <c r="BH4" s="5">
        <v>685.00000499999999</v>
      </c>
      <c r="BI4" s="5">
        <v>25.856024000000001</v>
      </c>
      <c r="BJ4" s="5">
        <v>1.8547309999999999</v>
      </c>
      <c r="BK4" s="5">
        <v>0.19690299999999999</v>
      </c>
      <c r="BL4" s="5">
        <v>21.749694999999999</v>
      </c>
      <c r="BM4" s="5">
        <v>43.308781000000003</v>
      </c>
      <c r="BN4" s="5">
        <v>43.308781000000003</v>
      </c>
      <c r="BO4" s="5" t="s">
        <v>180</v>
      </c>
      <c r="BP4" s="5">
        <v>30.958718000000001</v>
      </c>
      <c r="BQ4" s="47">
        <v>30.811062</v>
      </c>
      <c r="BR4" s="47">
        <v>288.43536799999998</v>
      </c>
      <c r="BS4" s="5" t="s">
        <v>180</v>
      </c>
      <c r="BT4" s="5">
        <v>35.993977999999998</v>
      </c>
      <c r="BU4" s="47">
        <v>35.822305999999998</v>
      </c>
      <c r="BV4" s="47">
        <v>248.08564799999999</v>
      </c>
      <c r="BW4" s="5">
        <v>3.7614000000000002E-2</v>
      </c>
      <c r="BX4" s="5" t="s">
        <v>180</v>
      </c>
      <c r="BY4" s="5">
        <v>29.828393999999999</v>
      </c>
      <c r="BZ4" s="5">
        <v>29.884943</v>
      </c>
      <c r="CA4" s="5">
        <v>34.258445000000002</v>
      </c>
      <c r="CB4" s="5">
        <v>44.924382999999999</v>
      </c>
      <c r="CC4" s="5" t="s">
        <v>180</v>
      </c>
      <c r="CD4" s="5">
        <v>29.686129000000001</v>
      </c>
      <c r="CE4" s="5">
        <v>29.742408000000001</v>
      </c>
      <c r="CF4" s="5">
        <v>34.095050999999998</v>
      </c>
      <c r="CG4" s="47">
        <v>44.710118000000001</v>
      </c>
      <c r="CH4" s="5" t="s">
        <v>180</v>
      </c>
      <c r="CI4" s="5">
        <v>298.032151</v>
      </c>
      <c r="CJ4" s="5">
        <v>297.46821</v>
      </c>
      <c r="CK4" s="5">
        <v>259.492818</v>
      </c>
      <c r="CL4" s="47">
        <v>197.884084</v>
      </c>
      <c r="CM4" s="5" t="s">
        <v>180</v>
      </c>
      <c r="CN4" s="5">
        <v>337.90032000000002</v>
      </c>
      <c r="CO4" s="5">
        <v>362.38611300000002</v>
      </c>
      <c r="CP4" s="5">
        <v>294.20514100000003</v>
      </c>
      <c r="CQ4" s="5">
        <v>639.76750500000003</v>
      </c>
      <c r="CR4" s="5" t="s">
        <v>180</v>
      </c>
      <c r="CS4" s="5">
        <v>3.5976710000000001</v>
      </c>
      <c r="CT4" s="5">
        <v>3.8656899999999998</v>
      </c>
      <c r="CU4" s="5">
        <v>3.5976669999999999</v>
      </c>
      <c r="CV4" s="5">
        <v>10.259054000000001</v>
      </c>
      <c r="CW4" s="5" t="s">
        <v>180</v>
      </c>
      <c r="CX4" s="5">
        <v>2.797663</v>
      </c>
      <c r="CY4" s="5">
        <v>7.3972930000000003</v>
      </c>
      <c r="CZ4" s="5">
        <v>3.468496</v>
      </c>
      <c r="DA4" s="5">
        <v>4.8046959999999999</v>
      </c>
      <c r="DB4" s="5">
        <v>15.772081999999999</v>
      </c>
      <c r="DC4" s="5">
        <v>31.442568000000001</v>
      </c>
      <c r="DD4" s="5">
        <v>90.528456000000006</v>
      </c>
      <c r="DE4" s="5">
        <v>135.22008199999999</v>
      </c>
      <c r="DF4" s="5" t="s">
        <v>180</v>
      </c>
      <c r="DG4" s="5">
        <v>0.96645999999999999</v>
      </c>
      <c r="DH4" s="5">
        <v>0.76879900000000001</v>
      </c>
      <c r="DI4" s="5">
        <v>23.77506</v>
      </c>
      <c r="DJ4" s="5">
        <v>79.547993000000005</v>
      </c>
      <c r="DK4" s="5">
        <v>18.51857</v>
      </c>
      <c r="DL4" s="5">
        <v>23</v>
      </c>
      <c r="DM4" s="5">
        <v>23</v>
      </c>
      <c r="DN4" s="5" t="s">
        <v>180</v>
      </c>
      <c r="DO4" s="5">
        <v>1.0022740000000001</v>
      </c>
      <c r="DP4" s="5">
        <v>0.726441</v>
      </c>
      <c r="DQ4" s="5">
        <v>22.990138999999999</v>
      </c>
      <c r="DR4" s="5">
        <v>72.479239000000007</v>
      </c>
      <c r="DS4" s="5">
        <v>16.121413</v>
      </c>
      <c r="DT4" s="5">
        <v>44</v>
      </c>
      <c r="DU4" s="5">
        <v>44</v>
      </c>
      <c r="DV4" s="5" t="s">
        <v>180</v>
      </c>
      <c r="DW4" s="5">
        <v>0.96978600000000004</v>
      </c>
      <c r="DX4" s="5">
        <v>0.76879799999999998</v>
      </c>
      <c r="DY4" s="5">
        <v>27.400105</v>
      </c>
      <c r="DZ4" s="5">
        <v>79.275020999999995</v>
      </c>
      <c r="EA4" s="5">
        <v>21.269068000000001</v>
      </c>
      <c r="EB4" s="5">
        <v>23</v>
      </c>
      <c r="EC4" s="5">
        <v>23</v>
      </c>
      <c r="ED4" s="5" t="s">
        <v>180</v>
      </c>
      <c r="EE4" s="5">
        <v>2.2542279999999999</v>
      </c>
      <c r="EF4" s="5">
        <v>1.855229</v>
      </c>
      <c r="EG4" s="5">
        <v>29.288841000000001</v>
      </c>
      <c r="EH4" s="5">
        <v>82.299978999999993</v>
      </c>
      <c r="EI4" s="5">
        <v>23.974754999999998</v>
      </c>
      <c r="EJ4" s="5">
        <v>7</v>
      </c>
      <c r="EK4" s="5">
        <v>7</v>
      </c>
      <c r="EL4" s="5" t="s">
        <v>180</v>
      </c>
      <c r="EM4" s="5">
        <v>99</v>
      </c>
      <c r="EN4" s="5">
        <v>99</v>
      </c>
      <c r="EO4" s="5">
        <v>98.708883</v>
      </c>
      <c r="EP4" s="5">
        <v>98.897131999999999</v>
      </c>
      <c r="EQ4" s="5" t="s">
        <v>180</v>
      </c>
      <c r="ER4" s="5">
        <v>2446.9065540000001</v>
      </c>
      <c r="ES4" s="5">
        <v>590.64169200000003</v>
      </c>
      <c r="ET4" s="5">
        <v>436.284425</v>
      </c>
      <c r="EU4" s="5">
        <v>24.138301999999999</v>
      </c>
      <c r="EV4" s="5">
        <v>73.866174999999998</v>
      </c>
      <c r="EW4" s="5">
        <v>436.284425</v>
      </c>
      <c r="EX4" s="5">
        <v>17.83004</v>
      </c>
      <c r="EY4" s="5">
        <v>46.522266999999999</v>
      </c>
      <c r="EZ4" s="5" t="s">
        <v>180</v>
      </c>
      <c r="FA4" s="5">
        <v>1686.235516</v>
      </c>
      <c r="FB4" s="5">
        <v>491.52330699999999</v>
      </c>
      <c r="FC4" s="5">
        <v>402.34289799999999</v>
      </c>
      <c r="FD4" s="5">
        <v>29.149149000000001</v>
      </c>
      <c r="FE4" s="5">
        <v>81.856320999999994</v>
      </c>
      <c r="FF4" s="5">
        <v>402.34289799999999</v>
      </c>
      <c r="FG4" s="5">
        <v>23.860420999999999</v>
      </c>
      <c r="FH4" s="5">
        <v>62.256779000000002</v>
      </c>
      <c r="FI4" s="5" t="s">
        <v>180</v>
      </c>
      <c r="FJ4" s="5">
        <v>2104.6045869999998</v>
      </c>
      <c r="FK4" s="5">
        <v>546.03841899999998</v>
      </c>
      <c r="FL4" s="5">
        <v>421.010738</v>
      </c>
      <c r="FM4" s="48">
        <v>25.944941</v>
      </c>
      <c r="FN4" s="47">
        <v>77.102768999999995</v>
      </c>
      <c r="FO4" s="5">
        <v>421.010738</v>
      </c>
      <c r="FP4" s="47">
        <v>20.004268</v>
      </c>
      <c r="FQ4" s="5">
        <v>52.195276</v>
      </c>
    </row>
    <row r="5" spans="1:173" x14ac:dyDescent="0.25">
      <c r="A5">
        <v>6</v>
      </c>
      <c r="B5" t="s">
        <v>175</v>
      </c>
      <c r="C5" t="s">
        <v>189</v>
      </c>
      <c r="D5" t="s">
        <v>177</v>
      </c>
      <c r="E5" t="s">
        <v>194</v>
      </c>
      <c r="F5" t="s">
        <v>195</v>
      </c>
      <c r="G5">
        <v>3</v>
      </c>
      <c r="H5">
        <v>3510</v>
      </c>
      <c r="I5">
        <v>30.62</v>
      </c>
      <c r="J5">
        <v>-1.9900000000000001E-2</v>
      </c>
      <c r="K5">
        <v>1.9539999999999998E-2</v>
      </c>
      <c r="L5">
        <v>0</v>
      </c>
      <c r="M5">
        <v>0</v>
      </c>
      <c r="N5">
        <v>0</v>
      </c>
      <c r="O5">
        <v>10.46</v>
      </c>
      <c r="P5">
        <v>0</v>
      </c>
      <c r="Q5">
        <v>1</v>
      </c>
      <c r="R5">
        <v>1</v>
      </c>
      <c r="S5">
        <v>1</v>
      </c>
      <c r="T5" s="49">
        <v>0</v>
      </c>
      <c r="U5" s="49">
        <v>0</v>
      </c>
      <c r="V5" s="49">
        <v>0</v>
      </c>
      <c r="W5">
        <v>0</v>
      </c>
      <c r="Y5" t="s">
        <v>180</v>
      </c>
      <c r="Z5" t="s">
        <v>191</v>
      </c>
      <c r="AA5" t="s">
        <v>191</v>
      </c>
      <c r="AB5" t="s">
        <v>180</v>
      </c>
      <c r="AC5" t="s">
        <v>182</v>
      </c>
      <c r="AD5" t="s">
        <v>183</v>
      </c>
      <c r="AE5">
        <v>306</v>
      </c>
      <c r="AF5">
        <v>6</v>
      </c>
      <c r="AG5" t="s">
        <v>184</v>
      </c>
      <c r="AH5">
        <v>3.1835990000000001</v>
      </c>
      <c r="AI5">
        <v>100</v>
      </c>
      <c r="AJ5">
        <v>31.7</v>
      </c>
      <c r="AK5">
        <v>1901</v>
      </c>
      <c r="AL5">
        <v>800</v>
      </c>
      <c r="AM5">
        <v>1200</v>
      </c>
      <c r="AN5">
        <v>185.8</v>
      </c>
      <c r="AO5">
        <v>2.2000000000000002</v>
      </c>
      <c r="AP5" t="s">
        <v>180</v>
      </c>
      <c r="AQ5" t="s">
        <v>192</v>
      </c>
      <c r="AR5" t="s">
        <v>193</v>
      </c>
      <c r="AS5">
        <v>106.394184</v>
      </c>
      <c r="AT5">
        <v>101</v>
      </c>
      <c r="AU5">
        <v>1.698051</v>
      </c>
      <c r="AV5">
        <v>4</v>
      </c>
      <c r="AW5">
        <v>141.69999999999999</v>
      </c>
      <c r="AX5">
        <v>266</v>
      </c>
      <c r="AY5">
        <v>0.106181</v>
      </c>
      <c r="AZ5">
        <v>38.299999999999997</v>
      </c>
      <c r="BA5">
        <v>216.9</v>
      </c>
      <c r="BB5" t="s">
        <v>187</v>
      </c>
      <c r="BC5">
        <v>0</v>
      </c>
      <c r="BD5" t="s">
        <v>188</v>
      </c>
      <c r="BE5">
        <v>0.2</v>
      </c>
      <c r="BF5">
        <v>0.5</v>
      </c>
      <c r="BG5" t="s">
        <v>180</v>
      </c>
      <c r="BH5">
        <v>685.00000499999999</v>
      </c>
      <c r="BI5">
        <v>25.856024000000001</v>
      </c>
      <c r="BJ5">
        <v>1.8547309999999999</v>
      </c>
      <c r="BK5">
        <v>0.19690299999999999</v>
      </c>
      <c r="BL5">
        <v>21.749694999999999</v>
      </c>
      <c r="BM5">
        <v>43.308781000000003</v>
      </c>
      <c r="BN5">
        <v>43.308781000000003</v>
      </c>
      <c r="BO5" t="s">
        <v>180</v>
      </c>
      <c r="BP5">
        <v>32.189086000000003</v>
      </c>
      <c r="BQ5" s="50">
        <v>32.035561000000001</v>
      </c>
      <c r="BR5" s="50">
        <v>277.41046499999999</v>
      </c>
      <c r="BS5" t="s">
        <v>180</v>
      </c>
      <c r="BT5">
        <v>37.117739999999998</v>
      </c>
      <c r="BU5" s="50">
        <v>36.940708000000001</v>
      </c>
      <c r="BV5" s="50">
        <v>240.57470599999999</v>
      </c>
      <c r="BW5">
        <v>3.7614000000000002E-2</v>
      </c>
      <c r="BX5" t="s">
        <v>180</v>
      </c>
      <c r="BY5">
        <v>30.337807999999999</v>
      </c>
      <c r="BZ5">
        <v>31.533899000000002</v>
      </c>
      <c r="CA5">
        <v>35.187063999999999</v>
      </c>
      <c r="CB5">
        <v>45.663217000000003</v>
      </c>
      <c r="CC5" t="s">
        <v>180</v>
      </c>
      <c r="CD5">
        <v>30.193113</v>
      </c>
      <c r="CE5">
        <v>31.383499</v>
      </c>
      <c r="CF5">
        <v>35.019241000000001</v>
      </c>
      <c r="CG5" s="50">
        <v>45.445428</v>
      </c>
      <c r="CH5" t="s">
        <v>180</v>
      </c>
      <c r="CI5">
        <v>293.02777400000002</v>
      </c>
      <c r="CJ5">
        <v>281.91314</v>
      </c>
      <c r="CK5">
        <v>252.644565</v>
      </c>
      <c r="CL5" s="50">
        <v>194.68230600000001</v>
      </c>
      <c r="CM5" t="s">
        <v>180</v>
      </c>
      <c r="CN5">
        <v>332.22650099999998</v>
      </c>
      <c r="CO5">
        <v>343.43638600000003</v>
      </c>
      <c r="CP5">
        <v>286.44079699999998</v>
      </c>
      <c r="CQ5">
        <v>629.416023</v>
      </c>
      <c r="CR5" t="s">
        <v>180</v>
      </c>
      <c r="CS5">
        <v>3.5976710000000001</v>
      </c>
      <c r="CT5">
        <v>3.8656899999999998</v>
      </c>
      <c r="CU5">
        <v>3.5976669999999999</v>
      </c>
      <c r="CV5">
        <v>10.259054000000001</v>
      </c>
      <c r="CW5" t="s">
        <v>180</v>
      </c>
      <c r="CX5">
        <v>2.797663</v>
      </c>
      <c r="CY5">
        <v>7.3972930000000003</v>
      </c>
      <c r="CZ5">
        <v>3.468496</v>
      </c>
      <c r="DA5">
        <v>4.8046959999999999</v>
      </c>
      <c r="DB5">
        <v>15.772081999999999</v>
      </c>
      <c r="DC5">
        <v>31.442568000000001</v>
      </c>
      <c r="DD5">
        <v>90.528456000000006</v>
      </c>
      <c r="DE5">
        <v>135.22008199999999</v>
      </c>
      <c r="DF5" t="s">
        <v>180</v>
      </c>
      <c r="DG5">
        <v>0.96645999999999999</v>
      </c>
      <c r="DH5">
        <v>0.76879900000000001</v>
      </c>
      <c r="DI5">
        <v>24.181094999999999</v>
      </c>
      <c r="DJ5">
        <v>79.547993000000005</v>
      </c>
      <c r="DK5">
        <v>18.834833</v>
      </c>
      <c r="DL5">
        <v>23</v>
      </c>
      <c r="DM5">
        <v>23</v>
      </c>
      <c r="DN5" t="s">
        <v>180</v>
      </c>
      <c r="DO5">
        <v>1.0022740000000001</v>
      </c>
      <c r="DP5">
        <v>0.726441</v>
      </c>
      <c r="DQ5">
        <v>24.258662000000001</v>
      </c>
      <c r="DR5">
        <v>72.479239000000007</v>
      </c>
      <c r="DS5">
        <v>17.010942</v>
      </c>
      <c r="DT5">
        <v>44</v>
      </c>
      <c r="DU5">
        <v>44</v>
      </c>
      <c r="DV5" t="s">
        <v>180</v>
      </c>
      <c r="DW5">
        <v>0.96978600000000004</v>
      </c>
      <c r="DX5">
        <v>0.76879799999999998</v>
      </c>
      <c r="DY5">
        <v>28.14282</v>
      </c>
      <c r="DZ5">
        <v>79.275020999999995</v>
      </c>
      <c r="EA5">
        <v>21.845593000000001</v>
      </c>
      <c r="EB5">
        <v>23</v>
      </c>
      <c r="EC5">
        <v>23</v>
      </c>
      <c r="ED5" t="s">
        <v>180</v>
      </c>
      <c r="EE5">
        <v>2.2542279999999999</v>
      </c>
      <c r="EF5">
        <v>1.855229</v>
      </c>
      <c r="EG5">
        <v>29.770530000000001</v>
      </c>
      <c r="EH5">
        <v>82.299978999999993</v>
      </c>
      <c r="EI5">
        <v>24.369047999999999</v>
      </c>
      <c r="EJ5">
        <v>7</v>
      </c>
      <c r="EK5">
        <v>7</v>
      </c>
      <c r="EL5" t="s">
        <v>180</v>
      </c>
      <c r="EM5">
        <v>99</v>
      </c>
      <c r="EN5">
        <v>99</v>
      </c>
      <c r="EO5">
        <v>98.708883</v>
      </c>
      <c r="EP5">
        <v>98.897131999999999</v>
      </c>
      <c r="EQ5" t="s">
        <v>180</v>
      </c>
      <c r="ER5">
        <v>2353.3781239999998</v>
      </c>
      <c r="ES5">
        <v>590.64169200000003</v>
      </c>
      <c r="ET5">
        <v>436.284425</v>
      </c>
      <c r="EU5">
        <v>25.097611000000001</v>
      </c>
      <c r="EV5">
        <v>73.866174999999998</v>
      </c>
      <c r="EW5">
        <v>436.284425</v>
      </c>
      <c r="EX5">
        <v>18.538644999999999</v>
      </c>
      <c r="EY5">
        <v>48.371164</v>
      </c>
      <c r="EZ5" t="s">
        <v>180</v>
      </c>
      <c r="FA5">
        <v>1658.9521110000001</v>
      </c>
      <c r="FB5">
        <v>491.52330699999999</v>
      </c>
      <c r="FC5">
        <v>402.34289799999999</v>
      </c>
      <c r="FD5">
        <v>29.628540999999998</v>
      </c>
      <c r="FE5">
        <v>81.856320999999994</v>
      </c>
      <c r="FF5">
        <v>402.34289799999999</v>
      </c>
      <c r="FG5">
        <v>24.252834</v>
      </c>
      <c r="FH5">
        <v>63.280664000000002</v>
      </c>
      <c r="FI5" t="s">
        <v>180</v>
      </c>
      <c r="FJ5">
        <v>2040.886418</v>
      </c>
      <c r="FK5">
        <v>546.03841899999998</v>
      </c>
      <c r="FL5">
        <v>421.010738</v>
      </c>
      <c r="FM5" s="51">
        <v>26.754964000000001</v>
      </c>
      <c r="FN5" s="50">
        <v>77.102768999999995</v>
      </c>
      <c r="FO5">
        <v>421.010738</v>
      </c>
      <c r="FP5" s="50">
        <v>20.628817999999999</v>
      </c>
      <c r="FQ5">
        <v>53.824855999999997</v>
      </c>
    </row>
    <row r="6" spans="1:173" s="5" customFormat="1" x14ac:dyDescent="0.25">
      <c r="A6" s="5">
        <v>10</v>
      </c>
      <c r="B6" s="5" t="s">
        <v>175</v>
      </c>
      <c r="C6" s="5" t="s">
        <v>196</v>
      </c>
      <c r="D6" s="5" t="s">
        <v>177</v>
      </c>
      <c r="E6" s="5" t="s">
        <v>197</v>
      </c>
      <c r="F6" s="5" t="s">
        <v>198</v>
      </c>
      <c r="G6" s="5">
        <v>4</v>
      </c>
      <c r="H6" s="5">
        <v>3510</v>
      </c>
      <c r="I6" s="5">
        <v>30.62</v>
      </c>
      <c r="J6" s="5">
        <v>-1.9900000000000001E-2</v>
      </c>
      <c r="K6" s="5">
        <v>1.9539999999999998E-2</v>
      </c>
      <c r="L6" s="5">
        <v>0</v>
      </c>
      <c r="M6" s="5">
        <v>0</v>
      </c>
      <c r="N6" s="5">
        <v>0</v>
      </c>
      <c r="O6" s="5">
        <v>10.46</v>
      </c>
      <c r="P6" s="5">
        <v>0</v>
      </c>
      <c r="Q6" s="5">
        <v>1</v>
      </c>
      <c r="R6" s="5">
        <v>1</v>
      </c>
      <c r="S6" s="5">
        <v>1</v>
      </c>
      <c r="T6" s="46">
        <v>0</v>
      </c>
      <c r="U6" s="46">
        <v>0</v>
      </c>
      <c r="V6" s="46">
        <v>0</v>
      </c>
      <c r="W6" s="5">
        <v>0</v>
      </c>
      <c r="Y6" s="5" t="s">
        <v>180</v>
      </c>
      <c r="Z6" s="5" t="s">
        <v>191</v>
      </c>
      <c r="AA6" s="5" t="s">
        <v>191</v>
      </c>
      <c r="AB6" s="5" t="s">
        <v>180</v>
      </c>
      <c r="AC6" s="5" t="s">
        <v>182</v>
      </c>
      <c r="AD6" s="5" t="s">
        <v>183</v>
      </c>
      <c r="AE6" s="5">
        <v>327</v>
      </c>
      <c r="AF6" s="5">
        <v>6</v>
      </c>
      <c r="AG6" s="5" t="s">
        <v>184</v>
      </c>
      <c r="AH6" s="5">
        <v>3.3447529999999999</v>
      </c>
      <c r="AI6" s="5">
        <v>100</v>
      </c>
      <c r="AJ6" s="5">
        <v>33.299999999999997</v>
      </c>
      <c r="AK6" s="5">
        <v>1997.2</v>
      </c>
      <c r="AL6" s="5">
        <v>800</v>
      </c>
      <c r="AM6" s="5">
        <v>1200</v>
      </c>
      <c r="AN6" s="5">
        <v>179.8</v>
      </c>
      <c r="AO6" s="5">
        <v>2.2000000000000002</v>
      </c>
      <c r="AP6" s="5" t="s">
        <v>180</v>
      </c>
      <c r="AQ6" s="5" t="s">
        <v>199</v>
      </c>
      <c r="AR6" s="5" t="s">
        <v>200</v>
      </c>
      <c r="AS6" s="5">
        <v>55.887033000000002</v>
      </c>
      <c r="AT6" s="5">
        <v>103</v>
      </c>
      <c r="AU6" s="5">
        <v>1.5055970000000001</v>
      </c>
      <c r="AV6" s="5">
        <v>4</v>
      </c>
      <c r="AW6" s="5">
        <v>135.4</v>
      </c>
      <c r="AX6" s="5">
        <v>284</v>
      </c>
      <c r="AY6" s="5">
        <v>8.6457000000000006E-2</v>
      </c>
      <c r="AZ6" s="5">
        <v>45.6</v>
      </c>
      <c r="BA6" s="5">
        <v>182.4</v>
      </c>
      <c r="BB6" s="5" t="s">
        <v>187</v>
      </c>
      <c r="BC6" s="5">
        <v>0</v>
      </c>
      <c r="BD6" s="5" t="s">
        <v>188</v>
      </c>
      <c r="BE6" s="5">
        <v>0.2</v>
      </c>
      <c r="BF6" s="5">
        <v>0.5</v>
      </c>
      <c r="BG6" s="5" t="s">
        <v>180</v>
      </c>
      <c r="BH6" s="5">
        <v>700.00001299999997</v>
      </c>
      <c r="BI6" s="5">
        <v>27.629981999999998</v>
      </c>
      <c r="BJ6" s="5">
        <v>2.0253830000000002</v>
      </c>
      <c r="BK6" s="5">
        <v>0.17710400000000001</v>
      </c>
      <c r="BL6" s="5">
        <v>26.40597</v>
      </c>
      <c r="BM6" s="5">
        <v>43.308781000000003</v>
      </c>
      <c r="BN6" s="5">
        <v>43.308781000000003</v>
      </c>
      <c r="BO6" s="5" t="s">
        <v>180</v>
      </c>
      <c r="BP6" s="5">
        <v>31.852342</v>
      </c>
      <c r="BQ6" s="47">
        <v>31.700423000000001</v>
      </c>
      <c r="BR6" s="47">
        <v>280.34325899999999</v>
      </c>
      <c r="BS6" s="5" t="s">
        <v>180</v>
      </c>
      <c r="BT6" s="5">
        <v>36.758324999999999</v>
      </c>
      <c r="BU6" s="47">
        <v>36.583008</v>
      </c>
      <c r="BV6" s="47">
        <v>242.92699200000001</v>
      </c>
      <c r="BW6" s="5">
        <v>3.9333E-2</v>
      </c>
      <c r="BX6" s="5" t="s">
        <v>180</v>
      </c>
      <c r="BY6" s="5">
        <v>30.114999999999998</v>
      </c>
      <c r="BZ6" s="5">
        <v>31.217801000000001</v>
      </c>
      <c r="CA6" s="5">
        <v>34.691881000000002</v>
      </c>
      <c r="CB6" s="5">
        <v>45.282812</v>
      </c>
      <c r="CC6" s="5" t="s">
        <v>180</v>
      </c>
      <c r="CD6" s="5">
        <v>29.971367999999998</v>
      </c>
      <c r="CE6" s="5">
        <v>31.068909000000001</v>
      </c>
      <c r="CF6" s="5">
        <v>34.526418999999997</v>
      </c>
      <c r="CG6" s="47">
        <v>45.066837</v>
      </c>
      <c r="CH6" s="5" t="s">
        <v>180</v>
      </c>
      <c r="CI6" s="5">
        <v>295.195762</v>
      </c>
      <c r="CJ6" s="5">
        <v>284.76767100000001</v>
      </c>
      <c r="CK6" s="5">
        <v>256.25074799999999</v>
      </c>
      <c r="CL6" s="47">
        <v>196.31776500000001</v>
      </c>
      <c r="CM6" s="5" t="s">
        <v>180</v>
      </c>
      <c r="CN6" s="5">
        <v>334.70209799999998</v>
      </c>
      <c r="CO6" s="5">
        <v>347.04806100000002</v>
      </c>
      <c r="CP6" s="5">
        <v>290.54480999999998</v>
      </c>
      <c r="CQ6" s="5">
        <v>634.70545900000002</v>
      </c>
      <c r="CR6" s="5" t="s">
        <v>180</v>
      </c>
      <c r="CS6" s="5">
        <v>3.597861</v>
      </c>
      <c r="CT6" s="5">
        <v>3.8671850000000001</v>
      </c>
      <c r="CU6" s="5">
        <v>3.597858</v>
      </c>
      <c r="CV6" s="5">
        <v>10.259085000000001</v>
      </c>
      <c r="CW6" s="5" t="s">
        <v>180</v>
      </c>
      <c r="CX6" s="5">
        <v>2.7163780000000002</v>
      </c>
      <c r="CY6" s="5">
        <v>7.2654079999999999</v>
      </c>
      <c r="CZ6" s="5">
        <v>3.5435219999999998</v>
      </c>
      <c r="DA6" s="5">
        <v>4.740265</v>
      </c>
      <c r="DB6" s="5">
        <v>15.735757</v>
      </c>
      <c r="DC6" s="5">
        <v>31.284953000000002</v>
      </c>
      <c r="DD6" s="5">
        <v>90.321297000000001</v>
      </c>
      <c r="DE6" s="5">
        <v>136.64654100000001</v>
      </c>
      <c r="DF6" s="5" t="s">
        <v>180</v>
      </c>
      <c r="DG6" s="5">
        <v>0.98586099999999999</v>
      </c>
      <c r="DH6" s="5">
        <v>0.770312</v>
      </c>
      <c r="DI6" s="5">
        <v>24.484083999999999</v>
      </c>
      <c r="DJ6" s="5">
        <v>78.135947999999999</v>
      </c>
      <c r="DK6" s="5">
        <v>18.695017</v>
      </c>
      <c r="DL6" s="5">
        <v>25</v>
      </c>
      <c r="DM6" s="5">
        <v>25</v>
      </c>
      <c r="DN6" s="5" t="s">
        <v>180</v>
      </c>
      <c r="DO6" s="5">
        <v>1.021156</v>
      </c>
      <c r="DP6" s="5">
        <v>0.72840400000000005</v>
      </c>
      <c r="DQ6" s="5">
        <v>24.458444</v>
      </c>
      <c r="DR6" s="5">
        <v>71.331384999999997</v>
      </c>
      <c r="DS6" s="5">
        <v>16.834071000000002</v>
      </c>
      <c r="DT6" s="5">
        <v>47</v>
      </c>
      <c r="DU6" s="5">
        <v>47</v>
      </c>
      <c r="DV6" s="5" t="s">
        <v>180</v>
      </c>
      <c r="DW6" s="5">
        <v>0.98970000000000002</v>
      </c>
      <c r="DX6" s="5">
        <v>0.77031300000000003</v>
      </c>
      <c r="DY6" s="5">
        <v>28.315038999999999</v>
      </c>
      <c r="DZ6" s="5">
        <v>77.832947000000004</v>
      </c>
      <c r="EA6" s="5">
        <v>21.536294999999999</v>
      </c>
      <c r="EB6" s="5">
        <v>25</v>
      </c>
      <c r="EC6" s="5">
        <v>25</v>
      </c>
      <c r="ED6" s="5" t="s">
        <v>180</v>
      </c>
      <c r="EE6" s="5">
        <v>2.299957</v>
      </c>
      <c r="EF6" s="5">
        <v>1.8553390000000001</v>
      </c>
      <c r="EG6" s="5">
        <v>30.121317000000001</v>
      </c>
      <c r="EH6" s="5">
        <v>80.668446000000003</v>
      </c>
      <c r="EI6" s="5">
        <v>24.162939000000001</v>
      </c>
      <c r="EJ6" s="5">
        <v>7</v>
      </c>
      <c r="EK6" s="5">
        <v>7</v>
      </c>
      <c r="EL6" s="5" t="s">
        <v>180</v>
      </c>
      <c r="EM6" s="5">
        <v>99</v>
      </c>
      <c r="EN6" s="5">
        <v>99</v>
      </c>
      <c r="EO6" s="5">
        <v>98.709011000000004</v>
      </c>
      <c r="EP6" s="5">
        <v>98.896806999999995</v>
      </c>
      <c r="EQ6" s="5" t="s">
        <v>180</v>
      </c>
      <c r="ER6" s="5">
        <v>2378.2581270000001</v>
      </c>
      <c r="ES6" s="5">
        <v>602.06742199999997</v>
      </c>
      <c r="ET6" s="5">
        <v>436.18073600000002</v>
      </c>
      <c r="EU6" s="5">
        <v>25.315477999999999</v>
      </c>
      <c r="EV6" s="5">
        <v>72.447158000000002</v>
      </c>
      <c r="EW6" s="5">
        <v>436.18073600000002</v>
      </c>
      <c r="EX6" s="5">
        <v>18.340344999999999</v>
      </c>
      <c r="EY6" s="5">
        <v>40.234344999999998</v>
      </c>
      <c r="EZ6" s="5" t="s">
        <v>180</v>
      </c>
      <c r="FA6" s="5">
        <v>1672.8884009999999</v>
      </c>
      <c r="FB6" s="5">
        <v>501.49271599999997</v>
      </c>
      <c r="FC6" s="5">
        <v>402.29131899999999</v>
      </c>
      <c r="FD6" s="5">
        <v>29.977654999999999</v>
      </c>
      <c r="FE6" s="5">
        <v>80.218776000000005</v>
      </c>
      <c r="FF6" s="5">
        <v>402.29131899999999</v>
      </c>
      <c r="FG6" s="5">
        <v>24.047708</v>
      </c>
      <c r="FH6" s="5">
        <v>52.754941000000002</v>
      </c>
      <c r="FI6" s="5" t="s">
        <v>180</v>
      </c>
      <c r="FJ6" s="5">
        <v>2060.84175</v>
      </c>
      <c r="FK6" s="5">
        <v>556.80880500000001</v>
      </c>
      <c r="FL6" s="5">
        <v>420.930498</v>
      </c>
      <c r="FM6" s="48">
        <v>27.018512999999999</v>
      </c>
      <c r="FN6" s="47">
        <v>75.596953999999997</v>
      </c>
      <c r="FO6" s="5">
        <v>420.930498</v>
      </c>
      <c r="FP6" s="47">
        <v>20.425173000000001</v>
      </c>
      <c r="FQ6" s="5">
        <v>44.807962000000003</v>
      </c>
    </row>
    <row r="7" spans="1:173" ht="15.75" thickBot="1" x14ac:dyDescent="0.3">
      <c r="A7">
        <v>13</v>
      </c>
      <c r="B7" t="s">
        <v>175</v>
      </c>
      <c r="C7" t="s">
        <v>196</v>
      </c>
      <c r="D7" t="s">
        <v>177</v>
      </c>
      <c r="E7" t="s">
        <v>201</v>
      </c>
      <c r="F7" t="s">
        <v>202</v>
      </c>
      <c r="G7">
        <v>5</v>
      </c>
      <c r="H7">
        <v>3510</v>
      </c>
      <c r="I7">
        <v>30.62</v>
      </c>
      <c r="J7">
        <v>-1.9900000000000001E-2</v>
      </c>
      <c r="K7">
        <v>1.9539999999999998E-2</v>
      </c>
      <c r="L7">
        <v>0</v>
      </c>
      <c r="M7">
        <v>0</v>
      </c>
      <c r="N7">
        <v>0</v>
      </c>
      <c r="O7">
        <v>10.46</v>
      </c>
      <c r="P7">
        <v>0</v>
      </c>
      <c r="Q7">
        <v>1</v>
      </c>
      <c r="R7">
        <v>1</v>
      </c>
      <c r="S7">
        <v>1</v>
      </c>
      <c r="T7" s="49">
        <v>0</v>
      </c>
      <c r="U7" s="49">
        <v>0</v>
      </c>
      <c r="V7" s="49">
        <v>0</v>
      </c>
      <c r="W7">
        <v>0</v>
      </c>
      <c r="Y7" t="s">
        <v>180</v>
      </c>
      <c r="Z7" t="s">
        <v>191</v>
      </c>
      <c r="AA7" t="s">
        <v>191</v>
      </c>
      <c r="AB7" t="s">
        <v>180</v>
      </c>
      <c r="AC7" t="s">
        <v>182</v>
      </c>
      <c r="AD7" t="s">
        <v>183</v>
      </c>
      <c r="AE7">
        <v>327</v>
      </c>
      <c r="AF7">
        <v>6</v>
      </c>
      <c r="AG7" t="s">
        <v>184</v>
      </c>
      <c r="AH7">
        <v>3.3447529999999999</v>
      </c>
      <c r="AI7">
        <v>100</v>
      </c>
      <c r="AJ7">
        <v>33.299999999999997</v>
      </c>
      <c r="AK7">
        <v>1997.2</v>
      </c>
      <c r="AL7">
        <v>800</v>
      </c>
      <c r="AM7">
        <v>1200</v>
      </c>
      <c r="AN7">
        <v>179.8</v>
      </c>
      <c r="AO7">
        <v>2.2000000000000002</v>
      </c>
      <c r="AP7" t="s">
        <v>180</v>
      </c>
      <c r="AQ7" t="s">
        <v>199</v>
      </c>
      <c r="AR7" t="s">
        <v>200</v>
      </c>
      <c r="AS7">
        <v>55.887033000000002</v>
      </c>
      <c r="AT7">
        <v>103</v>
      </c>
      <c r="AU7">
        <v>1.5055970000000001</v>
      </c>
      <c r="AV7">
        <v>4</v>
      </c>
      <c r="AW7">
        <v>135.4</v>
      </c>
      <c r="AX7">
        <v>284</v>
      </c>
      <c r="AY7">
        <v>8.6457000000000006E-2</v>
      </c>
      <c r="AZ7">
        <v>45.6</v>
      </c>
      <c r="BA7">
        <v>182.4</v>
      </c>
      <c r="BB7" t="s">
        <v>187</v>
      </c>
      <c r="BC7">
        <v>0</v>
      </c>
      <c r="BD7" t="s">
        <v>188</v>
      </c>
      <c r="BE7">
        <v>0.2</v>
      </c>
      <c r="BF7">
        <v>0.5</v>
      </c>
      <c r="BG7" t="s">
        <v>180</v>
      </c>
      <c r="BH7">
        <v>700.00001299999997</v>
      </c>
      <c r="BI7">
        <v>27.629981999999998</v>
      </c>
      <c r="BJ7">
        <v>2.0253830000000002</v>
      </c>
      <c r="BK7">
        <v>0.17710400000000001</v>
      </c>
      <c r="BL7">
        <v>26.40597</v>
      </c>
      <c r="BM7">
        <v>43.308781000000003</v>
      </c>
      <c r="BN7">
        <v>43.308781000000003</v>
      </c>
      <c r="BO7" t="s">
        <v>180</v>
      </c>
      <c r="BP7">
        <v>32.871842999999998</v>
      </c>
      <c r="BQ7" s="50">
        <v>32.715062000000003</v>
      </c>
      <c r="BR7" s="50">
        <v>271.648574</v>
      </c>
      <c r="BS7" t="s">
        <v>180</v>
      </c>
      <c r="BT7">
        <v>37.650936000000002</v>
      </c>
      <c r="BU7" s="50">
        <v>37.471361999999999</v>
      </c>
      <c r="BV7" s="50">
        <v>237.167788</v>
      </c>
      <c r="BW7">
        <v>3.9333E-2</v>
      </c>
      <c r="BX7" t="s">
        <v>180</v>
      </c>
      <c r="BY7">
        <v>30.533275</v>
      </c>
      <c r="BZ7">
        <v>32.607894000000002</v>
      </c>
      <c r="CA7">
        <v>35.462108999999998</v>
      </c>
      <c r="CB7">
        <v>45.786988000000001</v>
      </c>
      <c r="CC7" t="s">
        <v>180</v>
      </c>
      <c r="CD7">
        <v>30.387647000000001</v>
      </c>
      <c r="CE7">
        <v>32.452371999999997</v>
      </c>
      <c r="CF7">
        <v>35.292974000000001</v>
      </c>
      <c r="CG7" s="50">
        <v>45.568609000000002</v>
      </c>
      <c r="CH7" t="s">
        <v>180</v>
      </c>
      <c r="CI7">
        <v>291.151884</v>
      </c>
      <c r="CJ7">
        <v>272.627858</v>
      </c>
      <c r="CK7">
        <v>250.68504300000001</v>
      </c>
      <c r="CL7" s="50">
        <v>194.15604200000001</v>
      </c>
      <c r="CM7" t="s">
        <v>180</v>
      </c>
      <c r="CN7">
        <v>330.11702300000002</v>
      </c>
      <c r="CO7">
        <v>332.253151</v>
      </c>
      <c r="CP7">
        <v>284.23424599999998</v>
      </c>
      <c r="CQ7">
        <v>627.71738800000003</v>
      </c>
      <c r="CR7" t="s">
        <v>180</v>
      </c>
      <c r="CS7">
        <v>3.597861</v>
      </c>
      <c r="CT7">
        <v>3.867184</v>
      </c>
      <c r="CU7">
        <v>3.597858</v>
      </c>
      <c r="CV7">
        <v>10.2591</v>
      </c>
      <c r="CW7" t="s">
        <v>180</v>
      </c>
      <c r="CX7">
        <v>2.7163780000000002</v>
      </c>
      <c r="CY7">
        <v>7.2654079999999999</v>
      </c>
      <c r="CZ7">
        <v>3.5432489999999999</v>
      </c>
      <c r="DA7">
        <v>4.740265</v>
      </c>
      <c r="DB7">
        <v>15.735757</v>
      </c>
      <c r="DC7">
        <v>31.284680000000002</v>
      </c>
      <c r="DD7">
        <v>90.321297000000001</v>
      </c>
      <c r="DE7">
        <v>136.64654100000001</v>
      </c>
      <c r="DF7" t="s">
        <v>180</v>
      </c>
      <c r="DG7">
        <v>0.98586099999999999</v>
      </c>
      <c r="DH7">
        <v>0.770312</v>
      </c>
      <c r="DI7">
        <v>24.824148999999998</v>
      </c>
      <c r="DJ7">
        <v>78.135947999999999</v>
      </c>
      <c r="DK7">
        <v>18.954677</v>
      </c>
      <c r="DL7">
        <v>25</v>
      </c>
      <c r="DM7">
        <v>25</v>
      </c>
      <c r="DN7" t="s">
        <v>180</v>
      </c>
      <c r="DO7">
        <v>1.021185</v>
      </c>
      <c r="DP7">
        <v>0.72841599999999995</v>
      </c>
      <c r="DQ7">
        <v>25.548293000000001</v>
      </c>
      <c r="DR7">
        <v>71.330426000000003</v>
      </c>
      <c r="DS7">
        <v>17.583701000000001</v>
      </c>
      <c r="DT7">
        <v>47</v>
      </c>
      <c r="DU7">
        <v>47</v>
      </c>
      <c r="DV7" t="s">
        <v>180</v>
      </c>
      <c r="DW7">
        <v>0.98970000000000002</v>
      </c>
      <c r="DX7">
        <v>0.77031300000000003</v>
      </c>
      <c r="DY7">
        <v>28.943688999999999</v>
      </c>
      <c r="DZ7">
        <v>77.832947000000004</v>
      </c>
      <c r="EA7">
        <v>22.014444000000001</v>
      </c>
      <c r="EB7">
        <v>25</v>
      </c>
      <c r="EC7">
        <v>25</v>
      </c>
      <c r="ED7" t="s">
        <v>180</v>
      </c>
      <c r="EE7">
        <v>2.3002739999999999</v>
      </c>
      <c r="EF7">
        <v>1.855429</v>
      </c>
      <c r="EG7">
        <v>30.460847999999999</v>
      </c>
      <c r="EH7">
        <v>80.661216999999994</v>
      </c>
      <c r="EI7">
        <v>24.432013000000001</v>
      </c>
      <c r="EJ7">
        <v>7</v>
      </c>
      <c r="EK7">
        <v>7</v>
      </c>
      <c r="EL7" t="s">
        <v>180</v>
      </c>
      <c r="EM7">
        <v>99</v>
      </c>
      <c r="EN7">
        <v>99</v>
      </c>
      <c r="EO7">
        <v>98.709011000000004</v>
      </c>
      <c r="EP7">
        <v>98.896806999999995</v>
      </c>
      <c r="EQ7" t="s">
        <v>180</v>
      </c>
      <c r="ER7">
        <v>2304.4978219999998</v>
      </c>
      <c r="ES7">
        <v>602.07630500000005</v>
      </c>
      <c r="ET7">
        <v>436.18107099999997</v>
      </c>
      <c r="EU7">
        <v>26.126138999999998</v>
      </c>
      <c r="EV7">
        <v>72.446145000000001</v>
      </c>
      <c r="EW7">
        <v>436.18107099999997</v>
      </c>
      <c r="EX7">
        <v>18.927379999999999</v>
      </c>
      <c r="EY7">
        <v>41.522162000000002</v>
      </c>
      <c r="EZ7" t="s">
        <v>180</v>
      </c>
      <c r="FA7">
        <v>1654.4676489999999</v>
      </c>
      <c r="FB7">
        <v>501.561239</v>
      </c>
      <c r="FC7">
        <v>402.29206499999998</v>
      </c>
      <c r="FD7">
        <v>30.315566</v>
      </c>
      <c r="FE7">
        <v>80.207965000000002</v>
      </c>
      <c r="FF7">
        <v>402.29206499999998</v>
      </c>
      <c r="FG7">
        <v>24.315498999999999</v>
      </c>
      <c r="FH7">
        <v>53.342410000000001</v>
      </c>
      <c r="FI7" t="s">
        <v>180</v>
      </c>
      <c r="FJ7">
        <v>2011.984244</v>
      </c>
      <c r="FK7">
        <v>556.84452499999998</v>
      </c>
      <c r="FL7">
        <v>420.93101799999999</v>
      </c>
      <c r="FM7" s="51">
        <v>27.676386000000001</v>
      </c>
      <c r="FN7" s="50">
        <v>75.592197999999996</v>
      </c>
      <c r="FO7">
        <v>420.93101799999999</v>
      </c>
      <c r="FP7" s="50">
        <v>20.921188999999998</v>
      </c>
      <c r="FQ7">
        <v>45.896101999999999</v>
      </c>
    </row>
    <row r="8" spans="1:173" s="6" customFormat="1" x14ac:dyDescent="0.25">
      <c r="A8" s="6">
        <v>16</v>
      </c>
      <c r="B8" s="6" t="s">
        <v>175</v>
      </c>
      <c r="C8" s="6" t="s">
        <v>203</v>
      </c>
      <c r="D8" s="6" t="s">
        <v>177</v>
      </c>
      <c r="E8" s="6" t="s">
        <v>201</v>
      </c>
      <c r="F8" s="6" t="s">
        <v>204</v>
      </c>
      <c r="G8" s="6">
        <v>6</v>
      </c>
      <c r="H8" s="6">
        <v>3510</v>
      </c>
      <c r="I8" s="6">
        <v>30.62</v>
      </c>
      <c r="J8" s="6">
        <v>-1.9900000000000001E-2</v>
      </c>
      <c r="K8" s="6">
        <v>1.9539999999999998E-2</v>
      </c>
      <c r="L8" s="6">
        <v>0</v>
      </c>
      <c r="M8" s="6">
        <v>0</v>
      </c>
      <c r="N8" s="6">
        <v>0</v>
      </c>
      <c r="O8" s="6">
        <v>10.46</v>
      </c>
      <c r="P8" s="6">
        <v>0</v>
      </c>
      <c r="Q8" s="6">
        <v>1</v>
      </c>
      <c r="R8" s="6">
        <v>1</v>
      </c>
      <c r="S8" s="6">
        <v>1</v>
      </c>
      <c r="T8" s="52">
        <v>0</v>
      </c>
      <c r="U8" s="52">
        <v>0</v>
      </c>
      <c r="V8" s="52">
        <v>0</v>
      </c>
      <c r="W8" s="6">
        <v>0</v>
      </c>
      <c r="Y8" s="6" t="s">
        <v>180</v>
      </c>
      <c r="Z8" s="6" t="s">
        <v>191</v>
      </c>
      <c r="AA8" s="6" t="s">
        <v>191</v>
      </c>
      <c r="AB8" s="6" t="s">
        <v>180</v>
      </c>
      <c r="AC8" s="6" t="s">
        <v>182</v>
      </c>
      <c r="AD8" s="6" t="s">
        <v>183</v>
      </c>
      <c r="AE8" s="6">
        <v>291</v>
      </c>
      <c r="AF8" s="6">
        <v>6</v>
      </c>
      <c r="AG8" s="6" t="s">
        <v>184</v>
      </c>
      <c r="AH8" s="6">
        <v>3.2275659999999999</v>
      </c>
      <c r="AI8" s="6">
        <v>100</v>
      </c>
      <c r="AJ8" s="6">
        <v>32.1</v>
      </c>
      <c r="AK8" s="6">
        <v>1927.2</v>
      </c>
      <c r="AL8" s="6">
        <v>800</v>
      </c>
      <c r="AM8" s="6">
        <v>1200</v>
      </c>
      <c r="AN8" s="6">
        <v>190.5</v>
      </c>
      <c r="AO8" s="6">
        <v>2.2000000000000002</v>
      </c>
      <c r="AP8" s="6" t="s">
        <v>180</v>
      </c>
      <c r="AQ8" s="6" t="s">
        <v>205</v>
      </c>
      <c r="AR8" s="6" t="s">
        <v>206</v>
      </c>
      <c r="AS8" s="6">
        <v>109.996353</v>
      </c>
      <c r="AT8" s="6">
        <v>98</v>
      </c>
      <c r="AU8" s="6">
        <v>1.645545</v>
      </c>
      <c r="AV8" s="6">
        <v>4</v>
      </c>
      <c r="AW8" s="6">
        <v>143</v>
      </c>
      <c r="AX8" s="6">
        <v>253.1</v>
      </c>
      <c r="AY8" s="6">
        <v>0.10427699999999999</v>
      </c>
      <c r="AZ8" s="6">
        <v>37.9</v>
      </c>
      <c r="BA8" s="6">
        <v>219.2</v>
      </c>
      <c r="BB8" s="6" t="s">
        <v>187</v>
      </c>
      <c r="BC8" s="6">
        <v>0</v>
      </c>
      <c r="BD8" s="6" t="s">
        <v>188</v>
      </c>
      <c r="BE8" s="6">
        <v>0.2</v>
      </c>
      <c r="BF8" s="6">
        <v>0.5</v>
      </c>
      <c r="BG8" s="6" t="s">
        <v>180</v>
      </c>
      <c r="BH8" s="6">
        <v>630.00001099999997</v>
      </c>
      <c r="BI8" s="6">
        <v>23.445481000000001</v>
      </c>
      <c r="BJ8" s="6">
        <v>1.5467789999999999</v>
      </c>
      <c r="BK8" s="6">
        <v>0.234654</v>
      </c>
      <c r="BL8" s="6">
        <v>15.220314999999999</v>
      </c>
      <c r="BM8" s="6">
        <v>43.308781000000003</v>
      </c>
      <c r="BN8" s="6">
        <v>43.308781000000003</v>
      </c>
      <c r="BO8" s="6" t="s">
        <v>180</v>
      </c>
      <c r="BP8" s="6">
        <v>32.681392000000002</v>
      </c>
      <c r="BQ8" s="53">
        <v>32.52552</v>
      </c>
      <c r="BR8" s="53">
        <v>273.23160799999999</v>
      </c>
      <c r="BS8" s="6" t="s">
        <v>180</v>
      </c>
      <c r="BT8" s="6">
        <v>38.714807999999998</v>
      </c>
      <c r="BU8" s="53">
        <v>38.530160000000002</v>
      </c>
      <c r="BV8" s="406">
        <v>230.650485</v>
      </c>
      <c r="BW8" s="6">
        <v>3.7250999999999999E-2</v>
      </c>
      <c r="BX8" s="6" t="s">
        <v>180</v>
      </c>
      <c r="BY8" s="6">
        <v>31.600332999999999</v>
      </c>
      <c r="BZ8" s="6">
        <v>31.441466999999999</v>
      </c>
      <c r="CA8" s="6">
        <v>36.319372999999999</v>
      </c>
      <c r="CB8" s="6">
        <v>49.995770999999998</v>
      </c>
      <c r="CC8" s="6" t="s">
        <v>180</v>
      </c>
      <c r="CD8" s="6">
        <v>31.449615999999999</v>
      </c>
      <c r="CE8" s="6">
        <v>31.291508</v>
      </c>
      <c r="CF8" s="6">
        <v>36.146149999999999</v>
      </c>
      <c r="CG8" s="53">
        <v>49.757319000000003</v>
      </c>
      <c r="CH8" s="6" t="s">
        <v>180</v>
      </c>
      <c r="CI8" s="6">
        <v>281.320469</v>
      </c>
      <c r="CJ8" s="6">
        <v>282.74191000000002</v>
      </c>
      <c r="CK8" s="6">
        <v>244.768002</v>
      </c>
      <c r="CL8" s="53">
        <v>177.81144599999999</v>
      </c>
      <c r="CM8" s="6" t="s">
        <v>180</v>
      </c>
      <c r="CN8" s="6">
        <v>319.08176700000001</v>
      </c>
      <c r="CO8" s="6">
        <v>344.670502</v>
      </c>
      <c r="CP8" s="6">
        <v>277.62289399999997</v>
      </c>
      <c r="CQ8" s="6">
        <v>574.90427899999997</v>
      </c>
      <c r="CR8" s="6" t="s">
        <v>180</v>
      </c>
      <c r="CS8" s="6">
        <v>3.5991230000000001</v>
      </c>
      <c r="CT8" s="6">
        <v>3.8682089999999998</v>
      </c>
      <c r="CU8" s="6">
        <v>3.5991230000000001</v>
      </c>
      <c r="CV8" s="6">
        <v>10.259632999999999</v>
      </c>
      <c r="CW8" s="6" t="s">
        <v>180</v>
      </c>
      <c r="CX8" s="6">
        <v>2.7316340000000001</v>
      </c>
      <c r="CY8" s="6">
        <v>7.3689689999999999</v>
      </c>
      <c r="CZ8" s="6">
        <v>3.5359020000000001</v>
      </c>
      <c r="DA8" s="6">
        <v>4.7098250000000004</v>
      </c>
      <c r="DB8" s="6">
        <v>15.727845</v>
      </c>
      <c r="DC8" s="6">
        <v>31.34254</v>
      </c>
      <c r="DD8" s="6">
        <v>91.035576000000006</v>
      </c>
      <c r="DE8" s="6">
        <v>132.33156600000001</v>
      </c>
      <c r="DF8" s="6" t="s">
        <v>180</v>
      </c>
      <c r="DG8" s="6">
        <v>0.95990299999999995</v>
      </c>
      <c r="DH8" s="6">
        <v>0.77088000000000001</v>
      </c>
      <c r="DI8" s="6">
        <v>25.006447000000001</v>
      </c>
      <c r="DJ8" s="6">
        <v>80.308076999999997</v>
      </c>
      <c r="DK8" s="6">
        <v>19.613734000000001</v>
      </c>
      <c r="DL8" s="6">
        <v>23</v>
      </c>
      <c r="DM8" s="6">
        <v>23</v>
      </c>
      <c r="DN8" s="6" t="s">
        <v>180</v>
      </c>
      <c r="DO8" s="6">
        <v>0.98575999999999997</v>
      </c>
      <c r="DP8" s="6">
        <v>0.72875500000000004</v>
      </c>
      <c r="DQ8" s="6">
        <v>23.773534999999999</v>
      </c>
      <c r="DR8" s="6">
        <v>73.928201000000001</v>
      </c>
      <c r="DS8" s="6">
        <v>16.960376</v>
      </c>
      <c r="DT8" s="6">
        <v>46</v>
      </c>
      <c r="DU8" s="6">
        <v>46</v>
      </c>
      <c r="DV8" s="6" t="s">
        <v>180</v>
      </c>
      <c r="DW8" s="6">
        <v>0.96233999999999997</v>
      </c>
      <c r="DX8" s="6">
        <v>0.77089399999999997</v>
      </c>
      <c r="DY8" s="6">
        <v>28.813752000000001</v>
      </c>
      <c r="DZ8" s="6">
        <v>80.106167999999997</v>
      </c>
      <c r="EA8" s="6">
        <v>22.542842</v>
      </c>
      <c r="EB8" s="6">
        <v>23</v>
      </c>
      <c r="EC8" s="6">
        <v>23</v>
      </c>
      <c r="ED8" s="6" t="s">
        <v>180</v>
      </c>
      <c r="EE8" s="6">
        <v>2.246308</v>
      </c>
      <c r="EF8" s="6">
        <v>1.855545</v>
      </c>
      <c r="EG8" s="6">
        <v>32.478822000000001</v>
      </c>
      <c r="EH8" s="6">
        <v>82.604211000000006</v>
      </c>
      <c r="EI8" s="6">
        <v>26.683416000000001</v>
      </c>
      <c r="EJ8" s="6">
        <v>6</v>
      </c>
      <c r="EK8" s="6">
        <v>6</v>
      </c>
      <c r="EL8" s="6" t="s">
        <v>180</v>
      </c>
      <c r="EM8" s="6">
        <v>99</v>
      </c>
      <c r="EN8" s="6">
        <v>99</v>
      </c>
      <c r="EO8" s="6">
        <v>98.708851999999993</v>
      </c>
      <c r="EP8" s="6">
        <v>98.897491000000002</v>
      </c>
      <c r="EQ8" s="6" t="s">
        <v>180</v>
      </c>
      <c r="ER8" s="6">
        <v>2317.927295</v>
      </c>
      <c r="ES8" s="6">
        <v>583.26466600000003</v>
      </c>
      <c r="ET8" s="6">
        <v>436.21500800000001</v>
      </c>
      <c r="EU8" s="6">
        <v>25.163198999999999</v>
      </c>
      <c r="EV8" s="6">
        <v>74.788518999999994</v>
      </c>
      <c r="EW8" s="6">
        <v>436.21500800000001</v>
      </c>
      <c r="EX8" s="6">
        <v>18.819184</v>
      </c>
      <c r="EY8" s="6">
        <v>49.635292999999997</v>
      </c>
      <c r="EZ8" s="6" t="s">
        <v>180</v>
      </c>
      <c r="FA8" s="6">
        <v>1515.1899550000001</v>
      </c>
      <c r="FB8" s="6">
        <v>489.76872300000002</v>
      </c>
      <c r="FC8" s="6">
        <v>402.37632600000001</v>
      </c>
      <c r="FD8" s="6">
        <v>32.323915999999997</v>
      </c>
      <c r="FE8" s="6">
        <v>82.156395000000003</v>
      </c>
      <c r="FF8" s="6">
        <v>402.37632600000001</v>
      </c>
      <c r="FG8" s="6">
        <v>26.556163999999999</v>
      </c>
      <c r="FH8" s="6">
        <v>70.041449999999998</v>
      </c>
      <c r="FI8" s="6" t="s">
        <v>180</v>
      </c>
      <c r="FJ8" s="6">
        <v>1956.6954920000001</v>
      </c>
      <c r="FK8" s="6">
        <v>541.19149200000004</v>
      </c>
      <c r="FL8" s="6">
        <v>420.98760099999998</v>
      </c>
      <c r="FM8" s="54">
        <v>27.658442000000001</v>
      </c>
      <c r="FN8" s="53">
        <v>77.789028000000002</v>
      </c>
      <c r="FO8" s="6">
        <v>420.98760099999998</v>
      </c>
      <c r="FP8" s="53">
        <v>21.515232999999998</v>
      </c>
      <c r="FQ8" s="6">
        <v>56.746077999999997</v>
      </c>
    </row>
    <row r="9" spans="1:173" ht="15.75" thickBot="1" x14ac:dyDescent="0.3">
      <c r="A9">
        <v>19</v>
      </c>
      <c r="B9" t="s">
        <v>175</v>
      </c>
      <c r="C9" t="s">
        <v>203</v>
      </c>
      <c r="D9" t="s">
        <v>177</v>
      </c>
      <c r="E9" t="s">
        <v>207</v>
      </c>
      <c r="F9" t="s">
        <v>208</v>
      </c>
      <c r="G9">
        <v>7</v>
      </c>
      <c r="H9">
        <v>3510</v>
      </c>
      <c r="I9">
        <v>30.62</v>
      </c>
      <c r="J9">
        <v>-1.9900000000000001E-2</v>
      </c>
      <c r="K9">
        <v>1.9539999999999998E-2</v>
      </c>
      <c r="L9">
        <v>0</v>
      </c>
      <c r="M9">
        <v>0</v>
      </c>
      <c r="N9">
        <v>0</v>
      </c>
      <c r="O9">
        <v>10.46</v>
      </c>
      <c r="P9">
        <v>0</v>
      </c>
      <c r="Q9">
        <v>1</v>
      </c>
      <c r="R9">
        <v>1</v>
      </c>
      <c r="S9">
        <v>1</v>
      </c>
      <c r="T9" s="49">
        <v>0</v>
      </c>
      <c r="U9" s="49">
        <v>0</v>
      </c>
      <c r="V9" s="49">
        <v>0</v>
      </c>
      <c r="W9">
        <v>0</v>
      </c>
      <c r="Y9" t="s">
        <v>180</v>
      </c>
      <c r="Z9" t="s">
        <v>191</v>
      </c>
      <c r="AA9" t="s">
        <v>191</v>
      </c>
      <c r="AB9" t="s">
        <v>180</v>
      </c>
      <c r="AC9" t="s">
        <v>182</v>
      </c>
      <c r="AD9" t="s">
        <v>183</v>
      </c>
      <c r="AE9">
        <v>291</v>
      </c>
      <c r="AF9">
        <v>6</v>
      </c>
      <c r="AG9" t="s">
        <v>184</v>
      </c>
      <c r="AH9">
        <v>3.2275659999999999</v>
      </c>
      <c r="AI9">
        <v>100</v>
      </c>
      <c r="AJ9">
        <v>32.1</v>
      </c>
      <c r="AK9">
        <v>1927.2</v>
      </c>
      <c r="AL9">
        <v>800</v>
      </c>
      <c r="AM9">
        <v>1200</v>
      </c>
      <c r="AN9">
        <v>190.5</v>
      </c>
      <c r="AO9">
        <v>2.2000000000000002</v>
      </c>
      <c r="AP9" t="s">
        <v>180</v>
      </c>
      <c r="AQ9" t="s">
        <v>205</v>
      </c>
      <c r="AR9" t="s">
        <v>206</v>
      </c>
      <c r="AS9">
        <v>109.996353</v>
      </c>
      <c r="AT9">
        <v>98</v>
      </c>
      <c r="AU9">
        <v>1.645545</v>
      </c>
      <c r="AV9">
        <v>4</v>
      </c>
      <c r="AW9">
        <v>143</v>
      </c>
      <c r="AX9">
        <v>253.1</v>
      </c>
      <c r="AY9">
        <v>0.10427699999999999</v>
      </c>
      <c r="AZ9">
        <v>37.9</v>
      </c>
      <c r="BA9">
        <v>219.2</v>
      </c>
      <c r="BB9" t="s">
        <v>187</v>
      </c>
      <c r="BC9">
        <v>0</v>
      </c>
      <c r="BD9" t="s">
        <v>188</v>
      </c>
      <c r="BE9">
        <v>0.2</v>
      </c>
      <c r="BF9">
        <v>0.5</v>
      </c>
      <c r="BG9" t="s">
        <v>180</v>
      </c>
      <c r="BH9">
        <v>630.00001099999997</v>
      </c>
      <c r="BI9">
        <v>23.445481000000001</v>
      </c>
      <c r="BJ9">
        <v>1.5467789999999999</v>
      </c>
      <c r="BK9">
        <v>0.234654</v>
      </c>
      <c r="BL9">
        <v>15.220314999999999</v>
      </c>
      <c r="BM9">
        <v>43.308781000000003</v>
      </c>
      <c r="BN9">
        <v>43.308781000000003</v>
      </c>
      <c r="BO9" t="s">
        <v>180</v>
      </c>
      <c r="BP9">
        <v>33.908544999999997</v>
      </c>
      <c r="BQ9" s="50">
        <v>33.74682</v>
      </c>
      <c r="BR9" s="50">
        <v>263.34332999999998</v>
      </c>
      <c r="BS9" t="s">
        <v>180</v>
      </c>
      <c r="BT9">
        <v>39.878804000000002</v>
      </c>
      <c r="BU9" s="50">
        <v>39.688603999999998</v>
      </c>
      <c r="BV9" s="407">
        <v>223.918183</v>
      </c>
      <c r="BW9">
        <v>3.7250999999999999E-2</v>
      </c>
      <c r="BX9" t="s">
        <v>180</v>
      </c>
      <c r="BY9">
        <v>32.122354999999999</v>
      </c>
      <c r="BZ9">
        <v>33.061408</v>
      </c>
      <c r="CA9">
        <v>37.272880000000001</v>
      </c>
      <c r="CB9">
        <v>50.813709000000003</v>
      </c>
      <c r="CC9" t="s">
        <v>180</v>
      </c>
      <c r="CD9">
        <v>31.969149000000002</v>
      </c>
      <c r="CE9">
        <v>32.903722999999999</v>
      </c>
      <c r="CF9">
        <v>37.095109000000001</v>
      </c>
      <c r="CG9" s="50">
        <v>50.571354999999997</v>
      </c>
      <c r="CH9" t="s">
        <v>180</v>
      </c>
      <c r="CI9">
        <v>276.74871100000001</v>
      </c>
      <c r="CJ9">
        <v>268.88814000000002</v>
      </c>
      <c r="CK9">
        <v>238.50639899999999</v>
      </c>
      <c r="CL9" s="50">
        <v>174.949252</v>
      </c>
      <c r="CM9" t="s">
        <v>180</v>
      </c>
      <c r="CN9">
        <v>313.89634599999999</v>
      </c>
      <c r="CO9">
        <v>327.78375899999998</v>
      </c>
      <c r="CP9">
        <v>270.52079300000003</v>
      </c>
      <c r="CQ9">
        <v>565.65015700000004</v>
      </c>
      <c r="CR9" t="s">
        <v>180</v>
      </c>
      <c r="CS9">
        <v>3.5991230000000001</v>
      </c>
      <c r="CT9">
        <v>3.8682259999999999</v>
      </c>
      <c r="CU9">
        <v>3.5991219999999999</v>
      </c>
      <c r="CV9">
        <v>10.259632999999999</v>
      </c>
      <c r="CW9" t="s">
        <v>180</v>
      </c>
      <c r="CX9">
        <v>2.7316340000000001</v>
      </c>
      <c r="CY9">
        <v>7.3689689999999999</v>
      </c>
      <c r="CZ9">
        <v>3.5359020000000001</v>
      </c>
      <c r="DA9">
        <v>4.7098250000000004</v>
      </c>
      <c r="DB9">
        <v>15.727845</v>
      </c>
      <c r="DC9">
        <v>31.34254</v>
      </c>
      <c r="DD9">
        <v>91.035576000000006</v>
      </c>
      <c r="DE9">
        <v>132.33156600000001</v>
      </c>
      <c r="DF9" t="s">
        <v>180</v>
      </c>
      <c r="DG9">
        <v>0.95990600000000004</v>
      </c>
      <c r="DH9">
        <v>0.77088100000000004</v>
      </c>
      <c r="DI9">
        <v>25.419625</v>
      </c>
      <c r="DJ9">
        <v>80.307900000000004</v>
      </c>
      <c r="DK9">
        <v>19.937743999999999</v>
      </c>
      <c r="DL9">
        <v>23</v>
      </c>
      <c r="DM9">
        <v>23</v>
      </c>
      <c r="DN9" t="s">
        <v>180</v>
      </c>
      <c r="DO9">
        <v>0.98598699999999995</v>
      </c>
      <c r="DP9">
        <v>0.72873299999999996</v>
      </c>
      <c r="DQ9">
        <v>25.004052000000001</v>
      </c>
      <c r="DR9">
        <v>73.908989000000005</v>
      </c>
      <c r="DS9">
        <v>17.834264000000001</v>
      </c>
      <c r="DT9">
        <v>46</v>
      </c>
      <c r="DU9">
        <v>46</v>
      </c>
      <c r="DV9" t="s">
        <v>180</v>
      </c>
      <c r="DW9">
        <v>0.96235300000000001</v>
      </c>
      <c r="DX9">
        <v>0.77089799999999997</v>
      </c>
      <c r="DY9">
        <v>29.570613000000002</v>
      </c>
      <c r="DZ9">
        <v>80.105576999999997</v>
      </c>
      <c r="EA9">
        <v>23.134665999999999</v>
      </c>
      <c r="EB9">
        <v>23</v>
      </c>
      <c r="EC9">
        <v>23</v>
      </c>
      <c r="ED9" t="s">
        <v>180</v>
      </c>
      <c r="EE9">
        <v>2.2463120000000001</v>
      </c>
      <c r="EF9">
        <v>1.855545</v>
      </c>
      <c r="EG9">
        <v>33.010238999999999</v>
      </c>
      <c r="EH9">
        <v>82.604073999999997</v>
      </c>
      <c r="EI9">
        <v>27.119959999999999</v>
      </c>
      <c r="EJ9">
        <v>6</v>
      </c>
      <c r="EK9">
        <v>6</v>
      </c>
      <c r="EL9" t="s">
        <v>180</v>
      </c>
      <c r="EM9">
        <v>99</v>
      </c>
      <c r="EN9">
        <v>99</v>
      </c>
      <c r="EO9">
        <v>98.708851999999993</v>
      </c>
      <c r="EP9">
        <v>98.897491000000002</v>
      </c>
      <c r="EQ9" t="s">
        <v>180</v>
      </c>
      <c r="ER9">
        <v>2234.0412860000001</v>
      </c>
      <c r="ES9">
        <v>583.333979</v>
      </c>
      <c r="ET9">
        <v>436.215506</v>
      </c>
      <c r="EU9">
        <v>26.111155</v>
      </c>
      <c r="EV9">
        <v>74.779718000000003</v>
      </c>
      <c r="EW9">
        <v>436.215506</v>
      </c>
      <c r="EX9">
        <v>19.525848</v>
      </c>
      <c r="EY9">
        <v>51.499107000000002</v>
      </c>
      <c r="EZ9" t="s">
        <v>180</v>
      </c>
      <c r="FA9">
        <v>1490.800252</v>
      </c>
      <c r="FB9">
        <v>489.76959499999998</v>
      </c>
      <c r="FC9">
        <v>402.37632000000002</v>
      </c>
      <c r="FD9">
        <v>32.852798</v>
      </c>
      <c r="FE9">
        <v>82.156246999999993</v>
      </c>
      <c r="FF9">
        <v>402.37632000000002</v>
      </c>
      <c r="FG9">
        <v>26.990625999999999</v>
      </c>
      <c r="FH9">
        <v>71.187336999999999</v>
      </c>
      <c r="FI9" t="s">
        <v>180</v>
      </c>
      <c r="FJ9">
        <v>1899.582821</v>
      </c>
      <c r="FK9">
        <v>541.230006</v>
      </c>
      <c r="FL9">
        <v>420.98787199999998</v>
      </c>
      <c r="FM9" s="51">
        <v>28.492045999999998</v>
      </c>
      <c r="FN9" s="50">
        <v>77.783542999999995</v>
      </c>
      <c r="FO9">
        <v>420.98787199999998</v>
      </c>
      <c r="FP9" s="50">
        <v>22.162123000000001</v>
      </c>
      <c r="FQ9">
        <v>58.452238000000001</v>
      </c>
    </row>
    <row r="10" spans="1:173" s="3" customFormat="1" x14ac:dyDescent="0.25">
      <c r="A10" s="3">
        <v>21</v>
      </c>
      <c r="B10" s="3" t="s">
        <v>175</v>
      </c>
      <c r="C10" s="3" t="s">
        <v>209</v>
      </c>
      <c r="D10" s="3" t="s">
        <v>177</v>
      </c>
      <c r="E10" s="3" t="s">
        <v>210</v>
      </c>
      <c r="F10" s="3" t="s">
        <v>211</v>
      </c>
      <c r="G10" s="3">
        <v>8</v>
      </c>
      <c r="H10" s="3">
        <v>3510</v>
      </c>
      <c r="I10" s="3">
        <v>30.62</v>
      </c>
      <c r="J10" s="3">
        <v>-1.9900000000000001E-2</v>
      </c>
      <c r="K10" s="3">
        <v>1.9539999999999998E-2</v>
      </c>
      <c r="L10" s="3">
        <v>0</v>
      </c>
      <c r="M10" s="3">
        <v>0</v>
      </c>
      <c r="N10" s="3">
        <v>0</v>
      </c>
      <c r="O10" s="3">
        <v>10.46</v>
      </c>
      <c r="P10" s="3">
        <v>0</v>
      </c>
      <c r="Q10" s="3">
        <v>1</v>
      </c>
      <c r="R10" s="3">
        <v>1</v>
      </c>
      <c r="S10" s="3">
        <v>1</v>
      </c>
      <c r="T10" s="55">
        <v>0</v>
      </c>
      <c r="U10" s="55">
        <v>0</v>
      </c>
      <c r="V10" s="55">
        <v>0</v>
      </c>
      <c r="W10" s="3">
        <v>0</v>
      </c>
      <c r="Y10" s="3" t="s">
        <v>180</v>
      </c>
      <c r="Z10" s="3" t="s">
        <v>191</v>
      </c>
      <c r="AA10" s="3" t="s">
        <v>191</v>
      </c>
      <c r="AB10" s="3" t="s">
        <v>180</v>
      </c>
      <c r="AC10" s="3" t="s">
        <v>182</v>
      </c>
      <c r="AD10" s="3" t="s">
        <v>183</v>
      </c>
      <c r="AE10" s="3">
        <v>298</v>
      </c>
      <c r="AF10" s="3">
        <v>6</v>
      </c>
      <c r="AG10" s="3" t="s">
        <v>184</v>
      </c>
      <c r="AH10" s="3">
        <v>3.2338439999999999</v>
      </c>
      <c r="AI10" s="3">
        <v>100</v>
      </c>
      <c r="AJ10" s="3">
        <v>32.200000000000003</v>
      </c>
      <c r="AK10" s="3">
        <v>1931</v>
      </c>
      <c r="AL10" s="3">
        <v>800</v>
      </c>
      <c r="AM10" s="3">
        <v>1200</v>
      </c>
      <c r="AN10" s="3">
        <v>188.1</v>
      </c>
      <c r="AO10" s="3">
        <v>2.2000000000000002</v>
      </c>
      <c r="AP10" s="3" t="s">
        <v>180</v>
      </c>
      <c r="AR10" s="3" t="s">
        <v>212</v>
      </c>
      <c r="AS10" s="3">
        <v>109.495119</v>
      </c>
      <c r="AT10" s="3">
        <v>101</v>
      </c>
      <c r="AU10" s="3">
        <v>1.638047</v>
      </c>
      <c r="AV10" s="3">
        <v>4</v>
      </c>
      <c r="AW10" s="3">
        <v>142.4</v>
      </c>
      <c r="AX10" s="3">
        <v>259.60000000000002</v>
      </c>
      <c r="AY10" s="3">
        <v>0.103801</v>
      </c>
      <c r="AZ10" s="3">
        <v>37.200000000000003</v>
      </c>
      <c r="BA10" s="3">
        <v>223.6</v>
      </c>
      <c r="BB10" s="3" t="s">
        <v>187</v>
      </c>
      <c r="BC10" s="3">
        <v>0</v>
      </c>
      <c r="BD10" s="3" t="s">
        <v>188</v>
      </c>
      <c r="BE10" s="3">
        <v>0.2</v>
      </c>
      <c r="BF10" s="3">
        <v>0.5</v>
      </c>
      <c r="BG10" s="3" t="s">
        <v>180</v>
      </c>
      <c r="BH10" s="3">
        <v>630.00001099999997</v>
      </c>
      <c r="BI10" s="3">
        <v>23.845531000000001</v>
      </c>
      <c r="BJ10" s="3">
        <v>1.573172</v>
      </c>
      <c r="BK10" s="3">
        <v>0.185614</v>
      </c>
      <c r="BL10" s="3">
        <v>19.569897999999998</v>
      </c>
      <c r="BM10" s="3">
        <v>43.308781000000003</v>
      </c>
      <c r="BN10" s="3">
        <v>43.308781000000003</v>
      </c>
      <c r="BO10" s="3" t="s">
        <v>180</v>
      </c>
      <c r="BP10" s="3">
        <v>33.385778000000002</v>
      </c>
      <c r="BQ10" s="56">
        <v>33.226545999999999</v>
      </c>
      <c r="BR10" s="56">
        <v>267.466858</v>
      </c>
      <c r="BS10" s="3" t="s">
        <v>180</v>
      </c>
      <c r="BT10" s="3">
        <v>38.823853</v>
      </c>
      <c r="BU10" s="56">
        <v>38.638685000000002</v>
      </c>
      <c r="BV10" s="56">
        <v>230.00265300000001</v>
      </c>
      <c r="BW10" s="3">
        <v>3.7421999999999997E-2</v>
      </c>
      <c r="BX10" s="3" t="s">
        <v>180</v>
      </c>
      <c r="BY10" s="3">
        <v>31.858118999999999</v>
      </c>
      <c r="BZ10" s="3">
        <v>32.490792999999996</v>
      </c>
      <c r="CA10" s="3">
        <v>36.611406000000002</v>
      </c>
      <c r="CB10" s="3">
        <v>48.474243999999999</v>
      </c>
      <c r="CC10" s="3" t="s">
        <v>180</v>
      </c>
      <c r="CD10" s="3">
        <v>31.706174000000001</v>
      </c>
      <c r="CE10" s="3">
        <v>32.335830000000001</v>
      </c>
      <c r="CF10" s="3">
        <v>36.436788999999997</v>
      </c>
      <c r="CG10" s="56">
        <v>48.243048999999999</v>
      </c>
      <c r="CH10" s="3" t="s">
        <v>180</v>
      </c>
      <c r="CI10" s="3">
        <v>279.044104</v>
      </c>
      <c r="CJ10" s="3">
        <v>273.61044500000003</v>
      </c>
      <c r="CK10" s="3">
        <v>242.815597</v>
      </c>
      <c r="CL10" s="56">
        <v>183.39265499999999</v>
      </c>
      <c r="CM10" s="3" t="s">
        <v>180</v>
      </c>
      <c r="CN10" s="3">
        <v>316.40682800000002</v>
      </c>
      <c r="CO10" s="3">
        <v>333.38413400000002</v>
      </c>
      <c r="CP10" s="3">
        <v>275.32763199999999</v>
      </c>
      <c r="CQ10" s="3">
        <v>592.92268799999999</v>
      </c>
      <c r="CR10" s="3" t="s">
        <v>180</v>
      </c>
      <c r="CS10" s="3">
        <v>3.5980650000000001</v>
      </c>
      <c r="CT10" s="3">
        <v>3.8664130000000001</v>
      </c>
      <c r="CU10" s="3">
        <v>3.5980669999999999</v>
      </c>
      <c r="CV10" s="3">
        <v>10.259168000000001</v>
      </c>
      <c r="CW10" s="3" t="s">
        <v>180</v>
      </c>
      <c r="CX10" s="3">
        <v>2.740221</v>
      </c>
      <c r="CY10" s="3">
        <v>7.2947689999999996</v>
      </c>
      <c r="CZ10" s="3">
        <v>3.5155530000000002</v>
      </c>
      <c r="DA10" s="3">
        <v>4.9446570000000003</v>
      </c>
      <c r="DB10" s="3">
        <v>15.708959999999999</v>
      </c>
      <c r="DC10" s="3">
        <v>31.463939</v>
      </c>
      <c r="DD10" s="3">
        <v>90.170128000000005</v>
      </c>
      <c r="DE10" s="3">
        <v>140.00711100000001</v>
      </c>
      <c r="DF10" s="3" t="s">
        <v>180</v>
      </c>
      <c r="DG10" s="3">
        <v>0.96153100000000002</v>
      </c>
      <c r="DH10" s="3">
        <v>0.76996299999999995</v>
      </c>
      <c r="DI10" s="3">
        <v>25.260629999999999</v>
      </c>
      <c r="DJ10" s="3">
        <v>80.076755000000006</v>
      </c>
      <c r="DK10" s="3">
        <v>19.77919</v>
      </c>
      <c r="DL10" s="3">
        <v>23</v>
      </c>
      <c r="DM10" s="3">
        <v>23</v>
      </c>
      <c r="DN10" s="3" t="s">
        <v>180</v>
      </c>
      <c r="DO10" s="3">
        <v>0.98594800000000005</v>
      </c>
      <c r="DP10" s="3">
        <v>0.726294</v>
      </c>
      <c r="DQ10" s="3">
        <v>24.58305</v>
      </c>
      <c r="DR10" s="3">
        <v>73.664552</v>
      </c>
      <c r="DS10" s="3">
        <v>17.530403</v>
      </c>
      <c r="DT10" s="3">
        <v>46</v>
      </c>
      <c r="DU10" s="3">
        <v>46</v>
      </c>
      <c r="DV10" s="3" t="s">
        <v>180</v>
      </c>
      <c r="DW10" s="3">
        <v>0.96428400000000003</v>
      </c>
      <c r="DX10" s="3">
        <v>0.76992000000000005</v>
      </c>
      <c r="DY10" s="3">
        <v>29.112660000000002</v>
      </c>
      <c r="DZ10" s="3">
        <v>79.84366</v>
      </c>
      <c r="EA10" s="3">
        <v>22.730663</v>
      </c>
      <c r="EB10" s="3">
        <v>24</v>
      </c>
      <c r="EC10" s="3">
        <v>24</v>
      </c>
      <c r="ED10" s="3" t="s">
        <v>180</v>
      </c>
      <c r="EE10" s="3">
        <v>2.255064</v>
      </c>
      <c r="EF10" s="3">
        <v>1.855483</v>
      </c>
      <c r="EG10" s="3">
        <v>31.614571000000002</v>
      </c>
      <c r="EH10" s="3">
        <v>82.280737999999999</v>
      </c>
      <c r="EI10" s="3">
        <v>25.870108999999999</v>
      </c>
      <c r="EJ10" s="3">
        <v>7</v>
      </c>
      <c r="EK10" s="3">
        <v>7</v>
      </c>
      <c r="EL10" s="3" t="s">
        <v>180</v>
      </c>
      <c r="EM10" s="3">
        <v>99</v>
      </c>
      <c r="EN10" s="3">
        <v>99</v>
      </c>
      <c r="EO10" s="3">
        <v>98.708828999999994</v>
      </c>
      <c r="EP10" s="3">
        <v>98.897278999999997</v>
      </c>
      <c r="EQ10" s="3" t="s">
        <v>180</v>
      </c>
      <c r="ER10" s="3">
        <v>2269.0227399999999</v>
      </c>
      <c r="ES10" s="3">
        <v>584.08578</v>
      </c>
      <c r="ET10" s="3">
        <v>436.32935700000002</v>
      </c>
      <c r="EU10" s="3">
        <v>25.741733</v>
      </c>
      <c r="EV10" s="3">
        <v>74.702957999999995</v>
      </c>
      <c r="EW10" s="3">
        <v>436.32935700000002</v>
      </c>
      <c r="EX10" s="3">
        <v>19.229835999999999</v>
      </c>
      <c r="EY10" s="3">
        <v>51.722797999999997</v>
      </c>
      <c r="EZ10" s="3" t="s">
        <v>180</v>
      </c>
      <c r="FA10" s="3">
        <v>1562.7492789999999</v>
      </c>
      <c r="FB10" s="3">
        <v>491.70009700000003</v>
      </c>
      <c r="FC10" s="3">
        <v>402.35692799999998</v>
      </c>
      <c r="FD10" s="3">
        <v>31.463785999999999</v>
      </c>
      <c r="FE10" s="3">
        <v>81.829742999999993</v>
      </c>
      <c r="FF10" s="3">
        <v>402.35692799999998</v>
      </c>
      <c r="FG10" s="3">
        <v>25.746735999999999</v>
      </c>
      <c r="FH10" s="3">
        <v>69.251406000000003</v>
      </c>
      <c r="FI10" s="3" t="s">
        <v>180</v>
      </c>
      <c r="FJ10" s="3">
        <v>1951.1996830000001</v>
      </c>
      <c r="FK10" s="3">
        <v>542.51222199999995</v>
      </c>
      <c r="FL10" s="3">
        <v>421.041764</v>
      </c>
      <c r="FM10" s="57">
        <v>27.804034000000001</v>
      </c>
      <c r="FN10" s="58">
        <v>77.609637000000006</v>
      </c>
      <c r="FO10" s="3">
        <v>421.041764</v>
      </c>
      <c r="FP10" s="58">
        <v>21.578610000000001</v>
      </c>
      <c r="FQ10" s="3">
        <v>58.040331000000002</v>
      </c>
    </row>
    <row r="11" spans="1:173" s="4" customFormat="1" x14ac:dyDescent="0.25">
      <c r="A11" s="4">
        <v>24</v>
      </c>
      <c r="B11" s="4" t="s">
        <v>175</v>
      </c>
      <c r="C11" s="4" t="s">
        <v>209</v>
      </c>
      <c r="D11" s="4" t="s">
        <v>177</v>
      </c>
      <c r="E11" s="4" t="s">
        <v>210</v>
      </c>
      <c r="F11" s="4" t="s">
        <v>213</v>
      </c>
      <c r="G11" s="4">
        <v>9</v>
      </c>
      <c r="H11" s="4">
        <v>3510</v>
      </c>
      <c r="I11" s="4">
        <v>30.62</v>
      </c>
      <c r="J11" s="4">
        <v>-1.9900000000000001E-2</v>
      </c>
      <c r="K11" s="4">
        <v>1.9539999999999998E-2</v>
      </c>
      <c r="L11" s="4">
        <v>0</v>
      </c>
      <c r="M11" s="4">
        <v>0</v>
      </c>
      <c r="N11" s="4">
        <v>0</v>
      </c>
      <c r="O11" s="4">
        <v>10.46</v>
      </c>
      <c r="P11" s="4">
        <v>0</v>
      </c>
      <c r="Q11" s="4">
        <v>1</v>
      </c>
      <c r="R11" s="4">
        <v>1</v>
      </c>
      <c r="S11" s="4">
        <v>1</v>
      </c>
      <c r="T11" s="59">
        <v>0</v>
      </c>
      <c r="U11" s="59">
        <v>0</v>
      </c>
      <c r="V11" s="59">
        <v>0</v>
      </c>
      <c r="W11" s="4">
        <v>0</v>
      </c>
      <c r="Y11" s="4" t="s">
        <v>180</v>
      </c>
      <c r="Z11" s="4" t="s">
        <v>191</v>
      </c>
      <c r="AA11" s="4" t="s">
        <v>191</v>
      </c>
      <c r="AB11" s="4" t="s">
        <v>180</v>
      </c>
      <c r="AC11" s="4" t="s">
        <v>182</v>
      </c>
      <c r="AD11" s="4" t="s">
        <v>183</v>
      </c>
      <c r="AE11" s="4">
        <v>298</v>
      </c>
      <c r="AF11" s="4">
        <v>6</v>
      </c>
      <c r="AG11" s="4" t="s">
        <v>184</v>
      </c>
      <c r="AH11" s="4">
        <v>3.2338439999999999</v>
      </c>
      <c r="AI11" s="4">
        <v>100</v>
      </c>
      <c r="AJ11" s="4">
        <v>32.200000000000003</v>
      </c>
      <c r="AK11" s="4">
        <v>1931</v>
      </c>
      <c r="AL11" s="4">
        <v>800</v>
      </c>
      <c r="AM11" s="4">
        <v>1200</v>
      </c>
      <c r="AN11" s="4">
        <v>188.1</v>
      </c>
      <c r="AO11" s="4">
        <v>2.2000000000000002</v>
      </c>
      <c r="AP11" s="4" t="s">
        <v>180</v>
      </c>
      <c r="AR11" s="4" t="s">
        <v>212</v>
      </c>
      <c r="AS11" s="4">
        <v>109.495119</v>
      </c>
      <c r="AT11" s="4">
        <v>101</v>
      </c>
      <c r="AU11" s="4">
        <v>1.638047</v>
      </c>
      <c r="AV11" s="4">
        <v>4</v>
      </c>
      <c r="AW11" s="4">
        <v>142.4</v>
      </c>
      <c r="AX11" s="4">
        <v>259.60000000000002</v>
      </c>
      <c r="AY11" s="4">
        <v>0.103801</v>
      </c>
      <c r="AZ11" s="4">
        <v>37.200000000000003</v>
      </c>
      <c r="BA11" s="4">
        <v>223.6</v>
      </c>
      <c r="BB11" s="4" t="s">
        <v>187</v>
      </c>
      <c r="BC11" s="4">
        <v>0</v>
      </c>
      <c r="BD11" s="4" t="s">
        <v>188</v>
      </c>
      <c r="BE11" s="4">
        <v>0.2</v>
      </c>
      <c r="BF11" s="4">
        <v>0.5</v>
      </c>
      <c r="BG11" s="4" t="s">
        <v>180</v>
      </c>
      <c r="BH11" s="4">
        <v>630.00001099999997</v>
      </c>
      <c r="BI11" s="4">
        <v>23.845531000000001</v>
      </c>
      <c r="BJ11" s="4">
        <v>1.573172</v>
      </c>
      <c r="BK11" s="4">
        <v>0.185614</v>
      </c>
      <c r="BL11" s="4">
        <v>19.569897999999998</v>
      </c>
      <c r="BM11" s="4">
        <v>43.308781000000003</v>
      </c>
      <c r="BN11" s="4">
        <v>43.308781000000003</v>
      </c>
      <c r="BO11" s="4" t="s">
        <v>180</v>
      </c>
      <c r="BP11" s="4">
        <v>34.575642999999999</v>
      </c>
      <c r="BQ11" s="60">
        <v>34.410736</v>
      </c>
      <c r="BR11" s="60">
        <v>258.26241900000002</v>
      </c>
      <c r="BS11" s="4" t="s">
        <v>180</v>
      </c>
      <c r="BT11" s="4">
        <v>39.910561999999999</v>
      </c>
      <c r="BU11" s="60">
        <v>39.720210000000002</v>
      </c>
      <c r="BV11" s="60">
        <v>223.740003</v>
      </c>
      <c r="BW11" s="4">
        <v>3.7421999999999997E-2</v>
      </c>
      <c r="BX11" s="4" t="s">
        <v>180</v>
      </c>
      <c r="BY11" s="4">
        <v>32.349791000000003</v>
      </c>
      <c r="BZ11" s="4">
        <v>34.09995</v>
      </c>
      <c r="CA11" s="4">
        <v>37.509037999999997</v>
      </c>
      <c r="CB11" s="4">
        <v>49.186388999999998</v>
      </c>
      <c r="CC11" s="4" t="s">
        <v>180</v>
      </c>
      <c r="CD11" s="4">
        <v>32.195500000000003</v>
      </c>
      <c r="CE11" s="4">
        <v>33.937311999999999</v>
      </c>
      <c r="CF11" s="4">
        <v>37.33014</v>
      </c>
      <c r="CG11" s="60">
        <v>48.951796999999999</v>
      </c>
      <c r="CH11" s="4" t="s">
        <v>180</v>
      </c>
      <c r="CI11" s="4">
        <v>274.80302799999998</v>
      </c>
      <c r="CJ11" s="4">
        <v>260.69892800000002</v>
      </c>
      <c r="CK11" s="4">
        <v>237.00475599999999</v>
      </c>
      <c r="CL11" s="60">
        <v>180.73740599999999</v>
      </c>
      <c r="CM11" s="4" t="s">
        <v>180</v>
      </c>
      <c r="CN11" s="4">
        <v>311.59789000000001</v>
      </c>
      <c r="CO11" s="4">
        <v>317.65193199999999</v>
      </c>
      <c r="CP11" s="4">
        <v>268.738742</v>
      </c>
      <c r="CQ11" s="4">
        <v>584.33806100000004</v>
      </c>
      <c r="CR11" s="4" t="s">
        <v>180</v>
      </c>
      <c r="CS11" s="4">
        <v>3.5980650000000001</v>
      </c>
      <c r="CT11" s="4">
        <v>3.8664130000000001</v>
      </c>
      <c r="CU11" s="4">
        <v>3.5980669999999999</v>
      </c>
      <c r="CV11" s="4">
        <v>10.259168000000001</v>
      </c>
      <c r="CW11" s="4" t="s">
        <v>180</v>
      </c>
      <c r="CX11" s="4">
        <v>2.740221</v>
      </c>
      <c r="CY11" s="4">
        <v>7.2947689999999996</v>
      </c>
      <c r="CZ11" s="4">
        <v>3.5155530000000002</v>
      </c>
      <c r="DA11" s="4">
        <v>4.9446570000000003</v>
      </c>
      <c r="DB11" s="4">
        <v>15.708959999999999</v>
      </c>
      <c r="DC11" s="4">
        <v>31.463939</v>
      </c>
      <c r="DD11" s="4">
        <v>90.170128000000005</v>
      </c>
      <c r="DE11" s="4">
        <v>140.00711100000001</v>
      </c>
      <c r="DF11" s="4" t="s">
        <v>180</v>
      </c>
      <c r="DG11" s="4">
        <v>0.96153100000000002</v>
      </c>
      <c r="DH11" s="4">
        <v>0.76996299999999995</v>
      </c>
      <c r="DI11" s="4">
        <v>25.650482</v>
      </c>
      <c r="DJ11" s="4">
        <v>80.076755000000006</v>
      </c>
      <c r="DK11" s="4">
        <v>20.084446</v>
      </c>
      <c r="DL11" s="4">
        <v>23</v>
      </c>
      <c r="DM11" s="4">
        <v>23</v>
      </c>
      <c r="DN11" s="4" t="s">
        <v>180</v>
      </c>
      <c r="DO11" s="4">
        <v>0.98594800000000005</v>
      </c>
      <c r="DP11" s="4">
        <v>0.726294</v>
      </c>
      <c r="DQ11" s="4">
        <v>25.800563</v>
      </c>
      <c r="DR11" s="4">
        <v>73.664552</v>
      </c>
      <c r="DS11" s="4">
        <v>18.398623000000001</v>
      </c>
      <c r="DT11" s="4">
        <v>46</v>
      </c>
      <c r="DU11" s="4">
        <v>46</v>
      </c>
      <c r="DV11" s="4" t="s">
        <v>180</v>
      </c>
      <c r="DW11" s="4">
        <v>0.96428400000000003</v>
      </c>
      <c r="DX11" s="4">
        <v>0.76992000000000005</v>
      </c>
      <c r="DY11" s="4">
        <v>29.826439000000001</v>
      </c>
      <c r="DZ11" s="4">
        <v>79.84366</v>
      </c>
      <c r="EA11" s="4">
        <v>23.287969</v>
      </c>
      <c r="EB11" s="4">
        <v>24</v>
      </c>
      <c r="EC11" s="4">
        <v>24</v>
      </c>
      <c r="ED11" s="4" t="s">
        <v>180</v>
      </c>
      <c r="EE11" s="4">
        <v>2.255064</v>
      </c>
      <c r="EF11" s="4">
        <v>1.855483</v>
      </c>
      <c r="EG11" s="4">
        <v>32.079027000000004</v>
      </c>
      <c r="EH11" s="4">
        <v>82.280737999999999</v>
      </c>
      <c r="EI11" s="4">
        <v>26.250171999999999</v>
      </c>
      <c r="EJ11" s="4">
        <v>7</v>
      </c>
      <c r="EK11" s="4">
        <v>7</v>
      </c>
      <c r="EL11" s="4" t="s">
        <v>180</v>
      </c>
      <c r="EM11" s="4">
        <v>99</v>
      </c>
      <c r="EN11" s="4">
        <v>99</v>
      </c>
      <c r="EO11" s="4">
        <v>98.708828999999994</v>
      </c>
      <c r="EP11" s="4">
        <v>98.897278999999997</v>
      </c>
      <c r="EQ11" s="4" t="s">
        <v>180</v>
      </c>
      <c r="ER11" s="4">
        <v>2190.937989</v>
      </c>
      <c r="ES11" s="4">
        <v>584.08578</v>
      </c>
      <c r="ET11" s="4">
        <v>436.32935700000002</v>
      </c>
      <c r="EU11" s="4">
        <v>26.659165000000002</v>
      </c>
      <c r="EV11" s="4">
        <v>74.702957999999995</v>
      </c>
      <c r="EW11" s="4">
        <v>436.32935700000002</v>
      </c>
      <c r="EX11" s="4">
        <v>19.915185000000001</v>
      </c>
      <c r="EY11" s="4">
        <v>53.566192000000001</v>
      </c>
      <c r="EZ11" s="4" t="s">
        <v>180</v>
      </c>
      <c r="FA11" s="4">
        <v>1540.123024</v>
      </c>
      <c r="FB11" s="4">
        <v>491.70009700000003</v>
      </c>
      <c r="FC11" s="4">
        <v>402.35692799999998</v>
      </c>
      <c r="FD11" s="4">
        <v>31.926027000000001</v>
      </c>
      <c r="FE11" s="4">
        <v>81.829742999999993</v>
      </c>
      <c r="FF11" s="4">
        <v>402.35692799999998</v>
      </c>
      <c r="FG11" s="4">
        <v>26.124986</v>
      </c>
      <c r="FH11" s="4">
        <v>70.268793000000002</v>
      </c>
      <c r="FI11" s="4" t="s">
        <v>180</v>
      </c>
      <c r="FJ11" s="4">
        <v>1898.0712550000001</v>
      </c>
      <c r="FK11" s="4">
        <v>542.51222199999995</v>
      </c>
      <c r="FL11" s="4">
        <v>421.041764</v>
      </c>
      <c r="FM11" s="61">
        <v>28.58229</v>
      </c>
      <c r="FN11" s="62">
        <v>77.609637000000006</v>
      </c>
      <c r="FO11" s="4">
        <v>421.041764</v>
      </c>
      <c r="FP11" s="62">
        <v>22.182611000000001</v>
      </c>
      <c r="FQ11" s="4">
        <v>59.664923000000002</v>
      </c>
    </row>
    <row r="12" spans="1:173" x14ac:dyDescent="0.25">
      <c r="A12">
        <v>26</v>
      </c>
      <c r="B12" t="s">
        <v>175</v>
      </c>
      <c r="C12" t="s">
        <v>214</v>
      </c>
      <c r="D12" t="s">
        <v>177</v>
      </c>
      <c r="E12" t="s">
        <v>215</v>
      </c>
      <c r="F12" t="s">
        <v>216</v>
      </c>
      <c r="G12">
        <v>10</v>
      </c>
      <c r="H12">
        <v>3510</v>
      </c>
      <c r="I12">
        <v>30.62</v>
      </c>
      <c r="J12">
        <v>-1.9900000000000001E-2</v>
      </c>
      <c r="K12">
        <v>1.9539999999999998E-2</v>
      </c>
      <c r="L12">
        <v>0</v>
      </c>
      <c r="M12">
        <v>0</v>
      </c>
      <c r="N12">
        <v>0</v>
      </c>
      <c r="O12">
        <v>10.46</v>
      </c>
      <c r="P12">
        <v>0</v>
      </c>
      <c r="Q12">
        <v>1</v>
      </c>
      <c r="R12">
        <v>1</v>
      </c>
      <c r="S12">
        <v>1</v>
      </c>
      <c r="T12" s="49">
        <v>0</v>
      </c>
      <c r="U12" s="49">
        <v>0</v>
      </c>
      <c r="V12" s="49">
        <v>0</v>
      </c>
      <c r="W12">
        <v>0</v>
      </c>
      <c r="Y12" t="s">
        <v>180</v>
      </c>
      <c r="Z12" t="s">
        <v>191</v>
      </c>
      <c r="AA12" t="s">
        <v>191</v>
      </c>
      <c r="AB12" t="s">
        <v>180</v>
      </c>
      <c r="AC12" t="s">
        <v>182</v>
      </c>
      <c r="AD12" t="s">
        <v>183</v>
      </c>
      <c r="AE12">
        <v>307</v>
      </c>
      <c r="AF12">
        <v>6</v>
      </c>
      <c r="AG12" t="s">
        <v>184</v>
      </c>
      <c r="AH12">
        <v>3.4156490000000002</v>
      </c>
      <c r="AI12">
        <v>100</v>
      </c>
      <c r="AJ12">
        <v>34</v>
      </c>
      <c r="AK12">
        <v>2039.5</v>
      </c>
      <c r="AL12">
        <v>800</v>
      </c>
      <c r="AM12">
        <v>1200</v>
      </c>
      <c r="AN12">
        <v>185.4</v>
      </c>
      <c r="AO12">
        <v>2.2000000000000002</v>
      </c>
      <c r="AP12" t="s">
        <v>180</v>
      </c>
      <c r="AQ12" t="s">
        <v>217</v>
      </c>
      <c r="AR12" t="s">
        <v>218</v>
      </c>
      <c r="AS12">
        <v>136.627994</v>
      </c>
      <c r="AT12">
        <v>89</v>
      </c>
      <c r="AU12">
        <v>1.4209309999999999</v>
      </c>
      <c r="AV12">
        <v>4</v>
      </c>
      <c r="AW12">
        <v>127.9</v>
      </c>
      <c r="AX12">
        <v>267.10000000000002</v>
      </c>
      <c r="AY12">
        <v>9.8372000000000001E-2</v>
      </c>
      <c r="AZ12">
        <v>36.700000000000003</v>
      </c>
      <c r="BA12">
        <v>226.4</v>
      </c>
      <c r="BB12" t="s">
        <v>187</v>
      </c>
      <c r="BC12">
        <v>0</v>
      </c>
      <c r="BD12" t="s">
        <v>188</v>
      </c>
      <c r="BE12">
        <v>0.2</v>
      </c>
      <c r="BF12">
        <v>0.5</v>
      </c>
      <c r="BG12" t="s">
        <v>180</v>
      </c>
      <c r="BH12">
        <v>789.00000899999998</v>
      </c>
      <c r="BI12">
        <v>29.646173000000001</v>
      </c>
      <c r="BJ12">
        <v>2.4494820000000002</v>
      </c>
      <c r="BK12">
        <v>0.19709699999999999</v>
      </c>
      <c r="BL12">
        <v>28.695868000000001</v>
      </c>
      <c r="BM12">
        <v>43.308781000000003</v>
      </c>
      <c r="BN12">
        <v>43.308781000000003</v>
      </c>
      <c r="BO12" t="s">
        <v>180</v>
      </c>
      <c r="BP12">
        <v>34.732128000000003</v>
      </c>
      <c r="BQ12" s="50">
        <v>34.566473999999999</v>
      </c>
      <c r="BR12" s="50">
        <v>257.09882599999997</v>
      </c>
      <c r="BS12" t="s">
        <v>180</v>
      </c>
      <c r="BT12">
        <v>39.959367999999998</v>
      </c>
      <c r="BU12" s="50">
        <v>39.768782999999999</v>
      </c>
      <c r="BV12" s="50">
        <v>223.46673000000001</v>
      </c>
      <c r="BW12">
        <v>4.1642999999999999E-2</v>
      </c>
      <c r="BX12" t="s">
        <v>180</v>
      </c>
      <c r="BY12">
        <v>32.593283</v>
      </c>
      <c r="BZ12">
        <v>34.355682000000002</v>
      </c>
      <c r="CA12">
        <v>37.352870000000003</v>
      </c>
      <c r="CB12">
        <v>48.966596000000003</v>
      </c>
      <c r="CC12" t="s">
        <v>180</v>
      </c>
      <c r="CD12">
        <v>32.437829999999998</v>
      </c>
      <c r="CE12">
        <v>34.191823999999997</v>
      </c>
      <c r="CF12">
        <v>37.174717999999999</v>
      </c>
      <c r="CG12" s="50">
        <v>48.733052000000001</v>
      </c>
      <c r="CH12" t="s">
        <v>180</v>
      </c>
      <c r="CI12">
        <v>272.75007900000003</v>
      </c>
      <c r="CJ12">
        <v>258.758376</v>
      </c>
      <c r="CK12">
        <v>237.995643</v>
      </c>
      <c r="CL12" s="50">
        <v>181.54867200000001</v>
      </c>
      <c r="CM12" t="s">
        <v>180</v>
      </c>
      <c r="CN12">
        <v>309.24572999999998</v>
      </c>
      <c r="CO12">
        <v>315.26423499999999</v>
      </c>
      <c r="CP12">
        <v>269.84062799999998</v>
      </c>
      <c r="CQ12">
        <v>586.96995700000002</v>
      </c>
      <c r="CR12" t="s">
        <v>180</v>
      </c>
      <c r="CS12">
        <v>3.597782</v>
      </c>
      <c r="CT12">
        <v>3.8661289999999999</v>
      </c>
      <c r="CU12">
        <v>3.5977779999999999</v>
      </c>
      <c r="CV12">
        <v>10.259325</v>
      </c>
      <c r="CW12" t="s">
        <v>180</v>
      </c>
      <c r="CX12">
        <v>2.7489479999999999</v>
      </c>
      <c r="CY12">
        <v>7.395435</v>
      </c>
      <c r="CZ12">
        <v>3.4751249999999998</v>
      </c>
      <c r="DA12">
        <v>4.8894970000000004</v>
      </c>
      <c r="DB12">
        <v>15.832005000000001</v>
      </c>
      <c r="DC12">
        <v>31.592061999999999</v>
      </c>
      <c r="DD12">
        <v>89.065196</v>
      </c>
      <c r="DE12">
        <v>136.858678</v>
      </c>
      <c r="DF12" t="s">
        <v>180</v>
      </c>
      <c r="DG12">
        <v>0.98887800000000003</v>
      </c>
      <c r="DH12">
        <v>0.76999300000000004</v>
      </c>
      <c r="DI12">
        <v>26.580653000000002</v>
      </c>
      <c r="DJ12">
        <v>77.865313</v>
      </c>
      <c r="DK12">
        <v>20.233628</v>
      </c>
      <c r="DL12">
        <v>25</v>
      </c>
      <c r="DM12">
        <v>25</v>
      </c>
      <c r="DN12" t="s">
        <v>180</v>
      </c>
      <c r="DO12">
        <v>1.0312730000000001</v>
      </c>
      <c r="DP12">
        <v>0.72984599999999999</v>
      </c>
      <c r="DQ12">
        <v>27.191015</v>
      </c>
      <c r="DR12">
        <v>70.771393000000003</v>
      </c>
      <c r="DS12">
        <v>18.526471000000001</v>
      </c>
      <c r="DT12">
        <v>48</v>
      </c>
      <c r="DU12">
        <v>48</v>
      </c>
      <c r="DV12" t="s">
        <v>180</v>
      </c>
      <c r="DW12">
        <v>0.99425600000000003</v>
      </c>
      <c r="DX12">
        <v>0.76999899999999999</v>
      </c>
      <c r="DY12">
        <v>30.62792</v>
      </c>
      <c r="DZ12">
        <v>77.444680000000005</v>
      </c>
      <c r="EA12">
        <v>23.188628000000001</v>
      </c>
      <c r="EB12">
        <v>25</v>
      </c>
      <c r="EC12">
        <v>25</v>
      </c>
      <c r="ED12" t="s">
        <v>180</v>
      </c>
      <c r="EE12">
        <v>2.2897650000000001</v>
      </c>
      <c r="EF12">
        <v>1.8558790000000001</v>
      </c>
      <c r="EG12">
        <v>32.426616000000003</v>
      </c>
      <c r="EH12">
        <v>81.051040999999998</v>
      </c>
      <c r="EI12">
        <v>26.135119</v>
      </c>
      <c r="EJ12">
        <v>6</v>
      </c>
      <c r="EK12">
        <v>6</v>
      </c>
      <c r="EL12" t="s">
        <v>180</v>
      </c>
      <c r="EM12">
        <v>99</v>
      </c>
      <c r="EN12">
        <v>99</v>
      </c>
      <c r="EO12">
        <v>98.709068000000002</v>
      </c>
      <c r="EP12">
        <v>98.896392000000006</v>
      </c>
      <c r="EQ12" t="s">
        <v>180</v>
      </c>
      <c r="ER12">
        <v>2181.0667880000001</v>
      </c>
      <c r="ES12">
        <v>606.357752</v>
      </c>
      <c r="ET12">
        <v>436.19143000000003</v>
      </c>
      <c r="EU12">
        <v>27.800971000000001</v>
      </c>
      <c r="EV12">
        <v>71.936316000000005</v>
      </c>
      <c r="EW12">
        <v>436.19143000000003</v>
      </c>
      <c r="EX12">
        <v>19.998995000000001</v>
      </c>
      <c r="EY12">
        <v>54.461289000000001</v>
      </c>
      <c r="EZ12" t="s">
        <v>180</v>
      </c>
      <c r="FA12">
        <v>1547.0360880000001</v>
      </c>
      <c r="FB12">
        <v>499.25884400000001</v>
      </c>
      <c r="FC12">
        <v>402.39157399999999</v>
      </c>
      <c r="FD12">
        <v>32.271957999999998</v>
      </c>
      <c r="FE12">
        <v>80.597785999999999</v>
      </c>
      <c r="FF12">
        <v>402.39157399999999</v>
      </c>
      <c r="FG12">
        <v>26.010484000000002</v>
      </c>
      <c r="FH12">
        <v>70.831783999999999</v>
      </c>
      <c r="FI12" t="s">
        <v>180</v>
      </c>
      <c r="FJ12">
        <v>1895.7529730000001</v>
      </c>
      <c r="FK12">
        <v>558.16324399999996</v>
      </c>
      <c r="FL12">
        <v>420.981495</v>
      </c>
      <c r="FM12" s="51">
        <v>29.442826</v>
      </c>
      <c r="FN12" s="50">
        <v>75.422646999999998</v>
      </c>
      <c r="FO12">
        <v>420.981495</v>
      </c>
      <c r="FP12" s="50">
        <v>22.206558999999999</v>
      </c>
      <c r="FQ12">
        <v>60.472929999999998</v>
      </c>
    </row>
    <row r="13" spans="1:173" x14ac:dyDescent="0.25">
      <c r="A13">
        <v>29</v>
      </c>
      <c r="B13" t="s">
        <v>175</v>
      </c>
      <c r="C13" t="s">
        <v>214</v>
      </c>
      <c r="D13" t="s">
        <v>177</v>
      </c>
      <c r="E13" t="s">
        <v>219</v>
      </c>
      <c r="F13" t="s">
        <v>220</v>
      </c>
      <c r="G13">
        <v>11</v>
      </c>
      <c r="H13">
        <v>3510</v>
      </c>
      <c r="I13">
        <v>30.62</v>
      </c>
      <c r="J13">
        <v>-1.9900000000000001E-2</v>
      </c>
      <c r="K13">
        <v>1.9539999999999998E-2</v>
      </c>
      <c r="L13">
        <v>0</v>
      </c>
      <c r="M13">
        <v>0</v>
      </c>
      <c r="N13">
        <v>0</v>
      </c>
      <c r="O13">
        <v>10.46</v>
      </c>
      <c r="P13">
        <v>0</v>
      </c>
      <c r="Q13">
        <v>1</v>
      </c>
      <c r="R13">
        <v>1</v>
      </c>
      <c r="S13">
        <v>1</v>
      </c>
      <c r="T13" s="49">
        <v>0</v>
      </c>
      <c r="U13" s="49">
        <v>0</v>
      </c>
      <c r="V13" s="49">
        <v>0</v>
      </c>
      <c r="W13">
        <v>0</v>
      </c>
      <c r="Y13" t="s">
        <v>180</v>
      </c>
      <c r="Z13" t="s">
        <v>191</v>
      </c>
      <c r="AA13" t="s">
        <v>191</v>
      </c>
      <c r="AB13" t="s">
        <v>180</v>
      </c>
      <c r="AC13" t="s">
        <v>182</v>
      </c>
      <c r="AD13" t="s">
        <v>183</v>
      </c>
      <c r="AE13">
        <v>307</v>
      </c>
      <c r="AF13">
        <v>6</v>
      </c>
      <c r="AG13" t="s">
        <v>184</v>
      </c>
      <c r="AH13">
        <v>3.4156490000000002</v>
      </c>
      <c r="AI13">
        <v>100</v>
      </c>
      <c r="AJ13">
        <v>34</v>
      </c>
      <c r="AK13">
        <v>2039.5</v>
      </c>
      <c r="AL13">
        <v>800</v>
      </c>
      <c r="AM13">
        <v>1200</v>
      </c>
      <c r="AN13">
        <v>185.4</v>
      </c>
      <c r="AO13">
        <v>2.2000000000000002</v>
      </c>
      <c r="AP13" t="s">
        <v>180</v>
      </c>
      <c r="AQ13" t="s">
        <v>217</v>
      </c>
      <c r="AR13" t="s">
        <v>218</v>
      </c>
      <c r="AS13">
        <v>136.627994</v>
      </c>
      <c r="AT13">
        <v>89</v>
      </c>
      <c r="AU13">
        <v>1.4209309999999999</v>
      </c>
      <c r="AV13">
        <v>4</v>
      </c>
      <c r="AW13">
        <v>127.9</v>
      </c>
      <c r="AX13">
        <v>267.10000000000002</v>
      </c>
      <c r="AY13">
        <v>9.8372000000000001E-2</v>
      </c>
      <c r="AZ13">
        <v>36.700000000000003</v>
      </c>
      <c r="BA13">
        <v>226.4</v>
      </c>
      <c r="BB13" t="s">
        <v>187</v>
      </c>
      <c r="BC13">
        <v>0</v>
      </c>
      <c r="BD13" t="s">
        <v>188</v>
      </c>
      <c r="BE13">
        <v>0.2</v>
      </c>
      <c r="BF13">
        <v>0.5</v>
      </c>
      <c r="BG13" t="s">
        <v>180</v>
      </c>
      <c r="BH13">
        <v>789.00000899999998</v>
      </c>
      <c r="BI13">
        <v>29.646173000000001</v>
      </c>
      <c r="BJ13">
        <v>2.4494820000000002</v>
      </c>
      <c r="BK13">
        <v>0.19709699999999999</v>
      </c>
      <c r="BL13">
        <v>28.695868000000001</v>
      </c>
      <c r="BM13">
        <v>43.308781000000003</v>
      </c>
      <c r="BN13">
        <v>43.308781000000003</v>
      </c>
      <c r="BO13" t="s">
        <v>180</v>
      </c>
      <c r="BP13">
        <v>35.620066000000001</v>
      </c>
      <c r="BQ13" s="50">
        <v>35.450178000000001</v>
      </c>
      <c r="BR13" s="50">
        <v>250.68985799999999</v>
      </c>
      <c r="BS13" t="s">
        <v>180</v>
      </c>
      <c r="BT13">
        <v>40.74277</v>
      </c>
      <c r="BU13" s="50">
        <v>40.548448999999998</v>
      </c>
      <c r="BV13" s="50">
        <v>219.16991400000001</v>
      </c>
      <c r="BW13">
        <v>4.1642999999999999E-2</v>
      </c>
      <c r="BX13" t="s">
        <v>180</v>
      </c>
      <c r="BY13">
        <v>32.964013000000001</v>
      </c>
      <c r="BZ13">
        <v>35.573433000000001</v>
      </c>
      <c r="CA13">
        <v>38.025382</v>
      </c>
      <c r="CB13">
        <v>49.431552000000003</v>
      </c>
      <c r="CC13" t="s">
        <v>180</v>
      </c>
      <c r="CD13">
        <v>32.806792999999999</v>
      </c>
      <c r="CE13">
        <v>35.403767000000002</v>
      </c>
      <c r="CF13">
        <v>37.844022000000002</v>
      </c>
      <c r="CG13" s="50">
        <v>49.195791</v>
      </c>
      <c r="CH13" t="s">
        <v>180</v>
      </c>
      <c r="CI13">
        <v>269.68258900000001</v>
      </c>
      <c r="CJ13">
        <v>249.90055000000001</v>
      </c>
      <c r="CK13">
        <v>233.786486</v>
      </c>
      <c r="CL13" s="50">
        <v>179.841013</v>
      </c>
      <c r="CM13" t="s">
        <v>180</v>
      </c>
      <c r="CN13">
        <v>305.76779099999999</v>
      </c>
      <c r="CO13">
        <v>304.47209800000002</v>
      </c>
      <c r="CP13">
        <v>265.068265</v>
      </c>
      <c r="CQ13">
        <v>581.44887700000004</v>
      </c>
      <c r="CR13" t="s">
        <v>180</v>
      </c>
      <c r="CS13">
        <v>3.597782</v>
      </c>
      <c r="CT13">
        <v>3.8661289999999999</v>
      </c>
      <c r="CU13">
        <v>3.5977779999999999</v>
      </c>
      <c r="CV13">
        <v>10.259325</v>
      </c>
      <c r="CW13" t="s">
        <v>180</v>
      </c>
      <c r="CX13">
        <v>2.7489479999999999</v>
      </c>
      <c r="CY13">
        <v>7.395435</v>
      </c>
      <c r="CZ13">
        <v>3.4751249999999998</v>
      </c>
      <c r="DA13">
        <v>4.8894970000000004</v>
      </c>
      <c r="DB13">
        <v>15.832005000000001</v>
      </c>
      <c r="DC13">
        <v>31.592061999999999</v>
      </c>
      <c r="DD13">
        <v>89.065196</v>
      </c>
      <c r="DE13">
        <v>136.858678</v>
      </c>
      <c r="DF13" t="s">
        <v>180</v>
      </c>
      <c r="DG13">
        <v>0.98887800000000003</v>
      </c>
      <c r="DH13">
        <v>0.76999300000000004</v>
      </c>
      <c r="DI13">
        <v>26.882992999999999</v>
      </c>
      <c r="DJ13">
        <v>77.865313</v>
      </c>
      <c r="DK13">
        <v>20.463774999999998</v>
      </c>
      <c r="DL13">
        <v>25</v>
      </c>
      <c r="DM13">
        <v>25</v>
      </c>
      <c r="DN13" t="s">
        <v>180</v>
      </c>
      <c r="DO13">
        <v>1.0312730000000001</v>
      </c>
      <c r="DP13">
        <v>0.72984599999999999</v>
      </c>
      <c r="DQ13">
        <v>28.154812</v>
      </c>
      <c r="DR13">
        <v>70.771393000000003</v>
      </c>
      <c r="DS13">
        <v>19.183149</v>
      </c>
      <c r="DT13">
        <v>48</v>
      </c>
      <c r="DU13">
        <v>48</v>
      </c>
      <c r="DV13" t="s">
        <v>180</v>
      </c>
      <c r="DW13">
        <v>0.99425600000000003</v>
      </c>
      <c r="DX13">
        <v>0.76999899999999999</v>
      </c>
      <c r="DY13">
        <v>31.179352999999999</v>
      </c>
      <c r="DZ13">
        <v>77.444680000000005</v>
      </c>
      <c r="EA13">
        <v>23.606121999999999</v>
      </c>
      <c r="EB13">
        <v>25</v>
      </c>
      <c r="EC13">
        <v>25</v>
      </c>
      <c r="ED13" t="s">
        <v>180</v>
      </c>
      <c r="EE13">
        <v>2.2897650000000001</v>
      </c>
      <c r="EF13">
        <v>1.8558790000000001</v>
      </c>
      <c r="EG13">
        <v>32.734518999999999</v>
      </c>
      <c r="EH13">
        <v>81.051040999999998</v>
      </c>
      <c r="EI13">
        <v>26.383282000000001</v>
      </c>
      <c r="EJ13">
        <v>6</v>
      </c>
      <c r="EK13">
        <v>6</v>
      </c>
      <c r="EL13" t="s">
        <v>180</v>
      </c>
      <c r="EM13">
        <v>99</v>
      </c>
      <c r="EN13">
        <v>99</v>
      </c>
      <c r="EO13">
        <v>98.709068000000002</v>
      </c>
      <c r="EP13">
        <v>98.896392000000006</v>
      </c>
      <c r="EQ13" t="s">
        <v>180</v>
      </c>
      <c r="ER13">
        <v>2126.697087</v>
      </c>
      <c r="ES13">
        <v>606.357752</v>
      </c>
      <c r="ET13">
        <v>436.19143000000003</v>
      </c>
      <c r="EU13">
        <v>28.511711999999999</v>
      </c>
      <c r="EV13">
        <v>71.936316000000005</v>
      </c>
      <c r="EW13">
        <v>436.19143000000003</v>
      </c>
      <c r="EX13">
        <v>20.510275</v>
      </c>
      <c r="EY13">
        <v>55.853608999999999</v>
      </c>
      <c r="EZ13" t="s">
        <v>180</v>
      </c>
      <c r="FA13">
        <v>1532.4845600000001</v>
      </c>
      <c r="FB13">
        <v>499.25884400000001</v>
      </c>
      <c r="FC13">
        <v>402.39157399999999</v>
      </c>
      <c r="FD13">
        <v>32.578392999999998</v>
      </c>
      <c r="FE13">
        <v>80.597785999999999</v>
      </c>
      <c r="FF13">
        <v>402.39157399999999</v>
      </c>
      <c r="FG13">
        <v>26.257463000000001</v>
      </c>
      <c r="FH13">
        <v>71.504358999999994</v>
      </c>
      <c r="FI13" t="s">
        <v>180</v>
      </c>
      <c r="FJ13">
        <v>1859.3014499999999</v>
      </c>
      <c r="FK13">
        <v>558.16324399999996</v>
      </c>
      <c r="FL13">
        <v>420.981495</v>
      </c>
      <c r="FM13" s="51">
        <v>30.020050999999999</v>
      </c>
      <c r="FN13" s="50">
        <v>75.422646999999998</v>
      </c>
      <c r="FO13">
        <v>420.981495</v>
      </c>
      <c r="FP13" s="50">
        <v>22.641916999999999</v>
      </c>
      <c r="FQ13">
        <v>61.658498999999999</v>
      </c>
    </row>
    <row r="14" spans="1:173" x14ac:dyDescent="0.25">
      <c r="A14">
        <v>32</v>
      </c>
      <c r="B14" t="s">
        <v>175</v>
      </c>
      <c r="C14" t="s">
        <v>221</v>
      </c>
      <c r="D14" t="s">
        <v>177</v>
      </c>
      <c r="E14" t="s">
        <v>219</v>
      </c>
      <c r="F14" t="s">
        <v>222</v>
      </c>
      <c r="G14">
        <v>12</v>
      </c>
      <c r="H14">
        <v>3510</v>
      </c>
      <c r="I14">
        <v>30.62</v>
      </c>
      <c r="J14">
        <v>-1.9900000000000001E-2</v>
      </c>
      <c r="K14">
        <v>1.9539999999999998E-2</v>
      </c>
      <c r="L14">
        <v>0</v>
      </c>
      <c r="M14">
        <v>0</v>
      </c>
      <c r="N14">
        <v>0</v>
      </c>
      <c r="O14">
        <v>10.46</v>
      </c>
      <c r="P14">
        <v>0</v>
      </c>
      <c r="Q14">
        <v>1</v>
      </c>
      <c r="R14">
        <v>1</v>
      </c>
      <c r="S14">
        <v>1</v>
      </c>
      <c r="T14" s="49">
        <v>0</v>
      </c>
      <c r="U14" s="49">
        <v>0</v>
      </c>
      <c r="V14" s="49">
        <v>0</v>
      </c>
      <c r="W14">
        <v>0</v>
      </c>
      <c r="Y14" t="s">
        <v>180</v>
      </c>
      <c r="Z14" t="s">
        <v>191</v>
      </c>
      <c r="AA14" t="s">
        <v>191</v>
      </c>
      <c r="AB14" t="s">
        <v>180</v>
      </c>
      <c r="AC14" t="s">
        <v>182</v>
      </c>
      <c r="AD14" t="s">
        <v>183</v>
      </c>
      <c r="AE14">
        <v>321</v>
      </c>
      <c r="AF14">
        <v>6</v>
      </c>
      <c r="AG14" t="s">
        <v>184</v>
      </c>
      <c r="AH14">
        <v>3.1424889999999999</v>
      </c>
      <c r="AI14">
        <v>100</v>
      </c>
      <c r="AJ14">
        <v>31.3</v>
      </c>
      <c r="AK14">
        <v>1876.4</v>
      </c>
      <c r="AL14">
        <v>800</v>
      </c>
      <c r="AM14">
        <v>1200</v>
      </c>
      <c r="AN14">
        <v>181.3</v>
      </c>
      <c r="AO14">
        <v>2.2000000000000002</v>
      </c>
      <c r="AP14" t="s">
        <v>180</v>
      </c>
      <c r="AQ14" t="s">
        <v>223</v>
      </c>
      <c r="AR14" t="s">
        <v>224</v>
      </c>
      <c r="AS14">
        <v>109.196629</v>
      </c>
      <c r="AT14">
        <v>94</v>
      </c>
      <c r="AU14">
        <v>1.7471460000000001</v>
      </c>
      <c r="AV14">
        <v>4</v>
      </c>
      <c r="AW14">
        <v>131.9</v>
      </c>
      <c r="AX14">
        <v>279.5</v>
      </c>
      <c r="AY14">
        <v>0.109197</v>
      </c>
      <c r="AZ14">
        <v>36.299999999999997</v>
      </c>
      <c r="BA14">
        <v>229.3</v>
      </c>
      <c r="BB14" t="s">
        <v>187</v>
      </c>
      <c r="BC14">
        <v>0</v>
      </c>
      <c r="BD14" t="s">
        <v>188</v>
      </c>
      <c r="BE14">
        <v>0.2</v>
      </c>
      <c r="BF14">
        <v>0.5</v>
      </c>
      <c r="BG14" t="s">
        <v>180</v>
      </c>
      <c r="BH14">
        <v>700.00001099999997</v>
      </c>
      <c r="BI14">
        <v>27.307175000000001</v>
      </c>
      <c r="BJ14">
        <v>2.0017200000000002</v>
      </c>
      <c r="BK14">
        <v>0.19283400000000001</v>
      </c>
      <c r="BL14">
        <v>23.968675999999999</v>
      </c>
      <c r="BM14">
        <v>43.308781000000003</v>
      </c>
      <c r="BN14">
        <v>43.308781000000003</v>
      </c>
      <c r="BO14" t="s">
        <v>180</v>
      </c>
      <c r="BP14">
        <v>31.877424999999999</v>
      </c>
      <c r="BQ14" s="50">
        <v>31.725387000000001</v>
      </c>
      <c r="BR14" s="50">
        <v>280.12266899999997</v>
      </c>
      <c r="BS14" t="s">
        <v>180</v>
      </c>
      <c r="BT14">
        <v>37.418042999999997</v>
      </c>
      <c r="BU14" s="50">
        <v>37.239578999999999</v>
      </c>
      <c r="BV14" s="50">
        <v>238.64394100000001</v>
      </c>
      <c r="BW14">
        <v>4.0388E-2</v>
      </c>
      <c r="BX14" t="s">
        <v>180</v>
      </c>
      <c r="BY14">
        <v>31.035679999999999</v>
      </c>
      <c r="BZ14">
        <v>30.501224000000001</v>
      </c>
      <c r="CA14">
        <v>35.637027000000003</v>
      </c>
      <c r="CB14">
        <v>47.511028000000003</v>
      </c>
      <c r="CC14" t="s">
        <v>180</v>
      </c>
      <c r="CD14">
        <v>30.887656</v>
      </c>
      <c r="CE14">
        <v>30.35575</v>
      </c>
      <c r="CF14">
        <v>35.467058000000002</v>
      </c>
      <c r="CG14" s="50">
        <v>47.284426000000003</v>
      </c>
      <c r="CH14" t="s">
        <v>180</v>
      </c>
      <c r="CI14">
        <v>286.43872199999998</v>
      </c>
      <c r="CJ14">
        <v>291.45782100000002</v>
      </c>
      <c r="CK14">
        <v>249.45460399999999</v>
      </c>
      <c r="CL14" s="50">
        <v>187.11067299999999</v>
      </c>
      <c r="CM14" t="s">
        <v>180</v>
      </c>
      <c r="CN14">
        <v>324.72054800000001</v>
      </c>
      <c r="CO14">
        <v>354.952427</v>
      </c>
      <c r="CP14">
        <v>282.79311899999999</v>
      </c>
      <c r="CQ14">
        <v>604.93222300000002</v>
      </c>
      <c r="CR14" t="s">
        <v>180</v>
      </c>
      <c r="CS14">
        <v>3.5972780000000002</v>
      </c>
      <c r="CT14">
        <v>3.864474</v>
      </c>
      <c r="CU14">
        <v>3.5972719999999998</v>
      </c>
      <c r="CV14">
        <v>10.258979999999999</v>
      </c>
      <c r="CW14" t="s">
        <v>180</v>
      </c>
      <c r="CX14">
        <v>2.6233330000000001</v>
      </c>
      <c r="CY14">
        <v>7.2675910000000004</v>
      </c>
      <c r="CZ14">
        <v>3.6453229999999999</v>
      </c>
      <c r="DA14">
        <v>4.8906900000000002</v>
      </c>
      <c r="DB14">
        <v>15.734678000000001</v>
      </c>
      <c r="DC14">
        <v>31.538281999999999</v>
      </c>
      <c r="DD14">
        <v>89.230929000000003</v>
      </c>
      <c r="DE14">
        <v>135.999898</v>
      </c>
      <c r="DF14" t="s">
        <v>180</v>
      </c>
      <c r="DG14">
        <v>0.97932200000000003</v>
      </c>
      <c r="DH14">
        <v>0.77166500000000005</v>
      </c>
      <c r="DI14">
        <v>25.069315</v>
      </c>
      <c r="DJ14">
        <v>78.795854000000006</v>
      </c>
      <c r="DK14">
        <v>19.266434</v>
      </c>
      <c r="DL14">
        <v>23</v>
      </c>
      <c r="DM14">
        <v>23</v>
      </c>
      <c r="DN14" t="s">
        <v>180</v>
      </c>
      <c r="DO14">
        <v>1.036964</v>
      </c>
      <c r="DP14">
        <v>0.73442700000000005</v>
      </c>
      <c r="DQ14">
        <v>24.283999000000001</v>
      </c>
      <c r="DR14">
        <v>70.824692999999996</v>
      </c>
      <c r="DS14">
        <v>16.44922</v>
      </c>
      <c r="DT14">
        <v>43</v>
      </c>
      <c r="DU14">
        <v>43</v>
      </c>
      <c r="DV14" t="s">
        <v>180</v>
      </c>
      <c r="DW14">
        <v>0.98311499999999996</v>
      </c>
      <c r="DX14">
        <v>0.77167399999999997</v>
      </c>
      <c r="DY14">
        <v>28.897615999999999</v>
      </c>
      <c r="DZ14">
        <v>78.492732000000004</v>
      </c>
      <c r="EA14">
        <v>22.122955999999999</v>
      </c>
      <c r="EB14">
        <v>23</v>
      </c>
      <c r="EC14">
        <v>23</v>
      </c>
      <c r="ED14" t="s">
        <v>180</v>
      </c>
      <c r="EE14">
        <v>2.2651490000000001</v>
      </c>
      <c r="EF14">
        <v>1.85629</v>
      </c>
      <c r="EG14">
        <v>31.125525</v>
      </c>
      <c r="EH14">
        <v>81.949985999999996</v>
      </c>
      <c r="EI14">
        <v>25.356960999999998</v>
      </c>
      <c r="EJ14">
        <v>7</v>
      </c>
      <c r="EK14">
        <v>7</v>
      </c>
      <c r="EL14" t="s">
        <v>180</v>
      </c>
      <c r="EM14">
        <v>99</v>
      </c>
      <c r="EN14">
        <v>99</v>
      </c>
      <c r="EO14">
        <v>98.708816999999996</v>
      </c>
      <c r="EP14">
        <v>98.896494000000004</v>
      </c>
      <c r="EQ14" t="s">
        <v>180</v>
      </c>
      <c r="ER14">
        <v>2376.3867789999999</v>
      </c>
      <c r="ES14">
        <v>605.10431600000004</v>
      </c>
      <c r="ET14">
        <v>436.20787899999999</v>
      </c>
      <c r="EU14">
        <v>25.463208000000002</v>
      </c>
      <c r="EV14">
        <v>72.088046000000006</v>
      </c>
      <c r="EW14">
        <v>436.20787899999999</v>
      </c>
      <c r="EX14">
        <v>18.355929</v>
      </c>
      <c r="EY14">
        <v>50.630046999999998</v>
      </c>
      <c r="EZ14" t="s">
        <v>180</v>
      </c>
      <c r="FA14">
        <v>1594.43173</v>
      </c>
      <c r="FB14">
        <v>493.90829000000002</v>
      </c>
      <c r="FC14">
        <v>402.37136400000003</v>
      </c>
      <c r="FD14">
        <v>30.977074000000002</v>
      </c>
      <c r="FE14">
        <v>81.466817000000006</v>
      </c>
      <c r="FF14">
        <v>402.37136400000003</v>
      </c>
      <c r="FG14">
        <v>25.236035999999999</v>
      </c>
      <c r="FH14">
        <v>69.607027000000002</v>
      </c>
      <c r="FI14" t="s">
        <v>180</v>
      </c>
      <c r="FJ14">
        <v>2024.5070069999999</v>
      </c>
      <c r="FK14">
        <v>555.066104</v>
      </c>
      <c r="FL14">
        <v>420.981447</v>
      </c>
      <c r="FM14" s="51">
        <v>27.417346999999999</v>
      </c>
      <c r="FN14" s="50">
        <v>75.84348</v>
      </c>
      <c r="FO14">
        <v>420.981447</v>
      </c>
      <c r="FP14" s="50">
        <v>20.794270000000001</v>
      </c>
      <c r="FQ14">
        <v>57.355573</v>
      </c>
    </row>
    <row r="15" spans="1:173" x14ac:dyDescent="0.25">
      <c r="A15">
        <v>35</v>
      </c>
      <c r="B15" t="s">
        <v>175</v>
      </c>
      <c r="C15" t="s">
        <v>221</v>
      </c>
      <c r="D15" t="s">
        <v>177</v>
      </c>
      <c r="E15" t="s">
        <v>225</v>
      </c>
      <c r="F15" t="s">
        <v>226</v>
      </c>
      <c r="G15">
        <v>13</v>
      </c>
      <c r="H15">
        <v>3510</v>
      </c>
      <c r="I15">
        <v>30.62</v>
      </c>
      <c r="J15">
        <v>-1.9900000000000001E-2</v>
      </c>
      <c r="K15">
        <v>1.9539999999999998E-2</v>
      </c>
      <c r="L15">
        <v>0</v>
      </c>
      <c r="M15">
        <v>0</v>
      </c>
      <c r="N15">
        <v>0</v>
      </c>
      <c r="O15">
        <v>10.46</v>
      </c>
      <c r="P15">
        <v>0</v>
      </c>
      <c r="Q15">
        <v>1</v>
      </c>
      <c r="R15">
        <v>1</v>
      </c>
      <c r="S15">
        <v>1</v>
      </c>
      <c r="T15" s="49">
        <v>0</v>
      </c>
      <c r="U15" s="49">
        <v>0</v>
      </c>
      <c r="V15" s="49">
        <v>0</v>
      </c>
      <c r="W15">
        <v>0</v>
      </c>
      <c r="Y15" t="s">
        <v>180</v>
      </c>
      <c r="Z15" t="s">
        <v>191</v>
      </c>
      <c r="AA15" t="s">
        <v>191</v>
      </c>
      <c r="AB15" t="s">
        <v>180</v>
      </c>
      <c r="AC15" t="s">
        <v>182</v>
      </c>
      <c r="AD15" t="s">
        <v>183</v>
      </c>
      <c r="AE15">
        <v>321</v>
      </c>
      <c r="AF15">
        <v>6</v>
      </c>
      <c r="AG15" t="s">
        <v>184</v>
      </c>
      <c r="AH15">
        <v>3.1424889999999999</v>
      </c>
      <c r="AI15">
        <v>100</v>
      </c>
      <c r="AJ15">
        <v>31.3</v>
      </c>
      <c r="AK15">
        <v>1876.4</v>
      </c>
      <c r="AL15">
        <v>800</v>
      </c>
      <c r="AM15">
        <v>1200</v>
      </c>
      <c r="AN15">
        <v>181.3</v>
      </c>
      <c r="AO15">
        <v>2.2000000000000002</v>
      </c>
      <c r="AP15" t="s">
        <v>180</v>
      </c>
      <c r="AQ15" t="s">
        <v>223</v>
      </c>
      <c r="AR15" t="s">
        <v>224</v>
      </c>
      <c r="AS15">
        <v>109.196629</v>
      </c>
      <c r="AT15">
        <v>94</v>
      </c>
      <c r="AU15">
        <v>1.7471460000000001</v>
      </c>
      <c r="AV15">
        <v>4</v>
      </c>
      <c r="AW15">
        <v>131.9</v>
      </c>
      <c r="AX15">
        <v>279.5</v>
      </c>
      <c r="AY15">
        <v>0.109197</v>
      </c>
      <c r="AZ15">
        <v>36.299999999999997</v>
      </c>
      <c r="BA15">
        <v>229.3</v>
      </c>
      <c r="BB15" t="s">
        <v>187</v>
      </c>
      <c r="BC15">
        <v>0</v>
      </c>
      <c r="BD15" t="s">
        <v>188</v>
      </c>
      <c r="BE15">
        <v>0.2</v>
      </c>
      <c r="BF15">
        <v>0.5</v>
      </c>
      <c r="BG15" t="s">
        <v>180</v>
      </c>
      <c r="BH15">
        <v>700.00001099999997</v>
      </c>
      <c r="BI15">
        <v>27.307175000000001</v>
      </c>
      <c r="BJ15">
        <v>2.0017200000000002</v>
      </c>
      <c r="BK15">
        <v>0.19283400000000001</v>
      </c>
      <c r="BL15">
        <v>23.968675999999999</v>
      </c>
      <c r="BM15">
        <v>43.308781000000003</v>
      </c>
      <c r="BN15">
        <v>43.308781000000003</v>
      </c>
      <c r="BO15" t="s">
        <v>180</v>
      </c>
      <c r="BP15">
        <v>33.197014000000003</v>
      </c>
      <c r="BQ15" s="50">
        <v>33.038682000000001</v>
      </c>
      <c r="BR15" s="50">
        <v>268.98772500000001</v>
      </c>
      <c r="BS15" t="s">
        <v>180</v>
      </c>
      <c r="BT15">
        <v>38.615048999999999</v>
      </c>
      <c r="BU15" s="50">
        <v>38.430875999999998</v>
      </c>
      <c r="BV15" s="50">
        <v>231.246352</v>
      </c>
      <c r="BW15">
        <v>4.0388E-2</v>
      </c>
      <c r="BX15" t="s">
        <v>180</v>
      </c>
      <c r="BY15">
        <v>31.583081</v>
      </c>
      <c r="BZ15">
        <v>32.259447999999999</v>
      </c>
      <c r="CA15">
        <v>36.614043000000002</v>
      </c>
      <c r="CB15">
        <v>48.237281000000003</v>
      </c>
      <c r="CC15" t="s">
        <v>180</v>
      </c>
      <c r="CD15">
        <v>31.432445999999999</v>
      </c>
      <c r="CE15">
        <v>32.105587999999997</v>
      </c>
      <c r="CF15">
        <v>36.439413999999999</v>
      </c>
      <c r="CG15" s="50">
        <v>48.007215000000002</v>
      </c>
      <c r="CH15" t="s">
        <v>180</v>
      </c>
      <c r="CI15">
        <v>281.47413799999998</v>
      </c>
      <c r="CJ15">
        <v>275.57261399999999</v>
      </c>
      <c r="CK15">
        <v>242.79810599999999</v>
      </c>
      <c r="CL15" s="50">
        <v>184.293564</v>
      </c>
      <c r="CM15" t="s">
        <v>180</v>
      </c>
      <c r="CN15">
        <v>319.09246000000002</v>
      </c>
      <c r="CO15">
        <v>335.60660000000001</v>
      </c>
      <c r="CP15">
        <v>275.24700999999999</v>
      </c>
      <c r="CQ15">
        <v>595.82446100000004</v>
      </c>
      <c r="CR15" t="s">
        <v>180</v>
      </c>
      <c r="CS15">
        <v>3.5972780000000002</v>
      </c>
      <c r="CT15">
        <v>3.864474</v>
      </c>
      <c r="CU15">
        <v>3.5972719999999998</v>
      </c>
      <c r="CV15">
        <v>10.258979999999999</v>
      </c>
      <c r="CW15" t="s">
        <v>180</v>
      </c>
      <c r="CX15">
        <v>2.6233330000000001</v>
      </c>
      <c r="CY15">
        <v>7.2675910000000004</v>
      </c>
      <c r="CZ15">
        <v>3.6453229999999999</v>
      </c>
      <c r="DA15">
        <v>4.8906900000000002</v>
      </c>
      <c r="DB15">
        <v>15.734678000000001</v>
      </c>
      <c r="DC15">
        <v>31.538281999999999</v>
      </c>
      <c r="DD15">
        <v>89.230929000000003</v>
      </c>
      <c r="DE15">
        <v>135.999898</v>
      </c>
      <c r="DF15" t="s">
        <v>180</v>
      </c>
      <c r="DG15">
        <v>0.97932200000000003</v>
      </c>
      <c r="DH15">
        <v>0.77166500000000005</v>
      </c>
      <c r="DI15">
        <v>25.511482000000001</v>
      </c>
      <c r="DJ15">
        <v>78.795854000000006</v>
      </c>
      <c r="DK15">
        <v>19.606251</v>
      </c>
      <c r="DL15">
        <v>23</v>
      </c>
      <c r="DM15">
        <v>23</v>
      </c>
      <c r="DN15" t="s">
        <v>180</v>
      </c>
      <c r="DO15">
        <v>1.036964</v>
      </c>
      <c r="DP15">
        <v>0.73442700000000005</v>
      </c>
      <c r="DQ15">
        <v>25.683834999999998</v>
      </c>
      <c r="DR15">
        <v>70.824692999999996</v>
      </c>
      <c r="DS15">
        <v>17.397424999999998</v>
      </c>
      <c r="DT15">
        <v>43</v>
      </c>
      <c r="DU15">
        <v>43</v>
      </c>
      <c r="DV15" t="s">
        <v>180</v>
      </c>
      <c r="DW15">
        <v>0.98311499999999996</v>
      </c>
      <c r="DX15">
        <v>0.77167399999999997</v>
      </c>
      <c r="DY15">
        <v>29.689867</v>
      </c>
      <c r="DZ15">
        <v>78.492732000000004</v>
      </c>
      <c r="EA15">
        <v>22.729474</v>
      </c>
      <c r="EB15">
        <v>23</v>
      </c>
      <c r="EC15">
        <v>23</v>
      </c>
      <c r="ED15" t="s">
        <v>180</v>
      </c>
      <c r="EE15">
        <v>2.2651490000000001</v>
      </c>
      <c r="EF15">
        <v>1.85629</v>
      </c>
      <c r="EG15">
        <v>31.601310000000002</v>
      </c>
      <c r="EH15">
        <v>81.949985999999996</v>
      </c>
      <c r="EI15">
        <v>25.744567</v>
      </c>
      <c r="EJ15">
        <v>7</v>
      </c>
      <c r="EK15">
        <v>7</v>
      </c>
      <c r="EL15" t="s">
        <v>180</v>
      </c>
      <c r="EM15">
        <v>99</v>
      </c>
      <c r="EN15">
        <v>99</v>
      </c>
      <c r="EO15">
        <v>98.708816999999996</v>
      </c>
      <c r="EP15">
        <v>98.896494000000004</v>
      </c>
      <c r="EQ15" t="s">
        <v>180</v>
      </c>
      <c r="ER15">
        <v>2281.9248320000002</v>
      </c>
      <c r="ES15">
        <v>605.10431600000004</v>
      </c>
      <c r="ET15">
        <v>436.20787899999999</v>
      </c>
      <c r="EU15">
        <v>26.517275999999999</v>
      </c>
      <c r="EV15">
        <v>72.088046000000006</v>
      </c>
      <c r="EW15">
        <v>436.20787899999999</v>
      </c>
      <c r="EX15">
        <v>19.115786</v>
      </c>
      <c r="EY15">
        <v>52.725914000000003</v>
      </c>
      <c r="EZ15" t="s">
        <v>180</v>
      </c>
      <c r="FA15">
        <v>1570.4262220000001</v>
      </c>
      <c r="FB15">
        <v>493.90829000000002</v>
      </c>
      <c r="FC15">
        <v>402.37136400000003</v>
      </c>
      <c r="FD15">
        <v>31.450589000000001</v>
      </c>
      <c r="FE15">
        <v>81.466817000000006</v>
      </c>
      <c r="FF15">
        <v>402.37136400000003</v>
      </c>
      <c r="FG15">
        <v>25.621794000000001</v>
      </c>
      <c r="FH15">
        <v>70.671038999999993</v>
      </c>
      <c r="FI15" t="s">
        <v>180</v>
      </c>
      <c r="FJ15">
        <v>1961.7504570000001</v>
      </c>
      <c r="FK15">
        <v>555.066104</v>
      </c>
      <c r="FL15">
        <v>420.981447</v>
      </c>
      <c r="FM15" s="51">
        <v>28.294429999999998</v>
      </c>
      <c r="FN15" s="50">
        <v>75.84348</v>
      </c>
      <c r="FO15">
        <v>420.981447</v>
      </c>
      <c r="FP15" s="50">
        <v>21.459479999999999</v>
      </c>
      <c r="FQ15">
        <v>59.190382</v>
      </c>
    </row>
    <row r="16" spans="1:173" x14ac:dyDescent="0.25">
      <c r="A16">
        <v>40</v>
      </c>
      <c r="B16" t="s">
        <v>175</v>
      </c>
      <c r="C16" t="s">
        <v>227</v>
      </c>
      <c r="D16" t="s">
        <v>177</v>
      </c>
      <c r="E16" t="s">
        <v>228</v>
      </c>
      <c r="F16" t="s">
        <v>229</v>
      </c>
      <c r="G16">
        <v>14</v>
      </c>
      <c r="H16">
        <v>3510</v>
      </c>
      <c r="I16">
        <v>30.62</v>
      </c>
      <c r="J16">
        <v>-1.9900000000000001E-2</v>
      </c>
      <c r="K16">
        <v>1.9539999999999998E-2</v>
      </c>
      <c r="L16">
        <v>0</v>
      </c>
      <c r="M16">
        <v>0</v>
      </c>
      <c r="N16">
        <v>0</v>
      </c>
      <c r="O16">
        <v>10.46</v>
      </c>
      <c r="P16">
        <v>0</v>
      </c>
      <c r="Q16">
        <v>1</v>
      </c>
      <c r="R16">
        <v>1</v>
      </c>
      <c r="S16">
        <v>1</v>
      </c>
      <c r="T16" s="49">
        <v>0</v>
      </c>
      <c r="U16" s="49">
        <v>0</v>
      </c>
      <c r="V16" s="49">
        <v>0</v>
      </c>
      <c r="W16">
        <v>0</v>
      </c>
      <c r="Y16" t="s">
        <v>180</v>
      </c>
      <c r="Z16" t="s">
        <v>191</v>
      </c>
      <c r="AA16" t="s">
        <v>191</v>
      </c>
      <c r="AB16" t="s">
        <v>180</v>
      </c>
      <c r="AC16" t="s">
        <v>182</v>
      </c>
      <c r="AD16" t="s">
        <v>183</v>
      </c>
      <c r="AE16">
        <v>328</v>
      </c>
      <c r="AF16">
        <v>6</v>
      </c>
      <c r="AG16" t="s">
        <v>184</v>
      </c>
      <c r="AH16">
        <v>3.114865</v>
      </c>
      <c r="AI16">
        <v>100</v>
      </c>
      <c r="AJ16">
        <v>31</v>
      </c>
      <c r="AK16">
        <v>1859.9</v>
      </c>
      <c r="AL16">
        <v>800</v>
      </c>
      <c r="AM16">
        <v>1200</v>
      </c>
      <c r="AN16">
        <v>179.3</v>
      </c>
      <c r="AO16">
        <v>2.2000000000000002</v>
      </c>
      <c r="AP16" t="s">
        <v>180</v>
      </c>
      <c r="AQ16" t="s">
        <v>230</v>
      </c>
      <c r="AR16" t="s">
        <v>231</v>
      </c>
      <c r="AS16">
        <v>111.258449</v>
      </c>
      <c r="AT16">
        <v>98</v>
      </c>
      <c r="AU16">
        <v>1.780135</v>
      </c>
      <c r="AV16">
        <v>4</v>
      </c>
      <c r="AW16">
        <v>134</v>
      </c>
      <c r="AX16">
        <v>285.60000000000002</v>
      </c>
      <c r="AY16">
        <v>0.111258</v>
      </c>
      <c r="AZ16">
        <v>37.799999999999997</v>
      </c>
      <c r="BA16">
        <v>219.7</v>
      </c>
      <c r="BB16" t="s">
        <v>187</v>
      </c>
      <c r="BC16">
        <v>0</v>
      </c>
      <c r="BD16" t="s">
        <v>188</v>
      </c>
      <c r="BE16">
        <v>0.2</v>
      </c>
      <c r="BF16">
        <v>0.5</v>
      </c>
      <c r="BG16" t="s">
        <v>180</v>
      </c>
      <c r="BH16">
        <v>700.00001099999997</v>
      </c>
      <c r="BI16">
        <v>27.743942000000001</v>
      </c>
      <c r="BJ16">
        <v>2.0337369999999999</v>
      </c>
      <c r="BK16">
        <v>0.20602400000000001</v>
      </c>
      <c r="BL16">
        <v>22.793019000000001</v>
      </c>
      <c r="BM16">
        <v>43.308781000000003</v>
      </c>
      <c r="BN16">
        <v>43.308781000000003</v>
      </c>
      <c r="BO16" t="s">
        <v>180</v>
      </c>
      <c r="BP16">
        <v>31.913592000000001</v>
      </c>
      <c r="BQ16" s="50">
        <v>31.761382000000001</v>
      </c>
      <c r="BR16" s="50">
        <v>279.805205</v>
      </c>
      <c r="BS16" t="s">
        <v>180</v>
      </c>
      <c r="BT16">
        <v>37.746896</v>
      </c>
      <c r="BU16" s="50">
        <v>37.566864000000002</v>
      </c>
      <c r="BV16" s="50">
        <v>236.56486100000001</v>
      </c>
      <c r="BW16">
        <v>3.9763E-2</v>
      </c>
      <c r="BX16" t="s">
        <v>180</v>
      </c>
      <c r="BY16">
        <v>31.402153999999999</v>
      </c>
      <c r="BZ16">
        <v>30.266670999999999</v>
      </c>
      <c r="CA16">
        <v>36.054023999999998</v>
      </c>
      <c r="CB16">
        <v>48.605516999999999</v>
      </c>
      <c r="CC16" t="s">
        <v>180</v>
      </c>
      <c r="CD16">
        <v>31.252382999999998</v>
      </c>
      <c r="CE16">
        <v>30.122316000000001</v>
      </c>
      <c r="CF16">
        <v>35.882066000000002</v>
      </c>
      <c r="CG16" s="50">
        <v>48.373694999999998</v>
      </c>
      <c r="CH16" t="s">
        <v>180</v>
      </c>
      <c r="CI16">
        <v>283.09587599999998</v>
      </c>
      <c r="CJ16">
        <v>293.71648800000003</v>
      </c>
      <c r="CK16">
        <v>246.56943799999999</v>
      </c>
      <c r="CL16" s="50">
        <v>182.89735400000001</v>
      </c>
      <c r="CM16" t="s">
        <v>180</v>
      </c>
      <c r="CN16">
        <v>320.92002500000001</v>
      </c>
      <c r="CO16">
        <v>357.69034199999999</v>
      </c>
      <c r="CP16">
        <v>279.51316400000002</v>
      </c>
      <c r="CQ16">
        <v>591.30976999999996</v>
      </c>
      <c r="CR16" t="s">
        <v>180</v>
      </c>
      <c r="CS16">
        <v>3.597156</v>
      </c>
      <c r="CT16">
        <v>3.8643360000000002</v>
      </c>
      <c r="CU16">
        <v>3.5971540000000002</v>
      </c>
      <c r="CV16">
        <v>10.258967</v>
      </c>
      <c r="CW16" t="s">
        <v>180</v>
      </c>
      <c r="CX16">
        <v>2.6186980000000002</v>
      </c>
      <c r="CY16">
        <v>7.2646709999999999</v>
      </c>
      <c r="CZ16">
        <v>3.6780750000000002</v>
      </c>
      <c r="DA16">
        <v>4.8665859999999999</v>
      </c>
      <c r="DB16">
        <v>15.719894999999999</v>
      </c>
      <c r="DC16">
        <v>31.529226999999999</v>
      </c>
      <c r="DD16">
        <v>89.466247999999993</v>
      </c>
      <c r="DE16">
        <v>135.85680500000001</v>
      </c>
      <c r="DF16" t="s">
        <v>180</v>
      </c>
      <c r="DG16">
        <v>0.98259399999999997</v>
      </c>
      <c r="DH16">
        <v>0.77233399999999996</v>
      </c>
      <c r="DI16">
        <v>25.450942999999999</v>
      </c>
      <c r="DJ16">
        <v>78.601567000000003</v>
      </c>
      <c r="DK16">
        <v>19.493632999999999</v>
      </c>
      <c r="DL16">
        <v>24</v>
      </c>
      <c r="DM16">
        <v>24</v>
      </c>
      <c r="DN16" t="s">
        <v>180</v>
      </c>
      <c r="DO16">
        <v>1.043822</v>
      </c>
      <c r="DP16">
        <v>0.73489000000000004</v>
      </c>
      <c r="DQ16">
        <v>24.257473999999998</v>
      </c>
      <c r="DR16">
        <v>70.403824</v>
      </c>
      <c r="DS16">
        <v>16.319851</v>
      </c>
      <c r="DT16">
        <v>40</v>
      </c>
      <c r="DU16">
        <v>40</v>
      </c>
      <c r="DV16" t="s">
        <v>180</v>
      </c>
      <c r="DW16">
        <v>0.986433</v>
      </c>
      <c r="DX16">
        <v>0.77233200000000002</v>
      </c>
      <c r="DY16">
        <v>29.335381999999999</v>
      </c>
      <c r="DZ16">
        <v>78.295458999999994</v>
      </c>
      <c r="EA16">
        <v>22.381513000000002</v>
      </c>
      <c r="EB16">
        <v>24</v>
      </c>
      <c r="EC16">
        <v>24</v>
      </c>
      <c r="ED16" t="s">
        <v>180</v>
      </c>
      <c r="EE16">
        <v>2.2674099999999999</v>
      </c>
      <c r="EF16">
        <v>1.8563149999999999</v>
      </c>
      <c r="EG16">
        <v>31.874358999999998</v>
      </c>
      <c r="EH16">
        <v>81.869433000000001</v>
      </c>
      <c r="EI16">
        <v>25.941300999999999</v>
      </c>
      <c r="EJ16">
        <v>7</v>
      </c>
      <c r="EK16">
        <v>7</v>
      </c>
      <c r="EL16" t="s">
        <v>180</v>
      </c>
      <c r="EM16">
        <v>99</v>
      </c>
      <c r="EN16">
        <v>99</v>
      </c>
      <c r="EO16">
        <v>98.708797000000004</v>
      </c>
      <c r="EP16">
        <v>98.896439000000001</v>
      </c>
      <c r="EQ16" t="s">
        <v>180</v>
      </c>
      <c r="ER16">
        <v>2373.6936129999999</v>
      </c>
      <c r="ES16">
        <v>608.16974700000003</v>
      </c>
      <c r="ET16">
        <v>436.16766699999999</v>
      </c>
      <c r="EU16">
        <v>25.62124</v>
      </c>
      <c r="EV16">
        <v>71.71808</v>
      </c>
      <c r="EW16">
        <v>436.16766699999999</v>
      </c>
      <c r="EX16">
        <v>18.375062</v>
      </c>
      <c r="EY16">
        <v>48.575369999999999</v>
      </c>
      <c r="EZ16" t="s">
        <v>180</v>
      </c>
      <c r="FA16">
        <v>1558.5286510000001</v>
      </c>
      <c r="FB16">
        <v>494.40168299999999</v>
      </c>
      <c r="FC16">
        <v>402.37451399999998</v>
      </c>
      <c r="FD16">
        <v>31.722335000000001</v>
      </c>
      <c r="FE16">
        <v>81.386154000000005</v>
      </c>
      <c r="FF16">
        <v>402.37451399999998</v>
      </c>
      <c r="FG16">
        <v>25.817589000000002</v>
      </c>
      <c r="FH16">
        <v>68.250051999999997</v>
      </c>
      <c r="FI16" t="s">
        <v>180</v>
      </c>
      <c r="FJ16">
        <v>2006.8693800000001</v>
      </c>
      <c r="FK16">
        <v>556.97411799999998</v>
      </c>
      <c r="FL16">
        <v>420.96074800000002</v>
      </c>
      <c r="FM16" s="51">
        <v>27.753381999999998</v>
      </c>
      <c r="FN16" s="50">
        <v>75.579948000000002</v>
      </c>
      <c r="FO16">
        <v>420.96074800000002</v>
      </c>
      <c r="FP16" s="50">
        <v>20.975991</v>
      </c>
      <c r="FQ16">
        <v>55.451053999999999</v>
      </c>
    </row>
    <row r="17" spans="1:173" x14ac:dyDescent="0.25">
      <c r="A17">
        <v>43</v>
      </c>
      <c r="B17" t="s">
        <v>175</v>
      </c>
      <c r="C17" t="s">
        <v>227</v>
      </c>
      <c r="D17" t="s">
        <v>177</v>
      </c>
      <c r="E17" t="s">
        <v>232</v>
      </c>
      <c r="F17" t="s">
        <v>233</v>
      </c>
      <c r="G17">
        <v>15</v>
      </c>
      <c r="H17">
        <v>3510</v>
      </c>
      <c r="I17">
        <v>30.62</v>
      </c>
      <c r="J17">
        <v>-1.9900000000000001E-2</v>
      </c>
      <c r="K17">
        <v>1.9539999999999998E-2</v>
      </c>
      <c r="L17">
        <v>0</v>
      </c>
      <c r="M17">
        <v>0</v>
      </c>
      <c r="N17">
        <v>0</v>
      </c>
      <c r="O17">
        <v>10.46</v>
      </c>
      <c r="P17">
        <v>0</v>
      </c>
      <c r="Q17">
        <v>1</v>
      </c>
      <c r="R17">
        <v>1</v>
      </c>
      <c r="S17">
        <v>1</v>
      </c>
      <c r="T17" s="49">
        <v>0</v>
      </c>
      <c r="U17" s="49">
        <v>0</v>
      </c>
      <c r="V17" s="49">
        <v>0</v>
      </c>
      <c r="W17">
        <v>0</v>
      </c>
      <c r="Y17" t="s">
        <v>180</v>
      </c>
      <c r="Z17" t="s">
        <v>191</v>
      </c>
      <c r="AA17" t="s">
        <v>191</v>
      </c>
      <c r="AB17" t="s">
        <v>180</v>
      </c>
      <c r="AC17" t="s">
        <v>182</v>
      </c>
      <c r="AD17" t="s">
        <v>183</v>
      </c>
      <c r="AE17">
        <v>328</v>
      </c>
      <c r="AF17">
        <v>6</v>
      </c>
      <c r="AG17" t="s">
        <v>184</v>
      </c>
      <c r="AH17">
        <v>3.114865</v>
      </c>
      <c r="AI17">
        <v>100</v>
      </c>
      <c r="AJ17">
        <v>31</v>
      </c>
      <c r="AK17">
        <v>1859.9</v>
      </c>
      <c r="AL17">
        <v>800</v>
      </c>
      <c r="AM17">
        <v>1200</v>
      </c>
      <c r="AN17">
        <v>179.3</v>
      </c>
      <c r="AO17">
        <v>2.2000000000000002</v>
      </c>
      <c r="AP17" t="s">
        <v>180</v>
      </c>
      <c r="AQ17" t="s">
        <v>230</v>
      </c>
      <c r="AR17" t="s">
        <v>231</v>
      </c>
      <c r="AS17">
        <v>111.258449</v>
      </c>
      <c r="AT17">
        <v>98</v>
      </c>
      <c r="AU17">
        <v>1.780135</v>
      </c>
      <c r="AV17">
        <v>4</v>
      </c>
      <c r="AW17">
        <v>134</v>
      </c>
      <c r="AX17">
        <v>285.60000000000002</v>
      </c>
      <c r="AY17">
        <v>0.111258</v>
      </c>
      <c r="AZ17">
        <v>37.799999999999997</v>
      </c>
      <c r="BA17">
        <v>219.7</v>
      </c>
      <c r="BB17" t="s">
        <v>187</v>
      </c>
      <c r="BC17">
        <v>0</v>
      </c>
      <c r="BD17" t="s">
        <v>188</v>
      </c>
      <c r="BE17">
        <v>0.2</v>
      </c>
      <c r="BF17">
        <v>0.5</v>
      </c>
      <c r="BG17" t="s">
        <v>180</v>
      </c>
      <c r="BH17">
        <v>700.00001099999997</v>
      </c>
      <c r="BI17">
        <v>27.743942000000001</v>
      </c>
      <c r="BJ17">
        <v>2.0337369999999999</v>
      </c>
      <c r="BK17">
        <v>0.20602400000000001</v>
      </c>
      <c r="BL17">
        <v>22.793019000000001</v>
      </c>
      <c r="BM17">
        <v>43.308781000000003</v>
      </c>
      <c r="BN17">
        <v>43.308781000000003</v>
      </c>
      <c r="BO17" t="s">
        <v>180</v>
      </c>
      <c r="BP17">
        <v>33.330649999999999</v>
      </c>
      <c r="BQ17" s="50">
        <v>33.171681</v>
      </c>
      <c r="BR17" s="50">
        <v>267.90924799999999</v>
      </c>
      <c r="BS17" t="s">
        <v>180</v>
      </c>
      <c r="BT17">
        <v>39.057865999999997</v>
      </c>
      <c r="BU17" s="50">
        <v>38.871580999999999</v>
      </c>
      <c r="BV17" s="50">
        <v>228.624607</v>
      </c>
      <c r="BW17">
        <v>3.9763E-2</v>
      </c>
      <c r="BX17" t="s">
        <v>180</v>
      </c>
      <c r="BY17">
        <v>32.006106000000003</v>
      </c>
      <c r="BZ17">
        <v>32.120877</v>
      </c>
      <c r="CA17">
        <v>37.124932000000001</v>
      </c>
      <c r="CB17">
        <v>49.441265999999999</v>
      </c>
      <c r="CC17" t="s">
        <v>180</v>
      </c>
      <c r="CD17">
        <v>31.853453999999999</v>
      </c>
      <c r="CE17">
        <v>31.967677999999999</v>
      </c>
      <c r="CF17">
        <v>36.947865999999998</v>
      </c>
      <c r="CG17" s="50">
        <v>49.205458</v>
      </c>
      <c r="CH17" t="s">
        <v>180</v>
      </c>
      <c r="CI17">
        <v>277.75389100000001</v>
      </c>
      <c r="CJ17">
        <v>276.76144799999997</v>
      </c>
      <c r="CK17">
        <v>239.45687899999999</v>
      </c>
      <c r="CL17" s="50">
        <v>179.80568</v>
      </c>
      <c r="CM17" t="s">
        <v>180</v>
      </c>
      <c r="CN17">
        <v>314.86430200000001</v>
      </c>
      <c r="CO17">
        <v>337.04235499999999</v>
      </c>
      <c r="CP17">
        <v>271.450309</v>
      </c>
      <c r="CQ17">
        <v>581.31434400000001</v>
      </c>
      <c r="CR17" t="s">
        <v>180</v>
      </c>
      <c r="CS17">
        <v>3.597156</v>
      </c>
      <c r="CT17">
        <v>3.8643360000000002</v>
      </c>
      <c r="CU17">
        <v>3.5971540000000002</v>
      </c>
      <c r="CV17">
        <v>10.258967</v>
      </c>
      <c r="CW17" t="s">
        <v>180</v>
      </c>
      <c r="CX17">
        <v>2.6186980000000002</v>
      </c>
      <c r="CY17">
        <v>7.2646709999999999</v>
      </c>
      <c r="CZ17">
        <v>3.6780750000000002</v>
      </c>
      <c r="DA17">
        <v>4.8665859999999999</v>
      </c>
      <c r="DB17">
        <v>15.719894999999999</v>
      </c>
      <c r="DC17">
        <v>31.529226999999999</v>
      </c>
      <c r="DD17">
        <v>89.466247999999993</v>
      </c>
      <c r="DE17">
        <v>135.85680500000001</v>
      </c>
      <c r="DF17" t="s">
        <v>180</v>
      </c>
      <c r="DG17">
        <v>0.98259399999999997</v>
      </c>
      <c r="DH17">
        <v>0.77233399999999996</v>
      </c>
      <c r="DI17">
        <v>25.940435999999998</v>
      </c>
      <c r="DJ17">
        <v>78.601567000000003</v>
      </c>
      <c r="DK17">
        <v>19.868551</v>
      </c>
      <c r="DL17">
        <v>24</v>
      </c>
      <c r="DM17">
        <v>24</v>
      </c>
      <c r="DN17" t="s">
        <v>180</v>
      </c>
      <c r="DO17">
        <v>1.043822</v>
      </c>
      <c r="DP17">
        <v>0.73489000000000004</v>
      </c>
      <c r="DQ17">
        <v>25.743542999999999</v>
      </c>
      <c r="DR17">
        <v>70.403824</v>
      </c>
      <c r="DS17">
        <v>17.319642000000002</v>
      </c>
      <c r="DT17">
        <v>40</v>
      </c>
      <c r="DU17">
        <v>40</v>
      </c>
      <c r="DV17" t="s">
        <v>180</v>
      </c>
      <c r="DW17">
        <v>0.986433</v>
      </c>
      <c r="DX17">
        <v>0.77233200000000002</v>
      </c>
      <c r="DY17">
        <v>30.206727000000001</v>
      </c>
      <c r="DZ17">
        <v>78.295458999999994</v>
      </c>
      <c r="EA17">
        <v>23.046309000000001</v>
      </c>
      <c r="EB17">
        <v>24</v>
      </c>
      <c r="EC17">
        <v>24</v>
      </c>
      <c r="ED17" t="s">
        <v>180</v>
      </c>
      <c r="EE17">
        <v>2.2674099999999999</v>
      </c>
      <c r="EF17">
        <v>1.8563149999999999</v>
      </c>
      <c r="EG17">
        <v>32.422423000000002</v>
      </c>
      <c r="EH17">
        <v>81.869433000000001</v>
      </c>
      <c r="EI17">
        <v>26.387349</v>
      </c>
      <c r="EJ17">
        <v>7</v>
      </c>
      <c r="EK17">
        <v>7</v>
      </c>
      <c r="EL17" t="s">
        <v>180</v>
      </c>
      <c r="EM17">
        <v>99</v>
      </c>
      <c r="EN17">
        <v>99</v>
      </c>
      <c r="EO17">
        <v>98.708797000000004</v>
      </c>
      <c r="EP17">
        <v>98.896439000000001</v>
      </c>
      <c r="EQ17" t="s">
        <v>180</v>
      </c>
      <c r="ER17">
        <v>2272.775701</v>
      </c>
      <c r="ES17">
        <v>608.16974700000003</v>
      </c>
      <c r="ET17">
        <v>436.16766699999999</v>
      </c>
      <c r="EU17">
        <v>26.758899</v>
      </c>
      <c r="EV17">
        <v>71.71808</v>
      </c>
      <c r="EW17">
        <v>436.16766699999999</v>
      </c>
      <c r="EX17">
        <v>19.190968000000002</v>
      </c>
      <c r="EY17">
        <v>50.732258999999999</v>
      </c>
      <c r="EZ17" t="s">
        <v>180</v>
      </c>
      <c r="FA17">
        <v>1532.1834779999999</v>
      </c>
      <c r="FB17">
        <v>494.40168299999999</v>
      </c>
      <c r="FC17">
        <v>402.37451399999998</v>
      </c>
      <c r="FD17">
        <v>32.267786000000001</v>
      </c>
      <c r="FE17">
        <v>81.386154000000005</v>
      </c>
      <c r="FF17">
        <v>402.37451399999998</v>
      </c>
      <c r="FG17">
        <v>26.261510000000001</v>
      </c>
      <c r="FH17">
        <v>69.423579000000004</v>
      </c>
      <c r="FI17" t="s">
        <v>180</v>
      </c>
      <c r="FJ17">
        <v>1939.5092010000001</v>
      </c>
      <c r="FK17">
        <v>556.97411799999998</v>
      </c>
      <c r="FL17">
        <v>420.96074800000002</v>
      </c>
      <c r="FM17" s="51">
        <v>28.717271</v>
      </c>
      <c r="FN17" s="50">
        <v>75.579948000000002</v>
      </c>
      <c r="FO17">
        <v>420.96074800000002</v>
      </c>
      <c r="FP17" s="50">
        <v>21.704498999999998</v>
      </c>
      <c r="FQ17">
        <v>57.376897999999997</v>
      </c>
    </row>
    <row r="18" spans="1:173" x14ac:dyDescent="0.25">
      <c r="A18">
        <v>45</v>
      </c>
      <c r="B18" t="s">
        <v>175</v>
      </c>
      <c r="C18" t="s">
        <v>234</v>
      </c>
      <c r="D18" t="s">
        <v>177</v>
      </c>
      <c r="E18" t="s">
        <v>235</v>
      </c>
      <c r="F18" t="s">
        <v>236</v>
      </c>
      <c r="G18">
        <v>16</v>
      </c>
      <c r="H18">
        <v>3510</v>
      </c>
      <c r="I18">
        <v>30.62</v>
      </c>
      <c r="J18">
        <v>-1.9900000000000001E-2</v>
      </c>
      <c r="K18">
        <v>1.9539999999999998E-2</v>
      </c>
      <c r="L18">
        <v>0</v>
      </c>
      <c r="M18">
        <v>0</v>
      </c>
      <c r="N18">
        <v>0</v>
      </c>
      <c r="O18">
        <v>10.46</v>
      </c>
      <c r="P18">
        <v>0</v>
      </c>
      <c r="Q18">
        <v>1</v>
      </c>
      <c r="R18">
        <v>1</v>
      </c>
      <c r="S18">
        <v>1</v>
      </c>
      <c r="T18" s="49">
        <v>0</v>
      </c>
      <c r="U18" s="49">
        <v>0</v>
      </c>
      <c r="V18" s="49">
        <v>0</v>
      </c>
      <c r="W18">
        <v>0</v>
      </c>
      <c r="Y18" t="s">
        <v>180</v>
      </c>
      <c r="Z18" t="s">
        <v>191</v>
      </c>
      <c r="AA18" t="s">
        <v>191</v>
      </c>
      <c r="AB18" t="s">
        <v>180</v>
      </c>
      <c r="AC18" t="s">
        <v>182</v>
      </c>
      <c r="AD18" t="s">
        <v>183</v>
      </c>
      <c r="AE18">
        <v>329</v>
      </c>
      <c r="AF18">
        <v>6</v>
      </c>
      <c r="AG18" t="s">
        <v>184</v>
      </c>
      <c r="AH18">
        <v>3.1088909999999998</v>
      </c>
      <c r="AI18">
        <v>100</v>
      </c>
      <c r="AJ18">
        <v>30.9</v>
      </c>
      <c r="AK18">
        <v>1856.4</v>
      </c>
      <c r="AL18">
        <v>800</v>
      </c>
      <c r="AM18">
        <v>1200</v>
      </c>
      <c r="AN18">
        <v>179.2</v>
      </c>
      <c r="AO18">
        <v>2.2000000000000002</v>
      </c>
      <c r="AP18" t="s">
        <v>180</v>
      </c>
      <c r="AQ18" t="s">
        <v>237</v>
      </c>
      <c r="AR18" t="s">
        <v>238</v>
      </c>
      <c r="AS18">
        <v>111.70440600000001</v>
      </c>
      <c r="AT18">
        <v>96</v>
      </c>
      <c r="AU18">
        <v>1.7872699999999999</v>
      </c>
      <c r="AV18">
        <v>4</v>
      </c>
      <c r="AW18">
        <v>134.69999999999999</v>
      </c>
      <c r="AX18">
        <v>285.89999999999998</v>
      </c>
      <c r="AY18">
        <v>0.111704</v>
      </c>
      <c r="AZ18">
        <v>38.299999999999997</v>
      </c>
      <c r="BA18">
        <v>217.3</v>
      </c>
      <c r="BB18" t="s">
        <v>187</v>
      </c>
      <c r="BC18">
        <v>0</v>
      </c>
      <c r="BD18" t="s">
        <v>188</v>
      </c>
      <c r="BE18">
        <v>0.2</v>
      </c>
      <c r="BF18">
        <v>0.5</v>
      </c>
      <c r="BG18" t="s">
        <v>180</v>
      </c>
      <c r="BH18">
        <v>700.00001099999997</v>
      </c>
      <c r="BI18">
        <v>27.763016</v>
      </c>
      <c r="BJ18">
        <v>2.0351349999999999</v>
      </c>
      <c r="BK18">
        <v>0.202066</v>
      </c>
      <c r="BL18">
        <v>23.255428999999999</v>
      </c>
      <c r="BM18">
        <v>43.308781000000003</v>
      </c>
      <c r="BN18">
        <v>43.308781000000003</v>
      </c>
      <c r="BO18" t="s">
        <v>180</v>
      </c>
      <c r="BP18">
        <v>32.969729000000001</v>
      </c>
      <c r="BQ18" s="50">
        <v>32.812480999999998</v>
      </c>
      <c r="BR18" s="50">
        <v>270.842061</v>
      </c>
      <c r="BS18" t="s">
        <v>180</v>
      </c>
      <c r="BT18">
        <v>38.980141000000003</v>
      </c>
      <c r="BU18" s="50">
        <v>38.794226999999999</v>
      </c>
      <c r="BV18" s="50">
        <v>229.080476</v>
      </c>
      <c r="BW18">
        <v>3.9548E-2</v>
      </c>
      <c r="BX18" t="s">
        <v>180</v>
      </c>
      <c r="BY18">
        <v>32.238920999999998</v>
      </c>
      <c r="BZ18">
        <v>31.433529</v>
      </c>
      <c r="CA18">
        <v>37.011633000000003</v>
      </c>
      <c r="CB18">
        <v>50.155372999999997</v>
      </c>
      <c r="CC18" t="s">
        <v>180</v>
      </c>
      <c r="CD18">
        <v>32.085158999999997</v>
      </c>
      <c r="CE18">
        <v>31.283608000000001</v>
      </c>
      <c r="CF18">
        <v>36.835107999999998</v>
      </c>
      <c r="CG18" s="50">
        <v>49.916159</v>
      </c>
      <c r="CH18" t="s">
        <v>180</v>
      </c>
      <c r="CI18">
        <v>275.74807199999998</v>
      </c>
      <c r="CJ18">
        <v>282.813309</v>
      </c>
      <c r="CK18">
        <v>240.189897</v>
      </c>
      <c r="CL18" s="50">
        <v>177.24562499999999</v>
      </c>
      <c r="CM18" t="s">
        <v>180</v>
      </c>
      <c r="CN18">
        <v>312.60690199999999</v>
      </c>
      <c r="CO18">
        <v>344.422526</v>
      </c>
      <c r="CP18">
        <v>272.29535700000002</v>
      </c>
      <c r="CQ18">
        <v>573.04067699999996</v>
      </c>
      <c r="CR18" t="s">
        <v>180</v>
      </c>
      <c r="CS18">
        <v>3.5973449999999998</v>
      </c>
      <c r="CT18">
        <v>3.8644500000000002</v>
      </c>
      <c r="CU18">
        <v>3.59734</v>
      </c>
      <c r="CV18">
        <v>10.259021000000001</v>
      </c>
      <c r="CW18" t="s">
        <v>180</v>
      </c>
      <c r="CX18">
        <v>2.609448</v>
      </c>
      <c r="CY18">
        <v>7.1797219999999999</v>
      </c>
      <c r="CZ18">
        <v>3.6050110000000002</v>
      </c>
      <c r="DA18">
        <v>4.811858</v>
      </c>
      <c r="DB18">
        <v>15.655632000000001</v>
      </c>
      <c r="DC18">
        <v>31.252223000000001</v>
      </c>
      <c r="DD18">
        <v>89.813085000000001</v>
      </c>
      <c r="DE18">
        <v>136.853364</v>
      </c>
      <c r="DF18" t="s">
        <v>180</v>
      </c>
      <c r="DG18">
        <v>0.98560000000000003</v>
      </c>
      <c r="DH18">
        <v>0.77421700000000004</v>
      </c>
      <c r="DI18">
        <v>26.207695999999999</v>
      </c>
      <c r="DJ18">
        <v>78.552864999999997</v>
      </c>
      <c r="DK18">
        <v>20.015951000000001</v>
      </c>
      <c r="DL18">
        <v>24</v>
      </c>
      <c r="DM18">
        <v>24</v>
      </c>
      <c r="DN18" t="s">
        <v>180</v>
      </c>
      <c r="DO18">
        <v>1.0448839999999999</v>
      </c>
      <c r="DP18">
        <v>0.73547099999999999</v>
      </c>
      <c r="DQ18">
        <v>25.217561</v>
      </c>
      <c r="DR18">
        <v>70.387817999999996</v>
      </c>
      <c r="DS18">
        <v>16.951181999999999</v>
      </c>
      <c r="DT18">
        <v>40</v>
      </c>
      <c r="DU18">
        <v>40</v>
      </c>
      <c r="DV18" t="s">
        <v>180</v>
      </c>
      <c r="DW18">
        <v>0.98943199999999998</v>
      </c>
      <c r="DX18">
        <v>0.77419899999999997</v>
      </c>
      <c r="DY18">
        <v>30.204535</v>
      </c>
      <c r="DZ18">
        <v>78.246881000000002</v>
      </c>
      <c r="EA18">
        <v>22.979261000000001</v>
      </c>
      <c r="EB18">
        <v>24</v>
      </c>
      <c r="EC18">
        <v>24</v>
      </c>
      <c r="ED18" t="s">
        <v>180</v>
      </c>
      <c r="EE18">
        <v>2.2675160000000001</v>
      </c>
      <c r="EF18">
        <v>1.856484</v>
      </c>
      <c r="EG18">
        <v>32.892085999999999</v>
      </c>
      <c r="EH18">
        <v>81.873020999999994</v>
      </c>
      <c r="EI18">
        <v>26.768746</v>
      </c>
      <c r="EJ18">
        <v>7</v>
      </c>
      <c r="EK18">
        <v>7</v>
      </c>
      <c r="EL18" t="s">
        <v>180</v>
      </c>
      <c r="EM18">
        <v>99</v>
      </c>
      <c r="EN18">
        <v>99</v>
      </c>
      <c r="EO18">
        <v>98.708794999999995</v>
      </c>
      <c r="EP18">
        <v>98.896439999999998</v>
      </c>
      <c r="EQ18" t="s">
        <v>180</v>
      </c>
      <c r="ER18">
        <v>2297.6558639999998</v>
      </c>
      <c r="ES18">
        <v>609.36370399999998</v>
      </c>
      <c r="ET18">
        <v>436.22708</v>
      </c>
      <c r="EU18">
        <v>26.521104000000001</v>
      </c>
      <c r="EV18">
        <v>71.587309000000005</v>
      </c>
      <c r="EW18">
        <v>436.22708</v>
      </c>
      <c r="EX18">
        <v>18.985745000000001</v>
      </c>
      <c r="EY18">
        <v>49.621732000000002</v>
      </c>
      <c r="EZ18" t="s">
        <v>180</v>
      </c>
      <c r="FA18">
        <v>1510.3684109999999</v>
      </c>
      <c r="FB18">
        <v>494.42225000000002</v>
      </c>
      <c r="FC18">
        <v>402.37856900000003</v>
      </c>
      <c r="FD18">
        <v>32.735208999999998</v>
      </c>
      <c r="FE18">
        <v>81.383589000000001</v>
      </c>
      <c r="FF18">
        <v>402.37856900000003</v>
      </c>
      <c r="FG18">
        <v>26.641086999999999</v>
      </c>
      <c r="FH18">
        <v>69.629973000000007</v>
      </c>
      <c r="FI18" t="s">
        <v>180</v>
      </c>
      <c r="FJ18">
        <v>1943.3765100000001</v>
      </c>
      <c r="FK18">
        <v>557.64004999999997</v>
      </c>
      <c r="FL18">
        <v>420.99525</v>
      </c>
      <c r="FM18" s="51">
        <v>28.694391</v>
      </c>
      <c r="FN18" s="50">
        <v>75.495878000000005</v>
      </c>
      <c r="FO18">
        <v>420.99525</v>
      </c>
      <c r="FP18" s="50">
        <v>21.663081999999999</v>
      </c>
      <c r="FQ18">
        <v>56.619304</v>
      </c>
    </row>
    <row r="19" spans="1:173" x14ac:dyDescent="0.25">
      <c r="A19">
        <v>48</v>
      </c>
      <c r="B19" t="s">
        <v>175</v>
      </c>
      <c r="C19" t="s">
        <v>234</v>
      </c>
      <c r="D19" t="s">
        <v>177</v>
      </c>
      <c r="E19" t="s">
        <v>235</v>
      </c>
      <c r="F19" t="s">
        <v>239</v>
      </c>
      <c r="G19">
        <v>17</v>
      </c>
      <c r="H19">
        <v>3510</v>
      </c>
      <c r="I19">
        <v>30.62</v>
      </c>
      <c r="J19">
        <v>-1.9900000000000001E-2</v>
      </c>
      <c r="K19">
        <v>1.9539999999999998E-2</v>
      </c>
      <c r="L19">
        <v>0</v>
      </c>
      <c r="M19">
        <v>0</v>
      </c>
      <c r="N19">
        <v>0</v>
      </c>
      <c r="O19">
        <v>10.46</v>
      </c>
      <c r="P19">
        <v>0</v>
      </c>
      <c r="Q19">
        <v>1</v>
      </c>
      <c r="R19">
        <v>1</v>
      </c>
      <c r="S19">
        <v>1</v>
      </c>
      <c r="T19" s="49">
        <v>0</v>
      </c>
      <c r="U19" s="49">
        <v>0</v>
      </c>
      <c r="V19" s="49">
        <v>0</v>
      </c>
      <c r="W19">
        <v>0</v>
      </c>
      <c r="Y19" t="s">
        <v>180</v>
      </c>
      <c r="Z19" t="s">
        <v>191</v>
      </c>
      <c r="AA19" t="s">
        <v>191</v>
      </c>
      <c r="AB19" t="s">
        <v>180</v>
      </c>
      <c r="AC19" t="s">
        <v>182</v>
      </c>
      <c r="AD19" t="s">
        <v>183</v>
      </c>
      <c r="AE19">
        <v>329</v>
      </c>
      <c r="AF19">
        <v>6</v>
      </c>
      <c r="AG19" t="s">
        <v>184</v>
      </c>
      <c r="AH19">
        <v>3.1088909999999998</v>
      </c>
      <c r="AI19">
        <v>100</v>
      </c>
      <c r="AJ19">
        <v>30.9</v>
      </c>
      <c r="AK19">
        <v>1856.4</v>
      </c>
      <c r="AL19">
        <v>800</v>
      </c>
      <c r="AM19">
        <v>1200</v>
      </c>
      <c r="AN19">
        <v>179.2</v>
      </c>
      <c r="AO19">
        <v>2.2000000000000002</v>
      </c>
      <c r="AP19" t="s">
        <v>180</v>
      </c>
      <c r="AQ19" t="s">
        <v>237</v>
      </c>
      <c r="AR19" t="s">
        <v>238</v>
      </c>
      <c r="AS19">
        <v>111.70440600000001</v>
      </c>
      <c r="AT19">
        <v>96</v>
      </c>
      <c r="AU19">
        <v>1.7872699999999999</v>
      </c>
      <c r="AV19">
        <v>4</v>
      </c>
      <c r="AW19">
        <v>134.69999999999999</v>
      </c>
      <c r="AX19">
        <v>285.89999999999998</v>
      </c>
      <c r="AY19">
        <v>0.111704</v>
      </c>
      <c r="AZ19">
        <v>38.299999999999997</v>
      </c>
      <c r="BA19">
        <v>217.3</v>
      </c>
      <c r="BB19" t="s">
        <v>187</v>
      </c>
      <c r="BC19">
        <v>0</v>
      </c>
      <c r="BD19" t="s">
        <v>188</v>
      </c>
      <c r="BE19">
        <v>0.2</v>
      </c>
      <c r="BF19">
        <v>0.5</v>
      </c>
      <c r="BG19" t="s">
        <v>180</v>
      </c>
      <c r="BH19">
        <v>700.00001099999997</v>
      </c>
      <c r="BI19">
        <v>27.763016</v>
      </c>
      <c r="BJ19">
        <v>2.0351349999999999</v>
      </c>
      <c r="BK19">
        <v>0.202066</v>
      </c>
      <c r="BL19">
        <v>23.255428999999999</v>
      </c>
      <c r="BM19">
        <v>43.308781000000003</v>
      </c>
      <c r="BN19">
        <v>43.308781000000003</v>
      </c>
      <c r="BO19" t="s">
        <v>180</v>
      </c>
      <c r="BP19">
        <v>34.351126000000001</v>
      </c>
      <c r="BQ19" s="50">
        <v>34.187289999999997</v>
      </c>
      <c r="BR19" s="50">
        <v>259.95040699999998</v>
      </c>
      <c r="BS19" t="s">
        <v>180</v>
      </c>
      <c r="BT19">
        <v>40.253892999999998</v>
      </c>
      <c r="BU19" s="50">
        <v>40.061903999999998</v>
      </c>
      <c r="BV19" s="50">
        <v>221.831693</v>
      </c>
      <c r="BW19">
        <v>3.9549000000000001E-2</v>
      </c>
      <c r="BX19" t="s">
        <v>180</v>
      </c>
      <c r="BY19">
        <v>32.814357000000001</v>
      </c>
      <c r="BZ19">
        <v>33.265749</v>
      </c>
      <c r="CA19">
        <v>38.033580999999998</v>
      </c>
      <c r="CB19">
        <v>50.955714999999998</v>
      </c>
      <c r="CC19" t="s">
        <v>180</v>
      </c>
      <c r="CD19">
        <v>32.657850000000003</v>
      </c>
      <c r="CE19">
        <v>33.107089000000002</v>
      </c>
      <c r="CF19">
        <v>37.852181999999999</v>
      </c>
      <c r="CG19" s="50">
        <v>50.712684000000003</v>
      </c>
      <c r="CH19" t="s">
        <v>180</v>
      </c>
      <c r="CI19">
        <v>270.91253</v>
      </c>
      <c r="CJ19">
        <v>267.23644400000001</v>
      </c>
      <c r="CK19">
        <v>233.736085</v>
      </c>
      <c r="CL19" s="50">
        <v>174.46169499999999</v>
      </c>
      <c r="CM19" t="s">
        <v>180</v>
      </c>
      <c r="CN19">
        <v>307.12498399999998</v>
      </c>
      <c r="CO19">
        <v>325.45275700000002</v>
      </c>
      <c r="CP19">
        <v>264.97888699999999</v>
      </c>
      <c r="CQ19">
        <v>564.04013499999996</v>
      </c>
      <c r="CR19" t="s">
        <v>180</v>
      </c>
      <c r="CS19">
        <v>3.5973449999999998</v>
      </c>
      <c r="CT19">
        <v>3.864455</v>
      </c>
      <c r="CU19">
        <v>3.59734</v>
      </c>
      <c r="CV19">
        <v>10.259021000000001</v>
      </c>
      <c r="CW19" t="s">
        <v>180</v>
      </c>
      <c r="CX19">
        <v>2.609448</v>
      </c>
      <c r="CY19">
        <v>7.1797219999999999</v>
      </c>
      <c r="CZ19">
        <v>3.6050119999999999</v>
      </c>
      <c r="DA19">
        <v>4.811858</v>
      </c>
      <c r="DB19">
        <v>15.655632000000001</v>
      </c>
      <c r="DC19">
        <v>31.252223999999998</v>
      </c>
      <c r="DD19">
        <v>89.813085000000001</v>
      </c>
      <c r="DE19">
        <v>136.853364</v>
      </c>
      <c r="DF19" t="s">
        <v>180</v>
      </c>
      <c r="DG19">
        <v>0.98560199999999998</v>
      </c>
      <c r="DH19">
        <v>0.77421700000000004</v>
      </c>
      <c r="DI19">
        <v>26.675519999999999</v>
      </c>
      <c r="DJ19">
        <v>78.552766000000005</v>
      </c>
      <c r="DK19">
        <v>20.373217</v>
      </c>
      <c r="DL19">
        <v>24</v>
      </c>
      <c r="DM19">
        <v>24</v>
      </c>
      <c r="DN19" t="s">
        <v>180</v>
      </c>
      <c r="DO19">
        <v>1.0448999999999999</v>
      </c>
      <c r="DP19">
        <v>0.73547799999999997</v>
      </c>
      <c r="DQ19">
        <v>26.687843000000001</v>
      </c>
      <c r="DR19">
        <v>70.387422000000001</v>
      </c>
      <c r="DS19">
        <v>17.939492000000001</v>
      </c>
      <c r="DT19">
        <v>40</v>
      </c>
      <c r="DU19">
        <v>40</v>
      </c>
      <c r="DV19" t="s">
        <v>180</v>
      </c>
      <c r="DW19">
        <v>0.98943400000000004</v>
      </c>
      <c r="DX19">
        <v>0.77420199999999995</v>
      </c>
      <c r="DY19">
        <v>31.038587</v>
      </c>
      <c r="DZ19">
        <v>78.246939999999995</v>
      </c>
      <c r="EA19">
        <v>23.613755999999999</v>
      </c>
      <c r="EB19">
        <v>24</v>
      </c>
      <c r="EC19">
        <v>24</v>
      </c>
      <c r="ED19" t="s">
        <v>180</v>
      </c>
      <c r="EE19">
        <v>2.2675169999999998</v>
      </c>
      <c r="EF19">
        <v>1.856484</v>
      </c>
      <c r="EG19">
        <v>33.416966000000002</v>
      </c>
      <c r="EH19">
        <v>81.873007000000001</v>
      </c>
      <c r="EI19">
        <v>27.195902</v>
      </c>
      <c r="EJ19">
        <v>7</v>
      </c>
      <c r="EK19">
        <v>7</v>
      </c>
      <c r="EL19" t="s">
        <v>180</v>
      </c>
      <c r="EM19">
        <v>99</v>
      </c>
      <c r="EN19">
        <v>99</v>
      </c>
      <c r="EO19">
        <v>98.708794999999995</v>
      </c>
      <c r="EP19">
        <v>98.896439999999998</v>
      </c>
      <c r="EQ19" t="s">
        <v>180</v>
      </c>
      <c r="ER19">
        <v>2205.25783</v>
      </c>
      <c r="ES19">
        <v>609.36871799999994</v>
      </c>
      <c r="ET19">
        <v>436.22997900000001</v>
      </c>
      <c r="EU19">
        <v>27.632538</v>
      </c>
      <c r="EV19">
        <v>71.587196000000006</v>
      </c>
      <c r="EW19">
        <v>436.22997900000001</v>
      </c>
      <c r="EX19">
        <v>19.781358999999998</v>
      </c>
      <c r="EY19">
        <v>51.701174999999999</v>
      </c>
      <c r="EZ19" t="s">
        <v>180</v>
      </c>
      <c r="FA19">
        <v>1486.6456229999999</v>
      </c>
      <c r="FB19">
        <v>494.42243200000001</v>
      </c>
      <c r="FC19">
        <v>402.37856900000003</v>
      </c>
      <c r="FD19">
        <v>33.257584999999999</v>
      </c>
      <c r="FE19">
        <v>81.383557999999994</v>
      </c>
      <c r="FF19">
        <v>402.37856900000003</v>
      </c>
      <c r="FG19">
        <v>27.066206000000001</v>
      </c>
      <c r="FH19">
        <v>70.741077000000004</v>
      </c>
      <c r="FI19" t="s">
        <v>180</v>
      </c>
      <c r="FJ19">
        <v>1881.882337</v>
      </c>
      <c r="FK19">
        <v>557.64288899999997</v>
      </c>
      <c r="FL19">
        <v>420.99684500000001</v>
      </c>
      <c r="FM19" s="51">
        <v>29.632186999999998</v>
      </c>
      <c r="FN19" s="50">
        <v>75.495778999999999</v>
      </c>
      <c r="FO19">
        <v>420.99684500000001</v>
      </c>
      <c r="FP19" s="50">
        <v>22.37105</v>
      </c>
      <c r="FQ19">
        <v>58.469672000000003</v>
      </c>
    </row>
    <row r="20" spans="1:173" x14ac:dyDescent="0.25">
      <c r="A20">
        <v>51</v>
      </c>
      <c r="B20" t="s">
        <v>175</v>
      </c>
      <c r="C20" t="s">
        <v>240</v>
      </c>
      <c r="D20" t="s">
        <v>177</v>
      </c>
      <c r="E20" t="s">
        <v>241</v>
      </c>
      <c r="F20" t="s">
        <v>242</v>
      </c>
      <c r="G20">
        <v>18</v>
      </c>
      <c r="H20">
        <v>3269.25</v>
      </c>
      <c r="I20">
        <v>24.744741999999999</v>
      </c>
      <c r="J20">
        <v>-1.9900000000000001E-2</v>
      </c>
      <c r="K20">
        <v>1.7586000000000001E-2</v>
      </c>
      <c r="L20">
        <v>0</v>
      </c>
      <c r="M20">
        <v>0</v>
      </c>
      <c r="N20">
        <v>0</v>
      </c>
      <c r="O20">
        <v>9.0299999999999994</v>
      </c>
      <c r="P20">
        <v>0</v>
      </c>
      <c r="Q20">
        <v>1</v>
      </c>
      <c r="R20">
        <v>1</v>
      </c>
      <c r="S20">
        <v>1</v>
      </c>
      <c r="T20" s="49">
        <v>7.4999999999999997E-2</v>
      </c>
      <c r="U20" s="49">
        <v>0.1</v>
      </c>
      <c r="V20" s="49">
        <v>0.1</v>
      </c>
      <c r="W20">
        <v>1</v>
      </c>
      <c r="Y20" t="s">
        <v>180</v>
      </c>
      <c r="Z20" t="s">
        <v>181</v>
      </c>
      <c r="AA20" t="s">
        <v>181</v>
      </c>
      <c r="AB20" t="s">
        <v>180</v>
      </c>
      <c r="AC20" t="s">
        <v>243</v>
      </c>
      <c r="AD20" t="s">
        <v>244</v>
      </c>
      <c r="AE20">
        <v>261</v>
      </c>
      <c r="AF20">
        <v>8</v>
      </c>
      <c r="AG20" t="s">
        <v>245</v>
      </c>
      <c r="AH20">
        <v>3.507171</v>
      </c>
      <c r="AI20">
        <v>100</v>
      </c>
      <c r="AJ20">
        <v>29.6</v>
      </c>
      <c r="AK20">
        <v>1774.2</v>
      </c>
      <c r="AL20">
        <v>800</v>
      </c>
      <c r="AM20">
        <v>1050</v>
      </c>
      <c r="AN20">
        <v>201</v>
      </c>
      <c r="AO20">
        <v>2.2000000000000002</v>
      </c>
      <c r="AP20" t="s">
        <v>180</v>
      </c>
      <c r="AQ20" t="s">
        <v>192</v>
      </c>
      <c r="AR20" t="s">
        <v>246</v>
      </c>
      <c r="AS20">
        <v>90.957238000000004</v>
      </c>
      <c r="AT20">
        <v>96</v>
      </c>
      <c r="AU20">
        <v>1.451678</v>
      </c>
      <c r="AV20">
        <v>4</v>
      </c>
      <c r="AW20">
        <v>121</v>
      </c>
      <c r="AX20">
        <v>227.3</v>
      </c>
      <c r="AY20">
        <v>9.0774999999999995E-2</v>
      </c>
      <c r="AZ20">
        <v>38.700000000000003</v>
      </c>
      <c r="BA20">
        <v>214.9</v>
      </c>
      <c r="BB20" t="s">
        <v>187</v>
      </c>
      <c r="BC20">
        <v>0</v>
      </c>
      <c r="BD20" t="s">
        <v>188</v>
      </c>
      <c r="BE20">
        <v>0.2</v>
      </c>
      <c r="BF20">
        <v>0.5</v>
      </c>
      <c r="BG20" t="s">
        <v>180</v>
      </c>
      <c r="BH20">
        <v>685.00401399999998</v>
      </c>
      <c r="BI20">
        <v>0.72458599999999995</v>
      </c>
      <c r="BJ20">
        <v>5.1977000000000002E-2</v>
      </c>
      <c r="BK20">
        <v>0.10097200000000001</v>
      </c>
      <c r="BL20">
        <v>1.1885950000000001</v>
      </c>
      <c r="BM20">
        <v>43.308781000000003</v>
      </c>
      <c r="BN20">
        <v>43.308781000000003</v>
      </c>
      <c r="BO20" t="s">
        <v>180</v>
      </c>
      <c r="BP20">
        <v>43.401479000000002</v>
      </c>
      <c r="BQ20" s="50">
        <v>43.194477999999997</v>
      </c>
      <c r="BR20" s="50">
        <v>205.74389400000001</v>
      </c>
      <c r="BS20" t="s">
        <v>180</v>
      </c>
      <c r="BT20">
        <v>48.699379999999998</v>
      </c>
      <c r="BU20" s="50">
        <v>48.467109999999998</v>
      </c>
      <c r="BV20" s="50">
        <v>183.361457</v>
      </c>
      <c r="BW20">
        <v>3.9158999999999999E-2</v>
      </c>
      <c r="BX20" t="s">
        <v>180</v>
      </c>
      <c r="BY20">
        <v>39.027281000000002</v>
      </c>
      <c r="BZ20">
        <v>44.244912999999997</v>
      </c>
      <c r="CA20">
        <v>45.619539000000003</v>
      </c>
      <c r="CB20">
        <v>57.239069000000001</v>
      </c>
      <c r="CC20" t="s">
        <v>180</v>
      </c>
      <c r="CD20">
        <v>38.841141999999998</v>
      </c>
      <c r="CE20">
        <v>44.033889000000002</v>
      </c>
      <c r="CF20">
        <v>45.401958</v>
      </c>
      <c r="CG20" s="50">
        <v>56.966070000000002</v>
      </c>
      <c r="CH20" t="s">
        <v>180</v>
      </c>
      <c r="CI20">
        <v>227.784774</v>
      </c>
      <c r="CJ20">
        <v>200.92299600000001</v>
      </c>
      <c r="CK20">
        <v>194.86870400000001</v>
      </c>
      <c r="CL20" s="50">
        <v>155.31036</v>
      </c>
      <c r="CM20" t="s">
        <v>180</v>
      </c>
      <c r="CN20">
        <v>258.09894500000001</v>
      </c>
      <c r="CO20">
        <v>244.602913</v>
      </c>
      <c r="CP20">
        <v>220.78773100000001</v>
      </c>
      <c r="CQ20">
        <v>502.09472699999998</v>
      </c>
      <c r="CR20" t="s">
        <v>180</v>
      </c>
      <c r="CS20">
        <v>3.5954860000000002</v>
      </c>
      <c r="CT20">
        <v>3.863029</v>
      </c>
      <c r="CU20">
        <v>3.5952480000000002</v>
      </c>
      <c r="CV20">
        <v>10.258438</v>
      </c>
      <c r="CW20" t="s">
        <v>180</v>
      </c>
      <c r="CX20">
        <v>2.8575360000000001</v>
      </c>
      <c r="CY20">
        <v>7.217498</v>
      </c>
      <c r="CZ20">
        <v>3.7841230000000001</v>
      </c>
      <c r="DA20">
        <v>4.9143999999999997</v>
      </c>
      <c r="DB20">
        <v>15.705887000000001</v>
      </c>
      <c r="DC20">
        <v>31.621908000000001</v>
      </c>
      <c r="DD20">
        <v>91.405562000000003</v>
      </c>
      <c r="DE20">
        <v>142.19407100000001</v>
      </c>
      <c r="DF20" t="s">
        <v>180</v>
      </c>
      <c r="DG20">
        <v>0.74530399999999997</v>
      </c>
      <c r="DH20">
        <v>0.69289800000000001</v>
      </c>
      <c r="DI20">
        <v>24.003461000000001</v>
      </c>
      <c r="DJ20">
        <v>92.968470999999994</v>
      </c>
      <c r="DK20">
        <v>21.734587999999999</v>
      </c>
      <c r="DL20">
        <v>35</v>
      </c>
      <c r="DM20">
        <v>38</v>
      </c>
      <c r="DN20" t="s">
        <v>180</v>
      </c>
      <c r="DO20">
        <v>0.71813400000000005</v>
      </c>
      <c r="DP20">
        <v>0.658416</v>
      </c>
      <c r="DQ20">
        <v>24.404530000000001</v>
      </c>
      <c r="DR20">
        <v>91.684307000000004</v>
      </c>
      <c r="DS20">
        <v>21.503475000000002</v>
      </c>
      <c r="DT20">
        <v>71</v>
      </c>
      <c r="DU20">
        <v>71</v>
      </c>
      <c r="DV20" t="s">
        <v>180</v>
      </c>
      <c r="DW20">
        <v>0.74404499999999996</v>
      </c>
      <c r="DX20">
        <v>0.69285200000000002</v>
      </c>
      <c r="DY20">
        <v>28.012414</v>
      </c>
      <c r="DZ20">
        <v>93.119707000000005</v>
      </c>
      <c r="EA20">
        <v>25.406381</v>
      </c>
      <c r="EB20">
        <v>35</v>
      </c>
      <c r="EC20">
        <v>38</v>
      </c>
      <c r="ED20" t="s">
        <v>180</v>
      </c>
      <c r="EE20">
        <v>1.7537290000000001</v>
      </c>
      <c r="EF20">
        <v>1.627818</v>
      </c>
      <c r="EG20">
        <v>29.033768999999999</v>
      </c>
      <c r="EH20">
        <v>92.820352999999997</v>
      </c>
      <c r="EI20">
        <v>26.791027</v>
      </c>
      <c r="EJ20">
        <v>10</v>
      </c>
      <c r="EK20">
        <v>9</v>
      </c>
      <c r="EL20" t="s">
        <v>180</v>
      </c>
      <c r="EM20">
        <v>76.8</v>
      </c>
      <c r="EN20">
        <v>78.408959999999993</v>
      </c>
      <c r="EO20">
        <v>76.534240999999994</v>
      </c>
      <c r="EP20">
        <v>76.860606000000004</v>
      </c>
      <c r="EQ20" t="s">
        <v>180</v>
      </c>
      <c r="ER20">
        <v>1745.4034360000001</v>
      </c>
      <c r="ES20">
        <v>438.70274499999999</v>
      </c>
      <c r="ET20">
        <v>392.18431500000003</v>
      </c>
      <c r="EU20">
        <v>25.134747000000001</v>
      </c>
      <c r="EV20">
        <v>89.396366999999998</v>
      </c>
      <c r="EW20">
        <v>392.18431500000003</v>
      </c>
      <c r="EX20">
        <v>22.469550999999999</v>
      </c>
      <c r="EY20">
        <v>58.083874999999999</v>
      </c>
      <c r="EZ20" t="s">
        <v>180</v>
      </c>
      <c r="FA20">
        <v>1323.4507840000001</v>
      </c>
      <c r="FB20">
        <v>382.41498799999999</v>
      </c>
      <c r="FC20">
        <v>352.87514700000003</v>
      </c>
      <c r="FD20">
        <v>28.895292999999999</v>
      </c>
      <c r="FE20">
        <v>92.275448999999995</v>
      </c>
      <c r="FF20">
        <v>352.87514700000003</v>
      </c>
      <c r="FG20">
        <v>26.663262</v>
      </c>
      <c r="FH20">
        <v>68.924633</v>
      </c>
      <c r="FI20" t="s">
        <v>180</v>
      </c>
      <c r="FJ20">
        <v>1555.5247429999999</v>
      </c>
      <c r="FK20">
        <v>413.37325399999997</v>
      </c>
      <c r="FL20">
        <v>374.49518899999998</v>
      </c>
      <c r="FM20" s="51">
        <v>26.574521000000001</v>
      </c>
      <c r="FN20" s="50">
        <v>90.594925000000003</v>
      </c>
      <c r="FO20">
        <v>374.49518899999998</v>
      </c>
      <c r="FP20" s="50">
        <v>24.075168000000001</v>
      </c>
      <c r="FQ20">
        <v>62.234400000000001</v>
      </c>
    </row>
    <row r="21" spans="1:173" x14ac:dyDescent="0.25">
      <c r="A21">
        <v>54</v>
      </c>
      <c r="B21" t="s">
        <v>175</v>
      </c>
      <c r="C21" t="s">
        <v>240</v>
      </c>
      <c r="D21" t="s">
        <v>177</v>
      </c>
      <c r="E21" t="s">
        <v>247</v>
      </c>
      <c r="F21" t="s">
        <v>248</v>
      </c>
      <c r="G21">
        <v>19</v>
      </c>
      <c r="H21">
        <v>3269.25</v>
      </c>
      <c r="I21">
        <v>24.744741999999999</v>
      </c>
      <c r="J21">
        <v>-1.9900000000000001E-2</v>
      </c>
      <c r="K21">
        <v>1.7586000000000001E-2</v>
      </c>
      <c r="L21">
        <v>0</v>
      </c>
      <c r="M21">
        <v>0</v>
      </c>
      <c r="N21">
        <v>0</v>
      </c>
      <c r="O21">
        <v>9.0299999999999994</v>
      </c>
      <c r="P21">
        <v>0</v>
      </c>
      <c r="Q21">
        <v>1</v>
      </c>
      <c r="R21">
        <v>1</v>
      </c>
      <c r="S21">
        <v>1</v>
      </c>
      <c r="T21" s="49">
        <v>7.4999999999999997E-2</v>
      </c>
      <c r="U21" s="49">
        <v>0.1</v>
      </c>
      <c r="V21" s="49">
        <v>0.1</v>
      </c>
      <c r="W21">
        <v>1</v>
      </c>
      <c r="Y21" t="s">
        <v>180</v>
      </c>
      <c r="Z21" t="s">
        <v>181</v>
      </c>
      <c r="AA21" t="s">
        <v>181</v>
      </c>
      <c r="AB21" t="s">
        <v>180</v>
      </c>
      <c r="AC21" t="s">
        <v>243</v>
      </c>
      <c r="AD21" t="s">
        <v>244</v>
      </c>
      <c r="AE21">
        <v>261</v>
      </c>
      <c r="AF21">
        <v>8</v>
      </c>
      <c r="AG21" t="s">
        <v>245</v>
      </c>
      <c r="AH21">
        <v>3.507171</v>
      </c>
      <c r="AI21">
        <v>100</v>
      </c>
      <c r="AJ21">
        <v>29.6</v>
      </c>
      <c r="AK21">
        <v>1774.2</v>
      </c>
      <c r="AL21">
        <v>800</v>
      </c>
      <c r="AM21">
        <v>1050</v>
      </c>
      <c r="AN21">
        <v>201</v>
      </c>
      <c r="AO21">
        <v>2.2000000000000002</v>
      </c>
      <c r="AP21" t="s">
        <v>180</v>
      </c>
      <c r="AQ21" t="s">
        <v>192</v>
      </c>
      <c r="AR21" t="s">
        <v>246</v>
      </c>
      <c r="AS21">
        <v>90.957238000000004</v>
      </c>
      <c r="AT21">
        <v>96</v>
      </c>
      <c r="AU21">
        <v>1.451678</v>
      </c>
      <c r="AV21">
        <v>4</v>
      </c>
      <c r="AW21">
        <v>121</v>
      </c>
      <c r="AX21">
        <v>227.3</v>
      </c>
      <c r="AY21">
        <v>9.0774999999999995E-2</v>
      </c>
      <c r="AZ21">
        <v>38.700000000000003</v>
      </c>
      <c r="BA21">
        <v>214.9</v>
      </c>
      <c r="BB21" t="s">
        <v>187</v>
      </c>
      <c r="BC21">
        <v>0</v>
      </c>
      <c r="BD21" t="s">
        <v>188</v>
      </c>
      <c r="BE21">
        <v>0.2</v>
      </c>
      <c r="BF21">
        <v>0.5</v>
      </c>
      <c r="BG21" t="s">
        <v>180</v>
      </c>
      <c r="BH21">
        <v>685.00401399999998</v>
      </c>
      <c r="BI21">
        <v>0.72458599999999995</v>
      </c>
      <c r="BJ21">
        <v>5.1977000000000002E-2</v>
      </c>
      <c r="BK21">
        <v>0.10097200000000001</v>
      </c>
      <c r="BL21">
        <v>1.1885950000000001</v>
      </c>
      <c r="BM21">
        <v>43.308781000000003</v>
      </c>
      <c r="BN21">
        <v>43.308781000000003</v>
      </c>
      <c r="BO21" t="s">
        <v>180</v>
      </c>
      <c r="BP21">
        <v>45.140549999999998</v>
      </c>
      <c r="BQ21" s="50">
        <v>44.925255</v>
      </c>
      <c r="BR21" s="50">
        <v>197.817465</v>
      </c>
      <c r="BS21" t="s">
        <v>180</v>
      </c>
      <c r="BT21">
        <v>50.281675</v>
      </c>
      <c r="BU21" s="50">
        <v>50.041859000000002</v>
      </c>
      <c r="BV21" s="50">
        <v>177.59132399999999</v>
      </c>
      <c r="BW21">
        <v>3.9158999999999999E-2</v>
      </c>
      <c r="BX21" t="s">
        <v>180</v>
      </c>
      <c r="BY21">
        <v>39.735942999999999</v>
      </c>
      <c r="BZ21">
        <v>46.761398</v>
      </c>
      <c r="CA21">
        <v>46.888106000000001</v>
      </c>
      <c r="CB21">
        <v>58.412776000000001</v>
      </c>
      <c r="CC21" t="s">
        <v>180</v>
      </c>
      <c r="CD21">
        <v>39.546424000000002</v>
      </c>
      <c r="CE21">
        <v>46.538372000000003</v>
      </c>
      <c r="CF21">
        <v>46.664475000000003</v>
      </c>
      <c r="CG21" s="50">
        <v>58.134179000000003</v>
      </c>
      <c r="CH21" t="s">
        <v>180</v>
      </c>
      <c r="CI21">
        <v>223.722397</v>
      </c>
      <c r="CJ21">
        <v>190.11023399999999</v>
      </c>
      <c r="CK21">
        <v>189.59649099999999</v>
      </c>
      <c r="CL21" s="50">
        <v>152.18965800000001</v>
      </c>
      <c r="CM21" t="s">
        <v>180</v>
      </c>
      <c r="CN21">
        <v>253.495937</v>
      </c>
      <c r="CO21">
        <v>231.43949699999999</v>
      </c>
      <c r="CP21">
        <v>214.81427299999999</v>
      </c>
      <c r="CQ21">
        <v>492.00597299999998</v>
      </c>
      <c r="CR21" t="s">
        <v>180</v>
      </c>
      <c r="CS21">
        <v>3.5954860000000002</v>
      </c>
      <c r="CT21">
        <v>3.863029</v>
      </c>
      <c r="CU21">
        <v>3.5952480000000002</v>
      </c>
      <c r="CV21">
        <v>10.258438</v>
      </c>
      <c r="CW21" t="s">
        <v>180</v>
      </c>
      <c r="CX21">
        <v>2.8575360000000001</v>
      </c>
      <c r="CY21">
        <v>7.217498</v>
      </c>
      <c r="CZ21">
        <v>3.7841230000000001</v>
      </c>
      <c r="DA21">
        <v>4.9143999999999997</v>
      </c>
      <c r="DB21">
        <v>15.705887000000001</v>
      </c>
      <c r="DC21">
        <v>31.621908000000001</v>
      </c>
      <c r="DD21">
        <v>91.405562000000003</v>
      </c>
      <c r="DE21">
        <v>142.19407100000001</v>
      </c>
      <c r="DF21" t="s">
        <v>180</v>
      </c>
      <c r="DG21">
        <v>0.74530399999999997</v>
      </c>
      <c r="DH21">
        <v>0.69289800000000001</v>
      </c>
      <c r="DI21">
        <v>24.439319000000001</v>
      </c>
      <c r="DJ21">
        <v>92.968470999999994</v>
      </c>
      <c r="DK21">
        <v>22.129246999999999</v>
      </c>
      <c r="DL21">
        <v>35</v>
      </c>
      <c r="DM21">
        <v>38</v>
      </c>
      <c r="DN21" t="s">
        <v>180</v>
      </c>
      <c r="DO21">
        <v>0.71813400000000005</v>
      </c>
      <c r="DP21">
        <v>0.658416</v>
      </c>
      <c r="DQ21">
        <v>25.792569</v>
      </c>
      <c r="DR21">
        <v>91.684307000000004</v>
      </c>
      <c r="DS21">
        <v>22.726513000000001</v>
      </c>
      <c r="DT21">
        <v>71</v>
      </c>
      <c r="DU21">
        <v>71</v>
      </c>
      <c r="DV21" t="s">
        <v>180</v>
      </c>
      <c r="DW21">
        <v>0.74404499999999996</v>
      </c>
      <c r="DX21">
        <v>0.69285200000000002</v>
      </c>
      <c r="DY21">
        <v>28.791371000000002</v>
      </c>
      <c r="DZ21">
        <v>93.119707000000005</v>
      </c>
      <c r="EA21">
        <v>26.112870000000001</v>
      </c>
      <c r="EB21">
        <v>35</v>
      </c>
      <c r="EC21">
        <v>38</v>
      </c>
      <c r="ED21" t="s">
        <v>180</v>
      </c>
      <c r="EE21">
        <v>1.7537290000000001</v>
      </c>
      <c r="EF21">
        <v>1.627818</v>
      </c>
      <c r="EG21">
        <v>29.629116</v>
      </c>
      <c r="EH21">
        <v>92.820352999999997</v>
      </c>
      <c r="EI21">
        <v>27.340387</v>
      </c>
      <c r="EJ21">
        <v>10</v>
      </c>
      <c r="EK21">
        <v>9</v>
      </c>
      <c r="EL21" t="s">
        <v>180</v>
      </c>
      <c r="EM21">
        <v>76.8</v>
      </c>
      <c r="EN21">
        <v>78.408959999999993</v>
      </c>
      <c r="EO21">
        <v>76.534240999999994</v>
      </c>
      <c r="EP21">
        <v>76.860606000000004</v>
      </c>
      <c r="EQ21" t="s">
        <v>180</v>
      </c>
      <c r="ER21">
        <v>1678.1605400000001</v>
      </c>
      <c r="ES21">
        <v>438.70274499999999</v>
      </c>
      <c r="ET21">
        <v>392.18431500000003</v>
      </c>
      <c r="EU21">
        <v>26.141881999999999</v>
      </c>
      <c r="EV21">
        <v>89.396366999999998</v>
      </c>
      <c r="EW21">
        <v>392.18431500000003</v>
      </c>
      <c r="EX21">
        <v>23.369893000000001</v>
      </c>
      <c r="EY21">
        <v>60.411261000000003</v>
      </c>
      <c r="EZ21" t="s">
        <v>180</v>
      </c>
      <c r="FA21">
        <v>1296.858254</v>
      </c>
      <c r="FB21">
        <v>382.41498799999999</v>
      </c>
      <c r="FC21">
        <v>352.87514700000003</v>
      </c>
      <c r="FD21">
        <v>29.487801999999999</v>
      </c>
      <c r="FE21">
        <v>92.275448999999995</v>
      </c>
      <c r="FF21">
        <v>352.87514700000003</v>
      </c>
      <c r="FG21">
        <v>27.210000999999998</v>
      </c>
      <c r="FH21">
        <v>70.337957000000003</v>
      </c>
      <c r="FI21" t="s">
        <v>180</v>
      </c>
      <c r="FJ21">
        <v>1506.574511</v>
      </c>
      <c r="FK21">
        <v>413.37325399999997</v>
      </c>
      <c r="FL21">
        <v>374.49518899999998</v>
      </c>
      <c r="FM21" s="51">
        <v>27.437956</v>
      </c>
      <c r="FN21" s="50">
        <v>90.594925000000003</v>
      </c>
      <c r="FO21">
        <v>374.49518899999998</v>
      </c>
      <c r="FP21" s="50">
        <v>24.857396000000001</v>
      </c>
      <c r="FQ21">
        <v>64.256462999999997</v>
      </c>
    </row>
    <row r="22" spans="1:173" x14ac:dyDescent="0.25">
      <c r="A22">
        <v>58</v>
      </c>
      <c r="B22" t="s">
        <v>175</v>
      </c>
      <c r="C22" t="s">
        <v>249</v>
      </c>
      <c r="D22" t="s">
        <v>177</v>
      </c>
      <c r="E22" t="s">
        <v>250</v>
      </c>
      <c r="F22" t="s">
        <v>251</v>
      </c>
      <c r="G22">
        <v>20</v>
      </c>
      <c r="H22">
        <v>3269.25</v>
      </c>
      <c r="I22">
        <v>24.744741999999999</v>
      </c>
      <c r="J22">
        <v>-1.9900000000000001E-2</v>
      </c>
      <c r="K22">
        <v>1.7586000000000001E-2</v>
      </c>
      <c r="L22">
        <v>0</v>
      </c>
      <c r="M22">
        <v>0</v>
      </c>
      <c r="N22">
        <v>0</v>
      </c>
      <c r="O22">
        <v>9.0299999999999994</v>
      </c>
      <c r="P22">
        <v>0</v>
      </c>
      <c r="Q22">
        <v>1</v>
      </c>
      <c r="R22">
        <v>1</v>
      </c>
      <c r="S22">
        <v>1</v>
      </c>
      <c r="T22" s="49">
        <v>7.4999999999999997E-2</v>
      </c>
      <c r="U22" s="49">
        <v>0.1</v>
      </c>
      <c r="V22" s="49">
        <v>0.1</v>
      </c>
      <c r="W22">
        <v>1</v>
      </c>
      <c r="Y22" t="s">
        <v>180</v>
      </c>
      <c r="Z22" t="s">
        <v>181</v>
      </c>
      <c r="AA22" t="s">
        <v>181</v>
      </c>
      <c r="AB22" t="s">
        <v>180</v>
      </c>
      <c r="AC22" t="s">
        <v>243</v>
      </c>
      <c r="AD22" t="s">
        <v>244</v>
      </c>
      <c r="AE22">
        <v>279</v>
      </c>
      <c r="AF22">
        <v>8</v>
      </c>
      <c r="AG22" t="s">
        <v>245</v>
      </c>
      <c r="AH22">
        <v>3.6691880000000001</v>
      </c>
      <c r="AI22">
        <v>100</v>
      </c>
      <c r="AJ22">
        <v>30.9</v>
      </c>
      <c r="AK22">
        <v>1856.1</v>
      </c>
      <c r="AL22">
        <v>800</v>
      </c>
      <c r="AM22">
        <v>1050</v>
      </c>
      <c r="AN22">
        <v>194.5</v>
      </c>
      <c r="AO22">
        <v>2.2000000000000002</v>
      </c>
      <c r="AP22" t="s">
        <v>180</v>
      </c>
      <c r="AQ22" t="s">
        <v>199</v>
      </c>
      <c r="AR22" t="s">
        <v>252</v>
      </c>
      <c r="AS22">
        <v>47.801036000000003</v>
      </c>
      <c r="AT22">
        <v>98</v>
      </c>
      <c r="AU22">
        <v>1.28776</v>
      </c>
      <c r="AV22">
        <v>4</v>
      </c>
      <c r="AW22">
        <v>115.8</v>
      </c>
      <c r="AX22">
        <v>242.8</v>
      </c>
      <c r="AY22">
        <v>7.3948E-2</v>
      </c>
      <c r="AZ22">
        <v>44.8</v>
      </c>
      <c r="BA22">
        <v>185.7</v>
      </c>
      <c r="BB22" t="s">
        <v>187</v>
      </c>
      <c r="BC22">
        <v>0</v>
      </c>
      <c r="BD22" t="s">
        <v>188</v>
      </c>
      <c r="BE22">
        <v>0.2</v>
      </c>
      <c r="BF22">
        <v>0.5</v>
      </c>
      <c r="BG22" t="s">
        <v>180</v>
      </c>
      <c r="BH22">
        <v>700.00246300000003</v>
      </c>
      <c r="BI22">
        <v>0.77357500000000001</v>
      </c>
      <c r="BJ22">
        <v>5.6705999999999999E-2</v>
      </c>
      <c r="BK22">
        <v>0.15263199999999999</v>
      </c>
      <c r="BL22">
        <v>0.85784800000000005</v>
      </c>
      <c r="BM22">
        <v>43.308781000000003</v>
      </c>
      <c r="BN22">
        <v>43.308781000000003</v>
      </c>
      <c r="BO22" t="s">
        <v>180</v>
      </c>
      <c r="BP22">
        <v>44.047134</v>
      </c>
      <c r="BQ22" s="50">
        <v>43.837052999999997</v>
      </c>
      <c r="BR22" s="50">
        <v>202.72804400000001</v>
      </c>
      <c r="BS22" t="s">
        <v>180</v>
      </c>
      <c r="BT22">
        <v>49.386564</v>
      </c>
      <c r="BU22" s="50">
        <v>49.151017000000003</v>
      </c>
      <c r="BV22" s="50">
        <v>180.81009499999999</v>
      </c>
      <c r="BW22">
        <v>4.0933999999999998E-2</v>
      </c>
      <c r="BX22" t="s">
        <v>180</v>
      </c>
      <c r="BY22">
        <v>39.407291000000001</v>
      </c>
      <c r="BZ22">
        <v>45.052703999999999</v>
      </c>
      <c r="CA22">
        <v>46.206701000000002</v>
      </c>
      <c r="CB22">
        <v>57.976255000000002</v>
      </c>
      <c r="CC22" t="s">
        <v>180</v>
      </c>
      <c r="CD22">
        <v>39.219340000000003</v>
      </c>
      <c r="CE22">
        <v>44.837826999999997</v>
      </c>
      <c r="CF22">
        <v>45.986319999999999</v>
      </c>
      <c r="CG22" s="50">
        <v>57.699739999999998</v>
      </c>
      <c r="CH22" t="s">
        <v>180</v>
      </c>
      <c r="CI22">
        <v>225.588213</v>
      </c>
      <c r="CJ22">
        <v>197.32046299999999</v>
      </c>
      <c r="CK22">
        <v>192.39245099999999</v>
      </c>
      <c r="CL22" s="50">
        <v>153.33554000000001</v>
      </c>
      <c r="CM22" t="s">
        <v>180</v>
      </c>
      <c r="CN22">
        <v>255.65948700000001</v>
      </c>
      <c r="CO22">
        <v>240.34426300000001</v>
      </c>
      <c r="CP22">
        <v>218.02685500000001</v>
      </c>
      <c r="CQ22">
        <v>495.72343499999999</v>
      </c>
      <c r="CR22" t="s">
        <v>180</v>
      </c>
      <c r="CS22">
        <v>3.5961810000000001</v>
      </c>
      <c r="CT22">
        <v>3.8650720000000001</v>
      </c>
      <c r="CU22">
        <v>3.5959859999999999</v>
      </c>
      <c r="CV22">
        <v>10.258706999999999</v>
      </c>
      <c r="CW22" t="s">
        <v>180</v>
      </c>
      <c r="CX22">
        <v>2.8421829999999999</v>
      </c>
      <c r="CY22">
        <v>7.3020129999999996</v>
      </c>
      <c r="CZ22">
        <v>3.6069900000000001</v>
      </c>
      <c r="DA22">
        <v>4.8023949999999997</v>
      </c>
      <c r="DB22">
        <v>15.748901</v>
      </c>
      <c r="DC22">
        <v>31.460298999999999</v>
      </c>
      <c r="DD22">
        <v>90.972362000000004</v>
      </c>
      <c r="DE22">
        <v>141.579973</v>
      </c>
      <c r="DF22" t="s">
        <v>180</v>
      </c>
      <c r="DG22">
        <v>0.74882800000000005</v>
      </c>
      <c r="DH22">
        <v>0.69582299999999997</v>
      </c>
      <c r="DI22">
        <v>24.347057</v>
      </c>
      <c r="DJ22">
        <v>92.921654000000004</v>
      </c>
      <c r="DK22">
        <v>21.945074000000002</v>
      </c>
      <c r="DL22">
        <v>36</v>
      </c>
      <c r="DM22">
        <v>38</v>
      </c>
      <c r="DN22" t="s">
        <v>180</v>
      </c>
      <c r="DO22">
        <v>0.72379700000000002</v>
      </c>
      <c r="DP22">
        <v>0.66434599999999999</v>
      </c>
      <c r="DQ22">
        <v>25.032807999999999</v>
      </c>
      <c r="DR22">
        <v>91.786203</v>
      </c>
      <c r="DS22">
        <v>21.895997999999999</v>
      </c>
      <c r="DT22">
        <v>76</v>
      </c>
      <c r="DU22">
        <v>75</v>
      </c>
      <c r="DV22" t="s">
        <v>180</v>
      </c>
      <c r="DW22">
        <v>0.74734199999999995</v>
      </c>
      <c r="DX22">
        <v>0.69570699999999996</v>
      </c>
      <c r="DY22">
        <v>28.492857000000001</v>
      </c>
      <c r="DZ22">
        <v>93.090884000000003</v>
      </c>
      <c r="EA22">
        <v>25.730957</v>
      </c>
      <c r="EB22">
        <v>36</v>
      </c>
      <c r="EC22">
        <v>38</v>
      </c>
      <c r="ED22" t="s">
        <v>180</v>
      </c>
      <c r="EE22">
        <v>1.7609889999999999</v>
      </c>
      <c r="EF22">
        <v>1.6285970000000001</v>
      </c>
      <c r="EG22">
        <v>29.528666000000001</v>
      </c>
      <c r="EH22">
        <v>92.481945999999994</v>
      </c>
      <c r="EI22">
        <v>27.133443</v>
      </c>
      <c r="EJ22">
        <v>10</v>
      </c>
      <c r="EK22">
        <v>9</v>
      </c>
      <c r="EL22" t="s">
        <v>180</v>
      </c>
      <c r="EM22">
        <v>76.8</v>
      </c>
      <c r="EN22">
        <v>78.501193999999998</v>
      </c>
      <c r="EO22">
        <v>76.573335</v>
      </c>
      <c r="EP22">
        <v>76.862281999999993</v>
      </c>
      <c r="EQ22" t="s">
        <v>180</v>
      </c>
      <c r="ER22">
        <v>1719.8188419999999</v>
      </c>
      <c r="ES22">
        <v>441.25583699999999</v>
      </c>
      <c r="ET22">
        <v>392.163386</v>
      </c>
      <c r="EU22">
        <v>25.657111</v>
      </c>
      <c r="EV22">
        <v>88.874379000000005</v>
      </c>
      <c r="EW22">
        <v>392.163386</v>
      </c>
      <c r="EX22">
        <v>22.802599000000001</v>
      </c>
      <c r="EY22">
        <v>50.936748000000001</v>
      </c>
      <c r="EZ22" t="s">
        <v>180</v>
      </c>
      <c r="FA22">
        <v>1306.6226859999999</v>
      </c>
      <c r="FB22">
        <v>383.98805599999997</v>
      </c>
      <c r="FC22">
        <v>352.840937</v>
      </c>
      <c r="FD22">
        <v>29.387830000000001</v>
      </c>
      <c r="FE22">
        <v>91.888519000000002</v>
      </c>
      <c r="FF22">
        <v>352.840937</v>
      </c>
      <c r="FG22">
        <v>27.004041999999998</v>
      </c>
      <c r="FH22">
        <v>60.321987999999997</v>
      </c>
      <c r="FI22" t="s">
        <v>180</v>
      </c>
      <c r="FJ22">
        <v>1533.880572</v>
      </c>
      <c r="FK22">
        <v>415.48533600000002</v>
      </c>
      <c r="FL22">
        <v>374.46828399999998</v>
      </c>
      <c r="FM22" s="51">
        <v>27.087202000000001</v>
      </c>
      <c r="FN22" s="50">
        <v>90.127917999999994</v>
      </c>
      <c r="FO22">
        <v>374.46828399999998</v>
      </c>
      <c r="FP22" s="50">
        <v>24.413132000000001</v>
      </c>
      <c r="FQ22">
        <v>54.534379000000001</v>
      </c>
    </row>
    <row r="23" spans="1:173" ht="15.75" thickBot="1" x14ac:dyDescent="0.3">
      <c r="A23">
        <v>61</v>
      </c>
      <c r="B23" t="s">
        <v>175</v>
      </c>
      <c r="C23" t="s">
        <v>249</v>
      </c>
      <c r="D23" t="s">
        <v>177</v>
      </c>
      <c r="E23" t="s">
        <v>253</v>
      </c>
      <c r="F23" t="s">
        <v>254</v>
      </c>
      <c r="G23">
        <v>21</v>
      </c>
      <c r="H23">
        <v>3269.25</v>
      </c>
      <c r="I23">
        <v>24.744741999999999</v>
      </c>
      <c r="J23">
        <v>-1.9900000000000001E-2</v>
      </c>
      <c r="K23">
        <v>1.7586000000000001E-2</v>
      </c>
      <c r="L23">
        <v>0</v>
      </c>
      <c r="M23">
        <v>0</v>
      </c>
      <c r="N23">
        <v>0</v>
      </c>
      <c r="O23">
        <v>9.0299999999999994</v>
      </c>
      <c r="P23">
        <v>0</v>
      </c>
      <c r="Q23">
        <v>1</v>
      </c>
      <c r="R23">
        <v>1</v>
      </c>
      <c r="S23">
        <v>1</v>
      </c>
      <c r="T23" s="49">
        <v>7.4999999999999997E-2</v>
      </c>
      <c r="U23" s="49">
        <v>0.1</v>
      </c>
      <c r="V23" s="49">
        <v>0.1</v>
      </c>
      <c r="W23">
        <v>1</v>
      </c>
      <c r="Y23" t="s">
        <v>180</v>
      </c>
      <c r="Z23" t="s">
        <v>181</v>
      </c>
      <c r="AA23" t="s">
        <v>181</v>
      </c>
      <c r="AB23" t="s">
        <v>180</v>
      </c>
      <c r="AC23" t="s">
        <v>243</v>
      </c>
      <c r="AD23" t="s">
        <v>244</v>
      </c>
      <c r="AE23">
        <v>279</v>
      </c>
      <c r="AF23">
        <v>8</v>
      </c>
      <c r="AG23" t="s">
        <v>245</v>
      </c>
      <c r="AH23">
        <v>3.6691880000000001</v>
      </c>
      <c r="AI23">
        <v>100</v>
      </c>
      <c r="AJ23">
        <v>30.9</v>
      </c>
      <c r="AK23">
        <v>1856.1</v>
      </c>
      <c r="AL23">
        <v>800</v>
      </c>
      <c r="AM23">
        <v>1050</v>
      </c>
      <c r="AN23">
        <v>194.5</v>
      </c>
      <c r="AO23">
        <v>2.2000000000000002</v>
      </c>
      <c r="AP23" t="s">
        <v>180</v>
      </c>
      <c r="AQ23" t="s">
        <v>199</v>
      </c>
      <c r="AR23" t="s">
        <v>252</v>
      </c>
      <c r="AS23">
        <v>47.801036000000003</v>
      </c>
      <c r="AT23">
        <v>98</v>
      </c>
      <c r="AU23">
        <v>1.28776</v>
      </c>
      <c r="AV23">
        <v>4</v>
      </c>
      <c r="AW23">
        <v>115.8</v>
      </c>
      <c r="AX23">
        <v>242.8</v>
      </c>
      <c r="AY23">
        <v>7.3948E-2</v>
      </c>
      <c r="AZ23">
        <v>44.8</v>
      </c>
      <c r="BA23">
        <v>185.7</v>
      </c>
      <c r="BB23" t="s">
        <v>187</v>
      </c>
      <c r="BC23">
        <v>0</v>
      </c>
      <c r="BD23" t="s">
        <v>188</v>
      </c>
      <c r="BE23">
        <v>0.2</v>
      </c>
      <c r="BF23">
        <v>0.5</v>
      </c>
      <c r="BG23" t="s">
        <v>180</v>
      </c>
      <c r="BH23">
        <v>700.00246100000004</v>
      </c>
      <c r="BI23">
        <v>0.77357500000000001</v>
      </c>
      <c r="BJ23">
        <v>5.6705999999999999E-2</v>
      </c>
      <c r="BK23">
        <v>0.15263199999999999</v>
      </c>
      <c r="BL23">
        <v>0.85784800000000005</v>
      </c>
      <c r="BM23">
        <v>43.308781000000003</v>
      </c>
      <c r="BN23">
        <v>43.308781000000003</v>
      </c>
      <c r="BO23" t="s">
        <v>180</v>
      </c>
      <c r="BP23">
        <v>45.460177999999999</v>
      </c>
      <c r="BQ23" s="50">
        <v>45.243358000000001</v>
      </c>
      <c r="BR23" s="50">
        <v>196.426624</v>
      </c>
      <c r="BS23" t="s">
        <v>180</v>
      </c>
      <c r="BT23">
        <v>50.644568</v>
      </c>
      <c r="BU23" s="50">
        <v>50.403021000000003</v>
      </c>
      <c r="BV23" s="50">
        <v>176.31879599999999</v>
      </c>
      <c r="BW23">
        <v>4.0933999999999998E-2</v>
      </c>
      <c r="BX23" t="s">
        <v>180</v>
      </c>
      <c r="BY23">
        <v>39.983840999999998</v>
      </c>
      <c r="BZ23">
        <v>47.100113</v>
      </c>
      <c r="CA23">
        <v>47.239809999999999</v>
      </c>
      <c r="CB23">
        <v>58.846964999999997</v>
      </c>
      <c r="CC23" t="s">
        <v>180</v>
      </c>
      <c r="CD23">
        <v>39.793140000000001</v>
      </c>
      <c r="CE23">
        <v>46.875470999999997</v>
      </c>
      <c r="CF23">
        <v>47.014502</v>
      </c>
      <c r="CG23" s="50">
        <v>58.566296999999999</v>
      </c>
      <c r="CH23" t="s">
        <v>180</v>
      </c>
      <c r="CI23">
        <v>222.33532600000001</v>
      </c>
      <c r="CJ23">
        <v>188.74308099999999</v>
      </c>
      <c r="CK23">
        <v>188.18493100000001</v>
      </c>
      <c r="CL23" s="50">
        <v>151.06676100000001</v>
      </c>
      <c r="CM23" t="s">
        <v>180</v>
      </c>
      <c r="CN23">
        <v>251.97215399999999</v>
      </c>
      <c r="CO23">
        <v>229.894622</v>
      </c>
      <c r="CP23">
        <v>213.257926</v>
      </c>
      <c r="CQ23">
        <v>488.38897800000001</v>
      </c>
      <c r="CR23" t="s">
        <v>180</v>
      </c>
      <c r="CS23">
        <v>3.5961690000000002</v>
      </c>
      <c r="CT23">
        <v>3.8650380000000002</v>
      </c>
      <c r="CU23">
        <v>3.5959720000000002</v>
      </c>
      <c r="CV23">
        <v>10.258713999999999</v>
      </c>
      <c r="CW23" t="s">
        <v>180</v>
      </c>
      <c r="CX23">
        <v>2.8421829999999999</v>
      </c>
      <c r="CY23">
        <v>7.3020129999999996</v>
      </c>
      <c r="CZ23">
        <v>3.6069710000000001</v>
      </c>
      <c r="DA23">
        <v>4.8023920000000002</v>
      </c>
      <c r="DB23">
        <v>15.748901</v>
      </c>
      <c r="DC23">
        <v>31.460277000000001</v>
      </c>
      <c r="DD23">
        <v>90.972362000000004</v>
      </c>
      <c r="DE23">
        <v>141.579973</v>
      </c>
      <c r="DF23" t="s">
        <v>180</v>
      </c>
      <c r="DG23">
        <v>0.74890800000000002</v>
      </c>
      <c r="DH23">
        <v>0.69575200000000004</v>
      </c>
      <c r="DI23">
        <v>24.705994</v>
      </c>
      <c r="DJ23">
        <v>92.902249999999995</v>
      </c>
      <c r="DK23">
        <v>22.266181</v>
      </c>
      <c r="DL23">
        <v>36</v>
      </c>
      <c r="DM23">
        <v>38</v>
      </c>
      <c r="DN23" t="s">
        <v>180</v>
      </c>
      <c r="DO23">
        <v>0.72440099999999996</v>
      </c>
      <c r="DP23">
        <v>0.66493199999999997</v>
      </c>
      <c r="DQ23">
        <v>26.192502999999999</v>
      </c>
      <c r="DR23">
        <v>91.790560999999997</v>
      </c>
      <c r="DS23">
        <v>22.892772999999998</v>
      </c>
      <c r="DT23">
        <v>76</v>
      </c>
      <c r="DU23">
        <v>75</v>
      </c>
      <c r="DV23" t="s">
        <v>180</v>
      </c>
      <c r="DW23">
        <v>0.74742399999999998</v>
      </c>
      <c r="DX23">
        <v>0.69563900000000001</v>
      </c>
      <c r="DY23">
        <v>29.133208</v>
      </c>
      <c r="DZ23">
        <v>93.071501999999995</v>
      </c>
      <c r="EA23">
        <v>26.306428</v>
      </c>
      <c r="EB23">
        <v>36</v>
      </c>
      <c r="EC23">
        <v>38</v>
      </c>
      <c r="ED23" t="s">
        <v>180</v>
      </c>
      <c r="EE23">
        <v>1.7609649999999999</v>
      </c>
      <c r="EF23">
        <v>1.6286259999999999</v>
      </c>
      <c r="EG23">
        <v>29.971698</v>
      </c>
      <c r="EH23">
        <v>92.484889999999993</v>
      </c>
      <c r="EI23">
        <v>27.540939999999999</v>
      </c>
      <c r="EJ23">
        <v>10</v>
      </c>
      <c r="EK23">
        <v>9</v>
      </c>
      <c r="EL23" t="s">
        <v>180</v>
      </c>
      <c r="EM23">
        <v>76.8</v>
      </c>
      <c r="EN23">
        <v>78.500966000000005</v>
      </c>
      <c r="EO23">
        <v>76.574156000000002</v>
      </c>
      <c r="EP23">
        <v>76.862283000000005</v>
      </c>
      <c r="EQ23" t="s">
        <v>180</v>
      </c>
      <c r="ER23">
        <v>1666.3615010000001</v>
      </c>
      <c r="ES23">
        <v>441.46413000000001</v>
      </c>
      <c r="ET23">
        <v>392.17858200000001</v>
      </c>
      <c r="EU23">
        <v>26.492699000000002</v>
      </c>
      <c r="EV23">
        <v>88.835888999999995</v>
      </c>
      <c r="EW23">
        <v>392.17858200000001</v>
      </c>
      <c r="EX23">
        <v>23.535024</v>
      </c>
      <c r="EY23">
        <v>52.572850000000003</v>
      </c>
      <c r="EZ23" t="s">
        <v>180</v>
      </c>
      <c r="FA23">
        <v>1287.2896780000001</v>
      </c>
      <c r="FB23">
        <v>383.982415</v>
      </c>
      <c r="FC23">
        <v>352.84089999999998</v>
      </c>
      <c r="FD23">
        <v>29.828749999999999</v>
      </c>
      <c r="FE23">
        <v>91.889859000000001</v>
      </c>
      <c r="FF23">
        <v>352.84089999999998</v>
      </c>
      <c r="FG23">
        <v>27.409596000000001</v>
      </c>
      <c r="FH23">
        <v>61.227921000000002</v>
      </c>
      <c r="FI23" t="s">
        <v>180</v>
      </c>
      <c r="FJ23">
        <v>1495.77918</v>
      </c>
      <c r="FK23">
        <v>415.59735799999999</v>
      </c>
      <c r="FL23">
        <v>374.47662500000001</v>
      </c>
      <c r="FM23" s="51">
        <v>27.784673000000002</v>
      </c>
      <c r="FN23" s="50">
        <v>90.105632</v>
      </c>
      <c r="FO23">
        <v>374.47662500000001</v>
      </c>
      <c r="FP23" s="50">
        <v>25.035554999999999</v>
      </c>
      <c r="FQ23">
        <v>55.924757</v>
      </c>
    </row>
    <row r="24" spans="1:173" s="6" customFormat="1" x14ac:dyDescent="0.25">
      <c r="A24" s="6">
        <v>64</v>
      </c>
      <c r="B24" s="6" t="s">
        <v>175</v>
      </c>
      <c r="C24" s="6" t="s">
        <v>255</v>
      </c>
      <c r="D24" s="6" t="s">
        <v>177</v>
      </c>
      <c r="E24" s="6" t="s">
        <v>253</v>
      </c>
      <c r="F24" s="6" t="s">
        <v>256</v>
      </c>
      <c r="G24" s="6">
        <v>22</v>
      </c>
      <c r="H24" s="6">
        <v>3269.25</v>
      </c>
      <c r="I24" s="6">
        <v>24.744741999999999</v>
      </c>
      <c r="J24" s="6">
        <v>-1.9900000000000001E-2</v>
      </c>
      <c r="K24" s="6">
        <v>1.7586000000000001E-2</v>
      </c>
      <c r="L24" s="6">
        <v>0</v>
      </c>
      <c r="M24" s="6">
        <v>0</v>
      </c>
      <c r="N24" s="6">
        <v>0</v>
      </c>
      <c r="O24" s="6">
        <v>9.0299999999999994</v>
      </c>
      <c r="P24" s="6">
        <v>0</v>
      </c>
      <c r="Q24" s="6">
        <v>1</v>
      </c>
      <c r="R24" s="6">
        <v>1</v>
      </c>
      <c r="S24" s="6">
        <v>1</v>
      </c>
      <c r="T24" s="52">
        <v>7.4999999999999997E-2</v>
      </c>
      <c r="U24" s="52">
        <v>0.1</v>
      </c>
      <c r="V24" s="52">
        <v>0.1</v>
      </c>
      <c r="W24" s="6">
        <v>1</v>
      </c>
      <c r="Y24" s="6" t="s">
        <v>180</v>
      </c>
      <c r="Z24" s="6" t="s">
        <v>181</v>
      </c>
      <c r="AA24" s="6" t="s">
        <v>181</v>
      </c>
      <c r="AB24" s="6" t="s">
        <v>180</v>
      </c>
      <c r="AC24" s="6" t="s">
        <v>243</v>
      </c>
      <c r="AD24" s="6" t="s">
        <v>244</v>
      </c>
      <c r="AE24" s="6">
        <v>246</v>
      </c>
      <c r="AF24" s="6">
        <v>8</v>
      </c>
      <c r="AG24" s="6" t="s">
        <v>245</v>
      </c>
      <c r="AH24" s="6">
        <v>3.5659010000000002</v>
      </c>
      <c r="AI24" s="6">
        <v>100</v>
      </c>
      <c r="AJ24" s="6">
        <v>30.1</v>
      </c>
      <c r="AK24" s="6">
        <v>1803.9</v>
      </c>
      <c r="AL24" s="6">
        <v>800</v>
      </c>
      <c r="AM24" s="6">
        <v>1050</v>
      </c>
      <c r="AN24" s="6">
        <v>207.2</v>
      </c>
      <c r="AO24" s="6">
        <v>2.2000000000000002</v>
      </c>
      <c r="AP24" s="6" t="s">
        <v>180</v>
      </c>
      <c r="AQ24" s="6" t="s">
        <v>205</v>
      </c>
      <c r="AR24" s="6" t="s">
        <v>257</v>
      </c>
      <c r="AS24" s="6">
        <v>93.065443999999999</v>
      </c>
      <c r="AT24" s="6">
        <v>93</v>
      </c>
      <c r="AU24" s="6">
        <v>1.3922589999999999</v>
      </c>
      <c r="AV24" s="6">
        <v>4</v>
      </c>
      <c r="AW24" s="6">
        <v>120.9</v>
      </c>
      <c r="AX24" s="6">
        <v>214</v>
      </c>
      <c r="AY24" s="6">
        <v>8.8225999999999999E-2</v>
      </c>
      <c r="AZ24" s="6">
        <v>38</v>
      </c>
      <c r="BA24" s="6">
        <v>218.6</v>
      </c>
      <c r="BB24" s="6" t="s">
        <v>187</v>
      </c>
      <c r="BC24" s="6">
        <v>0</v>
      </c>
      <c r="BD24" s="6" t="s">
        <v>188</v>
      </c>
      <c r="BE24" s="6">
        <v>0.2</v>
      </c>
      <c r="BF24" s="6">
        <v>0.5</v>
      </c>
      <c r="BG24" s="6" t="s">
        <v>180</v>
      </c>
      <c r="BH24" s="6">
        <v>629.99652000000003</v>
      </c>
      <c r="BI24" s="6">
        <v>0.68732599999999999</v>
      </c>
      <c r="BJ24" s="6">
        <v>4.5345000000000003E-2</v>
      </c>
      <c r="BK24" s="6">
        <v>0.11162999999999999</v>
      </c>
      <c r="BL24" s="6">
        <v>0.93793700000000002</v>
      </c>
      <c r="BM24" s="6">
        <v>43.308781000000003</v>
      </c>
      <c r="BN24" s="6">
        <v>43.308781000000003</v>
      </c>
      <c r="BO24" s="6" t="s">
        <v>180</v>
      </c>
      <c r="BP24" s="6">
        <v>46.812784999999998</v>
      </c>
      <c r="BQ24" s="53">
        <v>46.589514000000001</v>
      </c>
      <c r="BR24" s="53">
        <v>190.751079</v>
      </c>
      <c r="BS24" s="6" t="s">
        <v>180</v>
      </c>
      <c r="BT24" s="6">
        <v>52.943626999999999</v>
      </c>
      <c r="BU24" s="53">
        <v>52.691115000000003</v>
      </c>
      <c r="BV24" s="406">
        <v>168.66221200000001</v>
      </c>
      <c r="BW24" s="6">
        <v>3.9185999999999999E-2</v>
      </c>
      <c r="BX24" s="6" t="s">
        <v>180</v>
      </c>
      <c r="BY24" s="6">
        <v>41.974227999999997</v>
      </c>
      <c r="BZ24" s="6">
        <v>47.725954999999999</v>
      </c>
      <c r="CA24" s="6">
        <v>49.323498999999998</v>
      </c>
      <c r="CB24" s="6">
        <v>63.033267000000002</v>
      </c>
      <c r="CC24" s="6" t="s">
        <v>180</v>
      </c>
      <c r="CD24" s="6">
        <v>41.774034</v>
      </c>
      <c r="CE24" s="6">
        <v>47.498328000000001</v>
      </c>
      <c r="CF24" s="6">
        <v>49.088253000000002</v>
      </c>
      <c r="CG24" s="53">
        <v>62.732633</v>
      </c>
      <c r="CH24" s="6" t="s">
        <v>180</v>
      </c>
      <c r="CI24" s="6">
        <v>211.79235</v>
      </c>
      <c r="CJ24" s="6">
        <v>186.268046</v>
      </c>
      <c r="CK24" s="6">
        <v>180.23499100000001</v>
      </c>
      <c r="CL24" s="53">
        <v>141.03378799999999</v>
      </c>
      <c r="CM24" s="6" t="s">
        <v>180</v>
      </c>
      <c r="CN24" s="6">
        <v>240.117581</v>
      </c>
      <c r="CO24" s="6">
        <v>226.85624899999999</v>
      </c>
      <c r="CP24" s="6">
        <v>204.32538400000001</v>
      </c>
      <c r="CQ24" s="6">
        <v>455.957289</v>
      </c>
      <c r="CR24" s="6" t="s">
        <v>180</v>
      </c>
      <c r="CS24" s="6">
        <v>3.5975739999999998</v>
      </c>
      <c r="CT24" s="6">
        <v>3.8646340000000001</v>
      </c>
      <c r="CU24" s="6">
        <v>3.597321</v>
      </c>
      <c r="CV24" s="6">
        <v>10.25881</v>
      </c>
      <c r="CW24" s="6" t="s">
        <v>180</v>
      </c>
      <c r="CX24" s="6">
        <v>2.823912</v>
      </c>
      <c r="CY24" s="6">
        <v>7.2169249999999998</v>
      </c>
      <c r="CZ24" s="6">
        <v>3.7705150000000001</v>
      </c>
      <c r="DA24" s="6">
        <v>4.8416769999999998</v>
      </c>
      <c r="DB24" s="6">
        <v>15.683154</v>
      </c>
      <c r="DC24" s="6">
        <v>31.512271999999999</v>
      </c>
      <c r="DD24" s="6">
        <v>91.081900000000005</v>
      </c>
      <c r="DE24" s="6">
        <v>142.50514100000001</v>
      </c>
      <c r="DF24" s="6" t="s">
        <v>180</v>
      </c>
      <c r="DG24" s="6">
        <v>0.74626199999999998</v>
      </c>
      <c r="DH24" s="6">
        <v>0.69782200000000005</v>
      </c>
      <c r="DI24" s="6">
        <v>25.834140999999999</v>
      </c>
      <c r="DJ24" s="6">
        <v>93.508953000000005</v>
      </c>
      <c r="DK24" s="6">
        <v>23.366212999999998</v>
      </c>
      <c r="DL24" s="6">
        <v>31</v>
      </c>
      <c r="DM24" s="6">
        <v>34</v>
      </c>
      <c r="DN24" s="6" t="s">
        <v>180</v>
      </c>
      <c r="DO24" s="6">
        <v>0.71959700000000004</v>
      </c>
      <c r="DP24" s="6">
        <v>0.66270700000000005</v>
      </c>
      <c r="DQ24" s="6">
        <v>26.367252000000001</v>
      </c>
      <c r="DR24" s="6">
        <v>92.094183000000001</v>
      </c>
      <c r="DS24" s="6">
        <v>23.198236000000001</v>
      </c>
      <c r="DT24" s="6">
        <v>70</v>
      </c>
      <c r="DU24" s="6">
        <v>71</v>
      </c>
      <c r="DV24" s="6" t="s">
        <v>180</v>
      </c>
      <c r="DW24" s="6">
        <v>0.74548800000000004</v>
      </c>
      <c r="DX24" s="6">
        <v>0.69769700000000001</v>
      </c>
      <c r="DY24" s="6">
        <v>30.328085000000002</v>
      </c>
      <c r="DZ24" s="6">
        <v>93.589284000000006</v>
      </c>
      <c r="EA24" s="6">
        <v>27.457115999999999</v>
      </c>
      <c r="EB24" s="6">
        <v>32</v>
      </c>
      <c r="EC24" s="6">
        <v>35</v>
      </c>
      <c r="ED24" s="6" t="s">
        <v>180</v>
      </c>
      <c r="EE24" s="6">
        <v>1.751965</v>
      </c>
      <c r="EF24" s="6">
        <v>1.6288849999999999</v>
      </c>
      <c r="EG24" s="6">
        <v>31.939468999999999</v>
      </c>
      <c r="EH24" s="6">
        <v>92.974770000000007</v>
      </c>
      <c r="EI24" s="6">
        <v>29.504176000000001</v>
      </c>
      <c r="EJ24" s="6">
        <v>10</v>
      </c>
      <c r="EK24" s="6">
        <v>9</v>
      </c>
      <c r="EL24" s="6" t="s">
        <v>180</v>
      </c>
      <c r="EM24" s="6">
        <v>76.8</v>
      </c>
      <c r="EN24" s="6">
        <v>78.386922999999996</v>
      </c>
      <c r="EO24" s="6">
        <v>76.533125999999996</v>
      </c>
      <c r="EP24" s="6">
        <v>76.860939999999999</v>
      </c>
      <c r="EQ24" s="6" t="s">
        <v>180</v>
      </c>
      <c r="ER24" s="6">
        <v>1618.2137090000001</v>
      </c>
      <c r="ES24" s="6">
        <v>439.29474099999999</v>
      </c>
      <c r="ET24" s="6">
        <v>392.12393600000001</v>
      </c>
      <c r="EU24" s="6">
        <v>27.146892999999999</v>
      </c>
      <c r="EV24" s="6">
        <v>89.262151000000003</v>
      </c>
      <c r="EW24" s="6">
        <v>392.12393600000001</v>
      </c>
      <c r="EX24" s="6">
        <v>24.231901000000001</v>
      </c>
      <c r="EY24" s="6">
        <v>63.717936999999999</v>
      </c>
      <c r="EZ24" s="6" t="s">
        <v>180</v>
      </c>
      <c r="FA24" s="6">
        <v>1201.7954010000001</v>
      </c>
      <c r="FB24" s="6">
        <v>382.01632599999999</v>
      </c>
      <c r="FC24" s="6">
        <v>352.88883299999998</v>
      </c>
      <c r="FD24" s="6">
        <v>31.787134999999999</v>
      </c>
      <c r="FE24" s="6">
        <v>92.375327999999996</v>
      </c>
      <c r="FF24" s="6">
        <v>352.88883299999998</v>
      </c>
      <c r="FG24" s="6">
        <v>29.36347</v>
      </c>
      <c r="FH24" s="6">
        <v>77.211432000000002</v>
      </c>
      <c r="FI24" s="6" t="s">
        <v>180</v>
      </c>
      <c r="FJ24" s="6">
        <v>1430.82547</v>
      </c>
      <c r="FK24" s="6">
        <v>413.51945499999999</v>
      </c>
      <c r="FL24" s="6">
        <v>374.46814000000001</v>
      </c>
      <c r="FM24" s="54">
        <v>28.900760999999999</v>
      </c>
      <c r="FN24" s="53">
        <v>90.556353999999999</v>
      </c>
      <c r="FO24" s="6">
        <v>374.46814000000001</v>
      </c>
      <c r="FP24" s="53">
        <v>26.171475999999998</v>
      </c>
      <c r="FQ24" s="6">
        <v>68.818062999999995</v>
      </c>
    </row>
    <row r="25" spans="1:173" ht="15.75" thickBot="1" x14ac:dyDescent="0.3">
      <c r="A25">
        <v>67</v>
      </c>
      <c r="B25" t="s">
        <v>175</v>
      </c>
      <c r="C25" t="s">
        <v>255</v>
      </c>
      <c r="D25" t="s">
        <v>177</v>
      </c>
      <c r="E25" t="s">
        <v>258</v>
      </c>
      <c r="F25" t="s">
        <v>259</v>
      </c>
      <c r="G25">
        <v>23</v>
      </c>
      <c r="H25">
        <v>3269.25</v>
      </c>
      <c r="I25">
        <v>24.744741999999999</v>
      </c>
      <c r="J25">
        <v>-1.9900000000000001E-2</v>
      </c>
      <c r="K25">
        <v>1.7586000000000001E-2</v>
      </c>
      <c r="L25">
        <v>0</v>
      </c>
      <c r="M25">
        <v>0</v>
      </c>
      <c r="N25">
        <v>0</v>
      </c>
      <c r="O25">
        <v>9.0299999999999994</v>
      </c>
      <c r="P25">
        <v>0</v>
      </c>
      <c r="Q25">
        <v>1</v>
      </c>
      <c r="R25">
        <v>1</v>
      </c>
      <c r="S25">
        <v>1</v>
      </c>
      <c r="T25" s="49">
        <v>7.4999999999999997E-2</v>
      </c>
      <c r="U25" s="49">
        <v>0.1</v>
      </c>
      <c r="V25" s="49">
        <v>0.1</v>
      </c>
      <c r="W25">
        <v>1</v>
      </c>
      <c r="Y25" t="s">
        <v>180</v>
      </c>
      <c r="Z25" t="s">
        <v>181</v>
      </c>
      <c r="AA25" t="s">
        <v>181</v>
      </c>
      <c r="AB25" t="s">
        <v>180</v>
      </c>
      <c r="AC25" t="s">
        <v>243</v>
      </c>
      <c r="AD25" t="s">
        <v>244</v>
      </c>
      <c r="AE25">
        <v>246</v>
      </c>
      <c r="AF25">
        <v>8</v>
      </c>
      <c r="AG25" t="s">
        <v>245</v>
      </c>
      <c r="AH25">
        <v>3.5659010000000002</v>
      </c>
      <c r="AI25">
        <v>100</v>
      </c>
      <c r="AJ25">
        <v>30.1</v>
      </c>
      <c r="AK25">
        <v>1803.9</v>
      </c>
      <c r="AL25">
        <v>800</v>
      </c>
      <c r="AM25">
        <v>1050</v>
      </c>
      <c r="AN25">
        <v>207.2</v>
      </c>
      <c r="AO25">
        <v>2.2000000000000002</v>
      </c>
      <c r="AP25" t="s">
        <v>180</v>
      </c>
      <c r="AQ25" t="s">
        <v>205</v>
      </c>
      <c r="AR25" t="s">
        <v>257</v>
      </c>
      <c r="AS25">
        <v>93.065443999999999</v>
      </c>
      <c r="AT25">
        <v>93</v>
      </c>
      <c r="AU25">
        <v>1.3922589999999999</v>
      </c>
      <c r="AV25">
        <v>4</v>
      </c>
      <c r="AW25">
        <v>120.9</v>
      </c>
      <c r="AX25">
        <v>214</v>
      </c>
      <c r="AY25">
        <v>8.8225999999999999E-2</v>
      </c>
      <c r="AZ25">
        <v>38</v>
      </c>
      <c r="BA25">
        <v>218.6</v>
      </c>
      <c r="BB25" t="s">
        <v>187</v>
      </c>
      <c r="BC25">
        <v>0</v>
      </c>
      <c r="BD25" t="s">
        <v>188</v>
      </c>
      <c r="BE25">
        <v>0.2</v>
      </c>
      <c r="BF25">
        <v>0.5</v>
      </c>
      <c r="BG25" t="s">
        <v>180</v>
      </c>
      <c r="BH25">
        <v>629.99649799999997</v>
      </c>
      <c r="BI25">
        <v>0.68738699999999997</v>
      </c>
      <c r="BJ25">
        <v>4.5349E-2</v>
      </c>
      <c r="BK25">
        <v>0.11162999999999999</v>
      </c>
      <c r="BL25">
        <v>0.93801800000000002</v>
      </c>
      <c r="BM25">
        <v>43.308781000000003</v>
      </c>
      <c r="BN25">
        <v>43.308781000000003</v>
      </c>
      <c r="BO25" t="s">
        <v>180</v>
      </c>
      <c r="BP25">
        <v>48.556711999999997</v>
      </c>
      <c r="BQ25" s="50">
        <v>48.325122</v>
      </c>
      <c r="BR25" s="50">
        <v>183.90020699999999</v>
      </c>
      <c r="BS25" t="s">
        <v>180</v>
      </c>
      <c r="BT25">
        <v>54.563253000000003</v>
      </c>
      <c r="BU25" s="50">
        <v>54.303016</v>
      </c>
      <c r="BV25" s="407">
        <v>163.65573599999999</v>
      </c>
      <c r="BW25">
        <v>3.9185999999999999E-2</v>
      </c>
      <c r="BX25" t="s">
        <v>180</v>
      </c>
      <c r="BY25">
        <v>42.719256000000001</v>
      </c>
      <c r="BZ25">
        <v>50.205438999999998</v>
      </c>
      <c r="CA25">
        <v>50.642924000000001</v>
      </c>
      <c r="CB25">
        <v>64.282117999999997</v>
      </c>
      <c r="CC25" t="s">
        <v>180</v>
      </c>
      <c r="CD25">
        <v>42.515507999999997</v>
      </c>
      <c r="CE25">
        <v>49.965986999999998</v>
      </c>
      <c r="CF25">
        <v>50.401384999999998</v>
      </c>
      <c r="CG25" s="50">
        <v>63.975527</v>
      </c>
      <c r="CH25" t="s">
        <v>180</v>
      </c>
      <c r="CI25">
        <v>208.098671</v>
      </c>
      <c r="CJ25">
        <v>177.06886900000001</v>
      </c>
      <c r="CK25">
        <v>175.53923900000001</v>
      </c>
      <c r="CL25" s="50">
        <v>138.29383200000001</v>
      </c>
      <c r="CM25" t="s">
        <v>180</v>
      </c>
      <c r="CN25">
        <v>235.92989800000001</v>
      </c>
      <c r="CO25">
        <v>215.652682</v>
      </c>
      <c r="CP25">
        <v>199.00258600000001</v>
      </c>
      <c r="CQ25">
        <v>447.09951799999999</v>
      </c>
      <c r="CR25" t="s">
        <v>180</v>
      </c>
      <c r="CS25">
        <v>3.5975739999999998</v>
      </c>
      <c r="CT25">
        <v>3.8646370000000001</v>
      </c>
      <c r="CU25">
        <v>3.5973320000000002</v>
      </c>
      <c r="CV25">
        <v>10.25882</v>
      </c>
      <c r="CW25" t="s">
        <v>180</v>
      </c>
      <c r="CX25">
        <v>2.8239109999999998</v>
      </c>
      <c r="CY25">
        <v>7.2169280000000002</v>
      </c>
      <c r="CZ25">
        <v>3.770486</v>
      </c>
      <c r="DA25">
        <v>4.8416769999999998</v>
      </c>
      <c r="DB25">
        <v>15.683153000000001</v>
      </c>
      <c r="DC25">
        <v>31.512243000000002</v>
      </c>
      <c r="DD25">
        <v>91.081953999999996</v>
      </c>
      <c r="DE25">
        <v>142.50514000000001</v>
      </c>
      <c r="DF25" t="s">
        <v>180</v>
      </c>
      <c r="DG25">
        <v>0.74629599999999996</v>
      </c>
      <c r="DH25">
        <v>0.69779199999999997</v>
      </c>
      <c r="DI25">
        <v>26.293897000000001</v>
      </c>
      <c r="DJ25">
        <v>93.500641000000002</v>
      </c>
      <c r="DK25">
        <v>23.781003999999999</v>
      </c>
      <c r="DL25">
        <v>31</v>
      </c>
      <c r="DM25">
        <v>34</v>
      </c>
      <c r="DN25" t="s">
        <v>180</v>
      </c>
      <c r="DO25">
        <v>0.71980100000000002</v>
      </c>
      <c r="DP25">
        <v>0.66281800000000002</v>
      </c>
      <c r="DQ25">
        <v>27.744952000000001</v>
      </c>
      <c r="DR25">
        <v>92.083579</v>
      </c>
      <c r="DS25">
        <v>24.404083</v>
      </c>
      <c r="DT25">
        <v>70</v>
      </c>
      <c r="DU25">
        <v>71</v>
      </c>
      <c r="DV25" t="s">
        <v>180</v>
      </c>
      <c r="DW25">
        <v>0.74566399999999999</v>
      </c>
      <c r="DX25">
        <v>0.69772999999999996</v>
      </c>
      <c r="DY25">
        <v>31.146621</v>
      </c>
      <c r="DZ25">
        <v>93.571662000000003</v>
      </c>
      <c r="EA25">
        <v>28.192359</v>
      </c>
      <c r="EB25">
        <v>32</v>
      </c>
      <c r="EC25">
        <v>35</v>
      </c>
      <c r="ED25" t="s">
        <v>180</v>
      </c>
      <c r="EE25">
        <v>1.7519370000000001</v>
      </c>
      <c r="EF25">
        <v>1.628927</v>
      </c>
      <c r="EG25">
        <v>32.571733000000002</v>
      </c>
      <c r="EH25">
        <v>92.978615000000005</v>
      </c>
      <c r="EI25">
        <v>30.088754999999999</v>
      </c>
      <c r="EJ25">
        <v>10</v>
      </c>
      <c r="EK25">
        <v>9</v>
      </c>
      <c r="EL25" t="s">
        <v>180</v>
      </c>
      <c r="EM25">
        <v>76.8</v>
      </c>
      <c r="EN25">
        <v>78.382326000000006</v>
      </c>
      <c r="EO25">
        <v>76.533190000000005</v>
      </c>
      <c r="EP25">
        <v>76.860943000000006</v>
      </c>
      <c r="EQ25" t="s">
        <v>180</v>
      </c>
      <c r="ER25">
        <v>1560.095159</v>
      </c>
      <c r="ES25">
        <v>439.38992500000001</v>
      </c>
      <c r="ET25">
        <v>392.13217200000003</v>
      </c>
      <c r="EU25">
        <v>28.164303</v>
      </c>
      <c r="EV25">
        <v>89.244688999999994</v>
      </c>
      <c r="EW25">
        <v>392.13217200000003</v>
      </c>
      <c r="EX25">
        <v>25.135144</v>
      </c>
      <c r="EY25">
        <v>66.093023000000002</v>
      </c>
      <c r="EZ25" t="s">
        <v>180</v>
      </c>
      <c r="FA25">
        <v>1178.4473399999999</v>
      </c>
      <c r="FB25">
        <v>382.01000599999998</v>
      </c>
      <c r="FC25">
        <v>352.889141</v>
      </c>
      <c r="FD25">
        <v>32.416383000000003</v>
      </c>
      <c r="FE25">
        <v>92.376936999999998</v>
      </c>
      <c r="FF25">
        <v>352.889141</v>
      </c>
      <c r="FG25">
        <v>29.945262</v>
      </c>
      <c r="FH25">
        <v>78.741257000000004</v>
      </c>
      <c r="FI25" t="s">
        <v>180</v>
      </c>
      <c r="FJ25">
        <v>1388.35364</v>
      </c>
      <c r="FK25">
        <v>413.568961</v>
      </c>
      <c r="FL25">
        <v>374.47280799999999</v>
      </c>
      <c r="FM25" s="51">
        <v>29.788444999999999</v>
      </c>
      <c r="FN25" s="50">
        <v>90.546642000000006</v>
      </c>
      <c r="FO25">
        <v>374.47280799999999</v>
      </c>
      <c r="FP25" s="50">
        <v>26.972436999999999</v>
      </c>
      <c r="FQ25">
        <v>70.924194999999997</v>
      </c>
    </row>
    <row r="26" spans="1:173" s="3" customFormat="1" x14ac:dyDescent="0.25">
      <c r="A26" s="3">
        <v>70</v>
      </c>
      <c r="B26" s="3" t="s">
        <v>175</v>
      </c>
      <c r="C26" s="3" t="s">
        <v>260</v>
      </c>
      <c r="D26" s="3" t="s">
        <v>177</v>
      </c>
      <c r="E26" s="3" t="s">
        <v>261</v>
      </c>
      <c r="F26" s="3" t="s">
        <v>262</v>
      </c>
      <c r="G26" s="3">
        <v>24</v>
      </c>
      <c r="H26" s="3">
        <v>3269.25</v>
      </c>
      <c r="I26" s="3">
        <v>24.744741999999999</v>
      </c>
      <c r="J26" s="3">
        <v>-1.9900000000000001E-2</v>
      </c>
      <c r="K26" s="3">
        <v>1.7586000000000001E-2</v>
      </c>
      <c r="L26" s="3">
        <v>0</v>
      </c>
      <c r="M26" s="3">
        <v>0</v>
      </c>
      <c r="N26" s="3">
        <v>0</v>
      </c>
      <c r="O26" s="3">
        <v>9.0299999999999994</v>
      </c>
      <c r="P26" s="3">
        <v>0</v>
      </c>
      <c r="Q26" s="3">
        <v>1</v>
      </c>
      <c r="R26" s="3">
        <v>1</v>
      </c>
      <c r="S26" s="3">
        <v>1</v>
      </c>
      <c r="T26" s="55">
        <v>7.4999999999999997E-2</v>
      </c>
      <c r="U26" s="55">
        <v>0.1</v>
      </c>
      <c r="V26" s="55">
        <v>0.1</v>
      </c>
      <c r="W26" s="3">
        <v>1</v>
      </c>
      <c r="Y26" s="3" t="s">
        <v>180</v>
      </c>
      <c r="Z26" s="3" t="s">
        <v>181</v>
      </c>
      <c r="AA26" s="3" t="s">
        <v>181</v>
      </c>
      <c r="AB26" s="3" t="s">
        <v>180</v>
      </c>
      <c r="AC26" s="3" t="s">
        <v>243</v>
      </c>
      <c r="AD26" s="3" t="s">
        <v>244</v>
      </c>
      <c r="AE26" s="3">
        <v>261</v>
      </c>
      <c r="AF26" s="3">
        <v>8</v>
      </c>
      <c r="AG26" s="3" t="s">
        <v>245</v>
      </c>
      <c r="AH26" s="3">
        <v>3.5253199999999998</v>
      </c>
      <c r="AI26" s="3">
        <v>100</v>
      </c>
      <c r="AJ26" s="3">
        <v>29.7</v>
      </c>
      <c r="AK26" s="3">
        <v>1783.3</v>
      </c>
      <c r="AL26" s="3">
        <v>800</v>
      </c>
      <c r="AM26" s="3">
        <v>1050</v>
      </c>
      <c r="AN26" s="3">
        <v>201.1</v>
      </c>
      <c r="AO26" s="3">
        <v>2.2000000000000002</v>
      </c>
      <c r="AP26" s="3" t="s">
        <v>180</v>
      </c>
      <c r="AR26" s="3" t="s">
        <v>263</v>
      </c>
      <c r="AS26" s="3">
        <v>95.809860999999998</v>
      </c>
      <c r="AT26" s="3">
        <v>98</v>
      </c>
      <c r="AU26" s="3">
        <v>1.433316</v>
      </c>
      <c r="AV26" s="3">
        <v>4</v>
      </c>
      <c r="AW26" s="3">
        <v>124.5</v>
      </c>
      <c r="AX26" s="3">
        <v>227</v>
      </c>
      <c r="AY26" s="3">
        <v>9.0828000000000006E-2</v>
      </c>
      <c r="AZ26" s="3">
        <v>37.6</v>
      </c>
      <c r="BA26" s="3">
        <v>221.3</v>
      </c>
      <c r="BB26" s="3" t="s">
        <v>187</v>
      </c>
      <c r="BC26" s="3">
        <v>0</v>
      </c>
      <c r="BD26" s="3" t="s">
        <v>188</v>
      </c>
      <c r="BE26" s="3">
        <v>0.2</v>
      </c>
      <c r="BF26" s="3">
        <v>0.5</v>
      </c>
      <c r="BG26" s="3" t="s">
        <v>180</v>
      </c>
      <c r="BH26" s="3">
        <v>630.00514099999998</v>
      </c>
      <c r="BI26" s="3">
        <v>0.71971200000000002</v>
      </c>
      <c r="BJ26" s="3">
        <v>4.7482000000000003E-2</v>
      </c>
      <c r="BK26" s="3">
        <v>9.3397999999999995E-2</v>
      </c>
      <c r="BL26" s="3">
        <v>1.1738690000000001</v>
      </c>
      <c r="BM26" s="3">
        <v>43.308781000000003</v>
      </c>
      <c r="BN26" s="3">
        <v>43.308781000000003</v>
      </c>
      <c r="BO26" s="3" t="s">
        <v>180</v>
      </c>
      <c r="BP26" s="3">
        <v>46.665956999999999</v>
      </c>
      <c r="BQ26" s="56">
        <v>46.443385999999997</v>
      </c>
      <c r="BR26" s="56">
        <v>191.35125099999999</v>
      </c>
      <c r="BS26" s="3" t="s">
        <v>180</v>
      </c>
      <c r="BT26" s="3">
        <v>52.315536999999999</v>
      </c>
      <c r="BU26" s="56">
        <v>52.066020000000002</v>
      </c>
      <c r="BV26" s="56">
        <v>170.687138</v>
      </c>
      <c r="BW26" s="3">
        <v>3.8059000000000003E-2</v>
      </c>
      <c r="BX26" s="3" t="s">
        <v>180</v>
      </c>
      <c r="BY26" s="3">
        <v>41.606439999999999</v>
      </c>
      <c r="BZ26" s="3">
        <v>47.937854000000002</v>
      </c>
      <c r="CA26" s="3">
        <v>48.698075000000003</v>
      </c>
      <c r="CB26" s="3">
        <v>61.400866000000001</v>
      </c>
      <c r="CC26" s="3" t="s">
        <v>180</v>
      </c>
      <c r="CD26" s="3">
        <v>41.408000000000001</v>
      </c>
      <c r="CE26" s="3">
        <v>47.709217000000002</v>
      </c>
      <c r="CF26" s="3">
        <v>48.465812</v>
      </c>
      <c r="CG26" s="56">
        <v>61.108016999999997</v>
      </c>
      <c r="CH26" s="3" t="s">
        <v>180</v>
      </c>
      <c r="CI26" s="3">
        <v>213.664526</v>
      </c>
      <c r="CJ26" s="3">
        <v>185.44468699999999</v>
      </c>
      <c r="CK26" s="3">
        <v>182.54972799999999</v>
      </c>
      <c r="CL26" s="56">
        <v>144.78330700000001</v>
      </c>
      <c r="CM26" s="3" t="s">
        <v>180</v>
      </c>
      <c r="CN26" s="3">
        <v>242.156285</v>
      </c>
      <c r="CO26" s="3">
        <v>225.79759000000001</v>
      </c>
      <c r="CP26" s="3">
        <v>206.878761</v>
      </c>
      <c r="CQ26" s="3">
        <v>468.072517</v>
      </c>
      <c r="CR26" s="3" t="s">
        <v>180</v>
      </c>
      <c r="CS26" s="3">
        <v>3.5963280000000002</v>
      </c>
      <c r="CT26" s="3">
        <v>3.8636780000000002</v>
      </c>
      <c r="CU26" s="3">
        <v>3.5960909999999999</v>
      </c>
      <c r="CV26" s="3">
        <v>10.258660000000001</v>
      </c>
      <c r="CW26" s="3" t="s">
        <v>180</v>
      </c>
      <c r="CX26" s="3">
        <v>2.7333370000000001</v>
      </c>
      <c r="CY26" s="3">
        <v>7.0282960000000001</v>
      </c>
      <c r="CZ26" s="3">
        <v>3.8238859999999999</v>
      </c>
      <c r="DA26" s="3">
        <v>4.982774</v>
      </c>
      <c r="DB26" s="3">
        <v>15.544112999999999</v>
      </c>
      <c r="DC26" s="3">
        <v>31.379069000000001</v>
      </c>
      <c r="DD26" s="3">
        <v>91.760945000000007</v>
      </c>
      <c r="DE26" s="3">
        <v>141.612357</v>
      </c>
      <c r="DF26" s="3" t="s">
        <v>180</v>
      </c>
      <c r="DG26" s="3">
        <v>0.74483100000000002</v>
      </c>
      <c r="DH26" s="3">
        <v>0.69459499999999996</v>
      </c>
      <c r="DI26" s="3">
        <v>25.567502000000001</v>
      </c>
      <c r="DJ26" s="3">
        <v>93.255443</v>
      </c>
      <c r="DK26" s="3">
        <v>23.168361999999998</v>
      </c>
      <c r="DL26" s="3">
        <v>32</v>
      </c>
      <c r="DM26" s="3">
        <v>38</v>
      </c>
      <c r="DN26" s="3" t="s">
        <v>180</v>
      </c>
      <c r="DO26" s="3">
        <v>0.71765599999999996</v>
      </c>
      <c r="DP26" s="3">
        <v>0.66007899999999997</v>
      </c>
      <c r="DQ26" s="3">
        <v>26.419450000000001</v>
      </c>
      <c r="DR26" s="3">
        <v>91.977063000000001</v>
      </c>
      <c r="DS26" s="3">
        <v>23.302066</v>
      </c>
      <c r="DT26" s="3">
        <v>69</v>
      </c>
      <c r="DU26" s="3">
        <v>72</v>
      </c>
      <c r="DV26" s="3" t="s">
        <v>180</v>
      </c>
      <c r="DW26" s="3">
        <v>0.74388399999999999</v>
      </c>
      <c r="DX26" s="3">
        <v>0.69452100000000005</v>
      </c>
      <c r="DY26" s="3">
        <v>29.889298</v>
      </c>
      <c r="DZ26" s="3">
        <v>93.364219000000006</v>
      </c>
      <c r="EA26" s="3">
        <v>27.117235000000001</v>
      </c>
      <c r="EB26" s="3">
        <v>32</v>
      </c>
      <c r="EC26" s="3">
        <v>38</v>
      </c>
      <c r="ED26" s="3" t="s">
        <v>180</v>
      </c>
      <c r="EE26" s="3">
        <v>1.754149</v>
      </c>
      <c r="EF26" s="3">
        <v>1.6285799999999999</v>
      </c>
      <c r="EG26" s="3">
        <v>31.151565999999999</v>
      </c>
      <c r="EH26" s="3">
        <v>92.8416</v>
      </c>
      <c r="EI26" s="3">
        <v>28.739519000000001</v>
      </c>
      <c r="EJ26" s="3">
        <v>9</v>
      </c>
      <c r="EK26" s="3">
        <v>9</v>
      </c>
      <c r="EL26" s="3" t="s">
        <v>180</v>
      </c>
      <c r="EM26" s="3">
        <v>76.8</v>
      </c>
      <c r="EN26" s="3">
        <v>78.340452999999997</v>
      </c>
      <c r="EO26" s="3">
        <v>76.532274000000001</v>
      </c>
      <c r="EP26" s="3">
        <v>76.862064000000004</v>
      </c>
      <c r="EQ26" s="3" t="s">
        <v>180</v>
      </c>
      <c r="ER26" s="3">
        <v>1623.3051909999999</v>
      </c>
      <c r="ES26" s="3">
        <v>438.38324599999999</v>
      </c>
      <c r="ET26" s="3">
        <v>392.190561</v>
      </c>
      <c r="EU26" s="3">
        <v>27.005596000000001</v>
      </c>
      <c r="EV26" s="3">
        <v>89.462945000000005</v>
      </c>
      <c r="EW26" s="3">
        <v>392.190561</v>
      </c>
      <c r="EX26" s="3">
        <v>24.160001999999999</v>
      </c>
      <c r="EY26" s="3">
        <v>64.330928999999998</v>
      </c>
      <c r="EZ26" s="3" t="s">
        <v>180</v>
      </c>
      <c r="FA26" s="3">
        <v>1233.746294</v>
      </c>
      <c r="FB26" s="3">
        <v>382.49824100000001</v>
      </c>
      <c r="FC26" s="3">
        <v>352.88180499999999</v>
      </c>
      <c r="FD26" s="3">
        <v>31.00299</v>
      </c>
      <c r="FE26" s="3">
        <v>92.257104999999996</v>
      </c>
      <c r="FF26" s="3">
        <v>352.88180499999999</v>
      </c>
      <c r="FG26" s="3">
        <v>28.602461000000002</v>
      </c>
      <c r="FH26" s="3">
        <v>76.159882999999994</v>
      </c>
      <c r="FI26" s="3" t="s">
        <v>180</v>
      </c>
      <c r="FJ26" s="3">
        <v>1448.0036869999999</v>
      </c>
      <c r="FK26" s="3">
        <v>413.23499399999997</v>
      </c>
      <c r="FL26" s="3">
        <v>374.50162</v>
      </c>
      <c r="FM26" s="57">
        <v>28.538256000000001</v>
      </c>
      <c r="FN26" s="58">
        <v>90.626791999999995</v>
      </c>
      <c r="FO26" s="3">
        <v>374.50162</v>
      </c>
      <c r="FP26" s="58">
        <v>25.863306000000001</v>
      </c>
      <c r="FQ26" s="3">
        <v>68.866322999999994</v>
      </c>
    </row>
    <row r="27" spans="1:173" s="4" customFormat="1" x14ac:dyDescent="0.25">
      <c r="A27" s="4">
        <v>73</v>
      </c>
      <c r="B27" s="4" t="s">
        <v>175</v>
      </c>
      <c r="C27" s="4" t="s">
        <v>260</v>
      </c>
      <c r="D27" s="4" t="s">
        <v>177</v>
      </c>
      <c r="E27" s="4" t="s">
        <v>264</v>
      </c>
      <c r="F27" s="4" t="s">
        <v>265</v>
      </c>
      <c r="G27" s="4">
        <v>25</v>
      </c>
      <c r="H27" s="4">
        <v>3269.25</v>
      </c>
      <c r="I27" s="4">
        <v>24.744741999999999</v>
      </c>
      <c r="J27" s="4">
        <v>-1.9900000000000001E-2</v>
      </c>
      <c r="K27" s="4">
        <v>1.7586000000000001E-2</v>
      </c>
      <c r="L27" s="4">
        <v>0</v>
      </c>
      <c r="M27" s="4">
        <v>0</v>
      </c>
      <c r="N27" s="4">
        <v>0</v>
      </c>
      <c r="O27" s="4">
        <v>9.0299999999999994</v>
      </c>
      <c r="P27" s="4">
        <v>0</v>
      </c>
      <c r="Q27" s="4">
        <v>1</v>
      </c>
      <c r="R27" s="4">
        <v>1</v>
      </c>
      <c r="S27" s="4">
        <v>1</v>
      </c>
      <c r="T27" s="59">
        <v>7.4999999999999997E-2</v>
      </c>
      <c r="U27" s="59">
        <v>0.1</v>
      </c>
      <c r="V27" s="59">
        <v>0.1</v>
      </c>
      <c r="W27" s="4">
        <v>1</v>
      </c>
      <c r="Y27" s="4" t="s">
        <v>180</v>
      </c>
      <c r="Z27" s="4" t="s">
        <v>181</v>
      </c>
      <c r="AA27" s="4" t="s">
        <v>181</v>
      </c>
      <c r="AB27" s="4" t="s">
        <v>180</v>
      </c>
      <c r="AC27" s="4" t="s">
        <v>243</v>
      </c>
      <c r="AD27" s="4" t="s">
        <v>244</v>
      </c>
      <c r="AE27" s="4">
        <v>261</v>
      </c>
      <c r="AF27" s="4">
        <v>8</v>
      </c>
      <c r="AG27" s="4" t="s">
        <v>245</v>
      </c>
      <c r="AH27" s="4">
        <v>3.5253199999999998</v>
      </c>
      <c r="AI27" s="4">
        <v>100</v>
      </c>
      <c r="AJ27" s="4">
        <v>29.7</v>
      </c>
      <c r="AK27" s="4">
        <v>1783.3</v>
      </c>
      <c r="AL27" s="4">
        <v>800</v>
      </c>
      <c r="AM27" s="4">
        <v>1050</v>
      </c>
      <c r="AN27" s="4">
        <v>201.1</v>
      </c>
      <c r="AO27" s="4">
        <v>2.2000000000000002</v>
      </c>
      <c r="AP27" s="4" t="s">
        <v>180</v>
      </c>
      <c r="AR27" s="4" t="s">
        <v>263</v>
      </c>
      <c r="AS27" s="4">
        <v>95.809860999999998</v>
      </c>
      <c r="AT27" s="4">
        <v>98</v>
      </c>
      <c r="AU27" s="4">
        <v>1.433316</v>
      </c>
      <c r="AV27" s="4">
        <v>4</v>
      </c>
      <c r="AW27" s="4">
        <v>124.5</v>
      </c>
      <c r="AX27" s="4">
        <v>227</v>
      </c>
      <c r="AY27" s="4">
        <v>9.0828000000000006E-2</v>
      </c>
      <c r="AZ27" s="4">
        <v>37.6</v>
      </c>
      <c r="BA27" s="4">
        <v>221.3</v>
      </c>
      <c r="BB27" s="4" t="s">
        <v>187</v>
      </c>
      <c r="BC27" s="4">
        <v>0</v>
      </c>
      <c r="BD27" s="4" t="s">
        <v>188</v>
      </c>
      <c r="BE27" s="4">
        <v>0.2</v>
      </c>
      <c r="BF27" s="4">
        <v>0.5</v>
      </c>
      <c r="BG27" s="4" t="s">
        <v>180</v>
      </c>
      <c r="BH27" s="4">
        <v>630.00515399999995</v>
      </c>
      <c r="BI27" s="4">
        <v>0.71971099999999999</v>
      </c>
      <c r="BJ27" s="4">
        <v>4.7482000000000003E-2</v>
      </c>
      <c r="BK27" s="4">
        <v>9.3397999999999995E-2</v>
      </c>
      <c r="BL27" s="4">
        <v>1.173867</v>
      </c>
      <c r="BM27" s="4">
        <v>43.308781000000003</v>
      </c>
      <c r="BN27" s="4">
        <v>43.308781000000003</v>
      </c>
      <c r="BO27" s="4" t="s">
        <v>180</v>
      </c>
      <c r="BP27" s="4">
        <v>48.357607999999999</v>
      </c>
      <c r="BQ27" s="60">
        <v>48.126967999999998</v>
      </c>
      <c r="BR27" s="60">
        <v>184.65738200000001</v>
      </c>
      <c r="BS27" s="4" t="s">
        <v>180</v>
      </c>
      <c r="BT27" s="4">
        <v>53.862265999999998</v>
      </c>
      <c r="BU27" s="60">
        <v>53.605372000000003</v>
      </c>
      <c r="BV27" s="60">
        <v>165.78562199999999</v>
      </c>
      <c r="BW27" s="4">
        <v>3.8059000000000003E-2</v>
      </c>
      <c r="BX27" s="4" t="s">
        <v>180</v>
      </c>
      <c r="BY27" s="4">
        <v>42.321942999999997</v>
      </c>
      <c r="BZ27" s="4">
        <v>50.382182999999998</v>
      </c>
      <c r="CA27" s="4">
        <v>49.948203999999997</v>
      </c>
      <c r="CB27" s="4">
        <v>62.567129000000001</v>
      </c>
      <c r="CC27" s="4" t="s">
        <v>180</v>
      </c>
      <c r="CD27" s="4">
        <v>42.120091000000002</v>
      </c>
      <c r="CE27" s="4">
        <v>50.141888000000002</v>
      </c>
      <c r="CF27" s="4">
        <v>49.709978999999997</v>
      </c>
      <c r="CG27" s="60">
        <v>62.268718</v>
      </c>
      <c r="CH27" s="4" t="s">
        <v>180</v>
      </c>
      <c r="CI27" s="4">
        <v>210.05227300000001</v>
      </c>
      <c r="CJ27" s="4">
        <v>176.447701</v>
      </c>
      <c r="CK27" s="4">
        <v>177.98078100000001</v>
      </c>
      <c r="CL27" s="60">
        <v>142.084519</v>
      </c>
      <c r="CM27" s="4" t="s">
        <v>180</v>
      </c>
      <c r="CN27" s="4">
        <v>238.06230099999999</v>
      </c>
      <c r="CO27" s="4">
        <v>214.84401399999999</v>
      </c>
      <c r="CP27" s="4">
        <v>201.700783</v>
      </c>
      <c r="CQ27" s="4">
        <v>459.347869</v>
      </c>
      <c r="CR27" s="4" t="s">
        <v>180</v>
      </c>
      <c r="CS27" s="4">
        <v>3.5963280000000002</v>
      </c>
      <c r="CT27" s="4">
        <v>3.863699</v>
      </c>
      <c r="CU27" s="4">
        <v>3.5960890000000001</v>
      </c>
      <c r="CV27" s="4">
        <v>10.258667000000001</v>
      </c>
      <c r="CW27" s="4" t="s">
        <v>180</v>
      </c>
      <c r="CX27" s="4">
        <v>2.7333370000000001</v>
      </c>
      <c r="CY27" s="4">
        <v>7.0282960000000001</v>
      </c>
      <c r="CZ27" s="4">
        <v>3.8238439999999998</v>
      </c>
      <c r="DA27" s="4">
        <v>4.982774</v>
      </c>
      <c r="DB27" s="4">
        <v>15.544112999999999</v>
      </c>
      <c r="DC27" s="4">
        <v>31.379028000000002</v>
      </c>
      <c r="DD27" s="4">
        <v>91.760945000000007</v>
      </c>
      <c r="DE27" s="4">
        <v>141.612357</v>
      </c>
      <c r="DF27" s="4" t="s">
        <v>180</v>
      </c>
      <c r="DG27" s="4">
        <v>0.74482199999999998</v>
      </c>
      <c r="DH27" s="4">
        <v>0.69459800000000005</v>
      </c>
      <c r="DI27" s="4">
        <v>26.006903000000001</v>
      </c>
      <c r="DJ27" s="4">
        <v>93.256838000000002</v>
      </c>
      <c r="DK27" s="4">
        <v>23.566746999999999</v>
      </c>
      <c r="DL27" s="4">
        <v>32</v>
      </c>
      <c r="DM27" s="4">
        <v>38</v>
      </c>
      <c r="DN27" s="4" t="s">
        <v>180</v>
      </c>
      <c r="DO27" s="4">
        <v>0.717665</v>
      </c>
      <c r="DP27" s="4">
        <v>0.66013100000000002</v>
      </c>
      <c r="DQ27" s="4">
        <v>27.766734</v>
      </c>
      <c r="DR27" s="4">
        <v>91.983198000000002</v>
      </c>
      <c r="DS27" s="4">
        <v>24.490400000000001</v>
      </c>
      <c r="DT27" s="4">
        <v>69</v>
      </c>
      <c r="DU27" s="4">
        <v>72</v>
      </c>
      <c r="DV27" s="4" t="s">
        <v>180</v>
      </c>
      <c r="DW27" s="4">
        <v>0.74387800000000004</v>
      </c>
      <c r="DX27" s="4">
        <v>0.69452400000000003</v>
      </c>
      <c r="DY27" s="4">
        <v>30.656354</v>
      </c>
      <c r="DZ27" s="4">
        <v>93.365334000000004</v>
      </c>
      <c r="EA27" s="4">
        <v>27.813341000000001</v>
      </c>
      <c r="EB27" s="4">
        <v>32</v>
      </c>
      <c r="EC27" s="4">
        <v>38</v>
      </c>
      <c r="ED27" s="4" t="s">
        <v>180</v>
      </c>
      <c r="EE27" s="4">
        <v>1.754122</v>
      </c>
      <c r="EF27" s="4">
        <v>1.6286130000000001</v>
      </c>
      <c r="EG27" s="4">
        <v>31.742751999999999</v>
      </c>
      <c r="EH27" s="4">
        <v>92.844937999999999</v>
      </c>
      <c r="EI27" s="4">
        <v>29.285426000000001</v>
      </c>
      <c r="EJ27" s="4">
        <v>9</v>
      </c>
      <c r="EK27" s="4">
        <v>9</v>
      </c>
      <c r="EL27" s="4" t="s">
        <v>180</v>
      </c>
      <c r="EM27" s="4">
        <v>76.8</v>
      </c>
      <c r="EN27" s="4">
        <v>78.341151999999994</v>
      </c>
      <c r="EO27" s="4">
        <v>76.532359</v>
      </c>
      <c r="EP27" s="4">
        <v>76.862065000000001</v>
      </c>
      <c r="EQ27" s="4" t="s">
        <v>180</v>
      </c>
      <c r="ER27" s="4">
        <v>1566.518564</v>
      </c>
      <c r="ES27" s="4">
        <v>438.38247999999999</v>
      </c>
      <c r="ET27" s="4">
        <v>392.191597</v>
      </c>
      <c r="EU27" s="4">
        <v>27.984506</v>
      </c>
      <c r="EV27" s="4">
        <v>89.463337999999993</v>
      </c>
      <c r="EW27" s="4">
        <v>392.191597</v>
      </c>
      <c r="EX27" s="4">
        <v>25.035872999999999</v>
      </c>
      <c r="EY27" s="4">
        <v>66.663115000000005</v>
      </c>
      <c r="EZ27" s="4" t="s">
        <v>180</v>
      </c>
      <c r="FA27" s="4">
        <v>1210.7490319999999</v>
      </c>
      <c r="FB27" s="4">
        <v>382.49204300000002</v>
      </c>
      <c r="FC27" s="4">
        <v>352.88206600000001</v>
      </c>
      <c r="FD27" s="4">
        <v>31.591356000000001</v>
      </c>
      <c r="FE27" s="4">
        <v>92.258668</v>
      </c>
      <c r="FF27" s="4">
        <v>352.88206600000001</v>
      </c>
      <c r="FG27" s="4">
        <v>29.145765000000001</v>
      </c>
      <c r="FH27" s="4">
        <v>77.606539999999995</v>
      </c>
      <c r="FI27" s="4" t="s">
        <v>180</v>
      </c>
      <c r="FJ27" s="4">
        <v>1406.422274</v>
      </c>
      <c r="FK27" s="4">
        <v>413.23178300000001</v>
      </c>
      <c r="FL27" s="4">
        <v>374.50230800000003</v>
      </c>
      <c r="FM27" s="63">
        <v>29.381772000000002</v>
      </c>
      <c r="FN27" s="64">
        <v>90.627662999999998</v>
      </c>
      <c r="FO27" s="4">
        <v>374.50230800000003</v>
      </c>
      <c r="FP27" s="64">
        <v>26.628012999999999</v>
      </c>
      <c r="FQ27" s="4">
        <v>70.902512999999999</v>
      </c>
    </row>
    <row r="28" spans="1:173" x14ac:dyDescent="0.25">
      <c r="A28">
        <v>75</v>
      </c>
      <c r="B28" t="s">
        <v>175</v>
      </c>
      <c r="C28" t="s">
        <v>266</v>
      </c>
      <c r="D28" t="s">
        <v>177</v>
      </c>
      <c r="E28" t="s">
        <v>264</v>
      </c>
      <c r="F28" t="s">
        <v>267</v>
      </c>
      <c r="G28">
        <v>26</v>
      </c>
      <c r="H28">
        <v>3269.25</v>
      </c>
      <c r="I28">
        <v>24.744741999999999</v>
      </c>
      <c r="J28">
        <v>-1.9900000000000001E-2</v>
      </c>
      <c r="K28">
        <v>1.7586000000000001E-2</v>
      </c>
      <c r="L28">
        <v>0</v>
      </c>
      <c r="M28">
        <v>0</v>
      </c>
      <c r="N28">
        <v>0</v>
      </c>
      <c r="O28">
        <v>9.0299999999999994</v>
      </c>
      <c r="P28">
        <v>0</v>
      </c>
      <c r="Q28">
        <v>1</v>
      </c>
      <c r="R28">
        <v>1</v>
      </c>
      <c r="S28">
        <v>1</v>
      </c>
      <c r="T28" s="49">
        <v>7.4999999999999997E-2</v>
      </c>
      <c r="U28" s="49">
        <v>0.1</v>
      </c>
      <c r="V28" s="49">
        <v>0.1</v>
      </c>
      <c r="W28">
        <v>1</v>
      </c>
      <c r="Y28" t="s">
        <v>180</v>
      </c>
      <c r="Z28" t="s">
        <v>181</v>
      </c>
      <c r="AA28" t="s">
        <v>181</v>
      </c>
      <c r="AB28" t="s">
        <v>180</v>
      </c>
      <c r="AC28" t="s">
        <v>243</v>
      </c>
      <c r="AD28" t="s">
        <v>244</v>
      </c>
      <c r="AE28">
        <v>270</v>
      </c>
      <c r="AF28">
        <v>8</v>
      </c>
      <c r="AG28" t="s">
        <v>245</v>
      </c>
      <c r="AH28">
        <v>3.7092000000000001</v>
      </c>
      <c r="AI28">
        <v>100</v>
      </c>
      <c r="AJ28">
        <v>31.3</v>
      </c>
      <c r="AK28">
        <v>1876.4</v>
      </c>
      <c r="AL28">
        <v>800</v>
      </c>
      <c r="AM28">
        <v>1050</v>
      </c>
      <c r="AN28">
        <v>198</v>
      </c>
      <c r="AO28">
        <v>2.2000000000000002</v>
      </c>
      <c r="AP28" t="s">
        <v>180</v>
      </c>
      <c r="AQ28" t="s">
        <v>217</v>
      </c>
      <c r="AR28" t="s">
        <v>268</v>
      </c>
      <c r="AS28">
        <v>119.930558</v>
      </c>
      <c r="AT28">
        <v>86</v>
      </c>
      <c r="AU28">
        <v>1.2472780000000001</v>
      </c>
      <c r="AV28">
        <v>4</v>
      </c>
      <c r="AW28">
        <v>112.2</v>
      </c>
      <c r="AX28">
        <v>234.4</v>
      </c>
      <c r="AY28">
        <v>8.6349999999999996E-2</v>
      </c>
      <c r="AZ28">
        <v>36.6</v>
      </c>
      <c r="BA28">
        <v>227.2</v>
      </c>
      <c r="BB28" t="s">
        <v>187</v>
      </c>
      <c r="BC28">
        <v>0</v>
      </c>
      <c r="BD28" t="s">
        <v>188</v>
      </c>
      <c r="BE28">
        <v>0.2</v>
      </c>
      <c r="BF28">
        <v>0.5</v>
      </c>
      <c r="BG28" t="s">
        <v>180</v>
      </c>
      <c r="BH28">
        <v>788.99782700000003</v>
      </c>
      <c r="BI28">
        <v>0.75797499999999995</v>
      </c>
      <c r="BJ28">
        <v>6.2627000000000002E-2</v>
      </c>
      <c r="BK28">
        <v>6.2634999999999996E-2</v>
      </c>
      <c r="BL28">
        <v>2.3087029999999999</v>
      </c>
      <c r="BM28">
        <v>43.308781000000003</v>
      </c>
      <c r="BN28">
        <v>43.308781000000003</v>
      </c>
      <c r="BO28" t="s">
        <v>180</v>
      </c>
      <c r="BP28">
        <v>48.999251999999998</v>
      </c>
      <c r="BQ28" s="50">
        <v>48.765552</v>
      </c>
      <c r="BR28" s="50">
        <v>182.23929899999999</v>
      </c>
      <c r="BS28" t="s">
        <v>180</v>
      </c>
      <c r="BT28">
        <v>54.565705999999999</v>
      </c>
      <c r="BU28" s="50">
        <v>54.305456999999997</v>
      </c>
      <c r="BV28" s="50">
        <v>163.64837800000001</v>
      </c>
      <c r="BW28">
        <v>4.2228000000000002E-2</v>
      </c>
      <c r="BX28" t="s">
        <v>180</v>
      </c>
      <c r="BY28">
        <v>43.395722999999997</v>
      </c>
      <c r="BZ28">
        <v>50.821907000000003</v>
      </c>
      <c r="CA28">
        <v>50.504821</v>
      </c>
      <c r="CB28">
        <v>63.363610999999999</v>
      </c>
      <c r="CC28" t="s">
        <v>180</v>
      </c>
      <c r="CD28">
        <v>43.188749000000001</v>
      </c>
      <c r="CE28">
        <v>50.579514000000003</v>
      </c>
      <c r="CF28">
        <v>50.263941000000003</v>
      </c>
      <c r="CG28" s="50">
        <v>63.061400999999996</v>
      </c>
      <c r="CH28" t="s">
        <v>180</v>
      </c>
      <c r="CI28">
        <v>204.854759</v>
      </c>
      <c r="CJ28">
        <v>174.921031</v>
      </c>
      <c r="CK28">
        <v>176.01924199999999</v>
      </c>
      <c r="CL28" s="50">
        <v>140.29851300000001</v>
      </c>
      <c r="CM28" t="s">
        <v>180</v>
      </c>
      <c r="CN28">
        <v>232.18168299999999</v>
      </c>
      <c r="CO28">
        <v>213.00725600000001</v>
      </c>
      <c r="CP28">
        <v>199.48337699999999</v>
      </c>
      <c r="CQ28">
        <v>453.57609100000002</v>
      </c>
      <c r="CR28" t="s">
        <v>180</v>
      </c>
      <c r="CS28">
        <v>3.596482</v>
      </c>
      <c r="CT28">
        <v>3.8641000000000001</v>
      </c>
      <c r="CU28">
        <v>3.59619</v>
      </c>
      <c r="CV28">
        <v>10.258718</v>
      </c>
      <c r="CW28" t="s">
        <v>180</v>
      </c>
      <c r="CX28">
        <v>2.6917230000000001</v>
      </c>
      <c r="CY28">
        <v>7.2086259999999998</v>
      </c>
      <c r="CZ28">
        <v>3.547269</v>
      </c>
      <c r="DA28">
        <v>4.8503569999999998</v>
      </c>
      <c r="DB28">
        <v>15.698998</v>
      </c>
      <c r="DC28">
        <v>31.305249</v>
      </c>
      <c r="DD28">
        <v>90.353104999999999</v>
      </c>
      <c r="DE28">
        <v>140.32370299999999</v>
      </c>
      <c r="DF28" t="s">
        <v>180</v>
      </c>
      <c r="DG28">
        <v>0.74857600000000002</v>
      </c>
      <c r="DH28">
        <v>0.69483399999999995</v>
      </c>
      <c r="DI28">
        <v>26.799976999999998</v>
      </c>
      <c r="DJ28">
        <v>92.820779999999999</v>
      </c>
      <c r="DK28">
        <v>24.163108000000001</v>
      </c>
      <c r="DL28">
        <v>33</v>
      </c>
      <c r="DM28">
        <v>35</v>
      </c>
      <c r="DN28" t="s">
        <v>180</v>
      </c>
      <c r="DO28">
        <v>0.72608300000000003</v>
      </c>
      <c r="DP28">
        <v>0.66424300000000003</v>
      </c>
      <c r="DQ28">
        <v>28.334676999999999</v>
      </c>
      <c r="DR28">
        <v>91.483035999999998</v>
      </c>
      <c r="DS28">
        <v>24.707564000000001</v>
      </c>
      <c r="DT28">
        <v>73</v>
      </c>
      <c r="DU28">
        <v>74</v>
      </c>
      <c r="DV28" t="s">
        <v>180</v>
      </c>
      <c r="DW28">
        <v>0.746529</v>
      </c>
      <c r="DX28">
        <v>0.69476400000000005</v>
      </c>
      <c r="DY28">
        <v>31.107610000000001</v>
      </c>
      <c r="DZ28">
        <v>93.065832</v>
      </c>
      <c r="EA28">
        <v>28.122214</v>
      </c>
      <c r="EB28">
        <v>33</v>
      </c>
      <c r="EC28">
        <v>36</v>
      </c>
      <c r="ED28" t="s">
        <v>180</v>
      </c>
      <c r="EE28">
        <v>1.7597</v>
      </c>
      <c r="EF28">
        <v>1.628463</v>
      </c>
      <c r="EG28">
        <v>32.248913000000002</v>
      </c>
      <c r="EH28">
        <v>92.542085999999998</v>
      </c>
      <c r="EI28">
        <v>29.659579000000001</v>
      </c>
      <c r="EJ28">
        <v>9</v>
      </c>
      <c r="EK28">
        <v>9</v>
      </c>
      <c r="EL28" t="s">
        <v>180</v>
      </c>
      <c r="EM28">
        <v>76.8</v>
      </c>
      <c r="EN28">
        <v>78.094638000000003</v>
      </c>
      <c r="EO28">
        <v>76.414440999999997</v>
      </c>
      <c r="EP28">
        <v>76.860286000000002</v>
      </c>
      <c r="EQ28" t="s">
        <v>180</v>
      </c>
      <c r="ER28">
        <v>1546.0050450000001</v>
      </c>
      <c r="ES28">
        <v>441.81269600000002</v>
      </c>
      <c r="ET28">
        <v>392.20671700000003</v>
      </c>
      <c r="EU28">
        <v>28.577701000000001</v>
      </c>
      <c r="EV28">
        <v>88.772170000000003</v>
      </c>
      <c r="EW28">
        <v>392.20671700000003</v>
      </c>
      <c r="EX28">
        <v>25.369045</v>
      </c>
      <c r="EY28">
        <v>69.348159999999993</v>
      </c>
      <c r="EZ28" t="s">
        <v>180</v>
      </c>
      <c r="FA28">
        <v>1195.5298809999999</v>
      </c>
      <c r="FB28">
        <v>383.706548</v>
      </c>
      <c r="FC28">
        <v>352.89801999999997</v>
      </c>
      <c r="FD28">
        <v>32.095103000000002</v>
      </c>
      <c r="FE28">
        <v>91.97081</v>
      </c>
      <c r="FF28">
        <v>352.89801999999997</v>
      </c>
      <c r="FG28">
        <v>29.518125999999999</v>
      </c>
      <c r="FH28">
        <v>80.689980000000006</v>
      </c>
      <c r="FI28" t="s">
        <v>180</v>
      </c>
      <c r="FJ28">
        <v>1388.291221</v>
      </c>
      <c r="FK28">
        <v>415.66493000000003</v>
      </c>
      <c r="FL28">
        <v>374.51780300000001</v>
      </c>
      <c r="FM28" s="51">
        <v>29.940759</v>
      </c>
      <c r="FN28" s="50">
        <v>90.100890000000007</v>
      </c>
      <c r="FO28">
        <v>374.51780300000001</v>
      </c>
      <c r="FP28" s="50">
        <v>26.976890999999998</v>
      </c>
      <c r="FQ28">
        <v>73.743324000000001</v>
      </c>
    </row>
    <row r="29" spans="1:173" x14ac:dyDescent="0.25">
      <c r="A29">
        <v>79</v>
      </c>
      <c r="B29" t="s">
        <v>175</v>
      </c>
      <c r="C29" t="s">
        <v>266</v>
      </c>
      <c r="D29" t="s">
        <v>177</v>
      </c>
      <c r="E29" t="s">
        <v>269</v>
      </c>
      <c r="F29" t="s">
        <v>270</v>
      </c>
      <c r="G29">
        <v>27</v>
      </c>
      <c r="H29">
        <v>3269.25</v>
      </c>
      <c r="I29">
        <v>24.744741999999999</v>
      </c>
      <c r="J29">
        <v>-1.9900000000000001E-2</v>
      </c>
      <c r="K29">
        <v>1.7586000000000001E-2</v>
      </c>
      <c r="L29">
        <v>0</v>
      </c>
      <c r="M29">
        <v>0</v>
      </c>
      <c r="N29">
        <v>0</v>
      </c>
      <c r="O29">
        <v>9.0299999999999994</v>
      </c>
      <c r="P29">
        <v>0</v>
      </c>
      <c r="Q29">
        <v>1</v>
      </c>
      <c r="R29">
        <v>1</v>
      </c>
      <c r="S29">
        <v>1</v>
      </c>
      <c r="T29" s="49">
        <v>7.4999999999999997E-2</v>
      </c>
      <c r="U29" s="49">
        <v>0.1</v>
      </c>
      <c r="V29" s="49">
        <v>0.1</v>
      </c>
      <c r="W29">
        <v>1</v>
      </c>
      <c r="Y29" t="s">
        <v>180</v>
      </c>
      <c r="Z29" t="s">
        <v>181</v>
      </c>
      <c r="AA29" t="s">
        <v>181</v>
      </c>
      <c r="AB29" t="s">
        <v>180</v>
      </c>
      <c r="AC29" t="s">
        <v>243</v>
      </c>
      <c r="AD29" t="s">
        <v>244</v>
      </c>
      <c r="AE29">
        <v>276</v>
      </c>
      <c r="AF29">
        <v>8</v>
      </c>
      <c r="AG29" t="s">
        <v>245</v>
      </c>
      <c r="AH29">
        <v>3.6805300000000001</v>
      </c>
      <c r="AI29">
        <v>100</v>
      </c>
      <c r="AJ29">
        <v>31</v>
      </c>
      <c r="AK29">
        <v>1861.9</v>
      </c>
      <c r="AL29">
        <v>800</v>
      </c>
      <c r="AM29">
        <v>1050</v>
      </c>
      <c r="AN29">
        <v>195.7</v>
      </c>
      <c r="AO29">
        <v>2.2000000000000002</v>
      </c>
      <c r="AP29" t="s">
        <v>180</v>
      </c>
      <c r="AQ29" t="s">
        <v>217</v>
      </c>
      <c r="AR29" t="s">
        <v>271</v>
      </c>
      <c r="AS29">
        <v>122.719641</v>
      </c>
      <c r="AT29">
        <v>88</v>
      </c>
      <c r="AU29">
        <v>1.276284</v>
      </c>
      <c r="AV29">
        <v>4</v>
      </c>
      <c r="AW29">
        <v>114.9</v>
      </c>
      <c r="AX29">
        <v>239.8</v>
      </c>
      <c r="AY29">
        <v>8.8358000000000006E-2</v>
      </c>
      <c r="AZ29">
        <v>36.6</v>
      </c>
      <c r="BA29">
        <v>227</v>
      </c>
      <c r="BB29" t="s">
        <v>187</v>
      </c>
      <c r="BC29">
        <v>0</v>
      </c>
      <c r="BD29" t="s">
        <v>188</v>
      </c>
      <c r="BE29">
        <v>0.2</v>
      </c>
      <c r="BF29">
        <v>0.5</v>
      </c>
      <c r="BG29" t="s">
        <v>180</v>
      </c>
      <c r="BH29">
        <v>789.00238000000002</v>
      </c>
      <c r="BI29">
        <v>0.77332900000000004</v>
      </c>
      <c r="BJ29">
        <v>6.3895999999999994E-2</v>
      </c>
      <c r="BK29">
        <v>6.3818E-2</v>
      </c>
      <c r="BL29">
        <v>2.3117960000000002</v>
      </c>
      <c r="BM29">
        <v>43.308781000000003</v>
      </c>
      <c r="BN29">
        <v>43.308781000000003</v>
      </c>
      <c r="BO29" t="s">
        <v>180</v>
      </c>
      <c r="BP29">
        <v>50.217030999999999</v>
      </c>
      <c r="BQ29" s="50">
        <v>49.977522999999998</v>
      </c>
      <c r="BR29" s="50">
        <v>177.81993700000001</v>
      </c>
      <c r="BS29" t="s">
        <v>180</v>
      </c>
      <c r="BT29">
        <v>55.679651</v>
      </c>
      <c r="BU29" s="50">
        <v>55.414088999999997</v>
      </c>
      <c r="BV29" s="50">
        <v>160.37437700000001</v>
      </c>
      <c r="BW29">
        <v>4.1259999999999998E-2</v>
      </c>
      <c r="BX29" t="s">
        <v>180</v>
      </c>
      <c r="BY29">
        <v>43.997928000000002</v>
      </c>
      <c r="BZ29">
        <v>52.425604999999997</v>
      </c>
      <c r="CA29">
        <v>51.622114000000003</v>
      </c>
      <c r="CB29">
        <v>64.217613999999998</v>
      </c>
      <c r="CC29" t="s">
        <v>180</v>
      </c>
      <c r="CD29">
        <v>43.788082000000003</v>
      </c>
      <c r="CE29">
        <v>52.175562999999997</v>
      </c>
      <c r="CF29">
        <v>51.375905000000003</v>
      </c>
      <c r="CG29" s="50">
        <v>63.911330999999997</v>
      </c>
      <c r="CH29" t="s">
        <v>180</v>
      </c>
      <c r="CI29">
        <v>202.05088599999999</v>
      </c>
      <c r="CJ29">
        <v>169.57020199999999</v>
      </c>
      <c r="CK29">
        <v>172.20953600000001</v>
      </c>
      <c r="CL29" s="50">
        <v>138.43274199999999</v>
      </c>
      <c r="CM29" t="s">
        <v>180</v>
      </c>
      <c r="CN29">
        <v>229.01902699999999</v>
      </c>
      <c r="CO29">
        <v>206.51918800000001</v>
      </c>
      <c r="CP29">
        <v>195.18573599999999</v>
      </c>
      <c r="CQ29">
        <v>447.545996</v>
      </c>
      <c r="CR29" t="s">
        <v>180</v>
      </c>
      <c r="CS29">
        <v>3.5967220000000002</v>
      </c>
      <c r="CT29">
        <v>3.8646210000000001</v>
      </c>
      <c r="CU29">
        <v>3.5965560000000001</v>
      </c>
      <c r="CV29">
        <v>10.258760000000001</v>
      </c>
      <c r="CW29" t="s">
        <v>180</v>
      </c>
      <c r="CX29">
        <v>2.6755049999999998</v>
      </c>
      <c r="CY29">
        <v>7.1101210000000004</v>
      </c>
      <c r="CZ29">
        <v>3.4958589999999998</v>
      </c>
      <c r="DA29">
        <v>4.7509959999999998</v>
      </c>
      <c r="DB29">
        <v>15.606816</v>
      </c>
      <c r="DC29">
        <v>30.963792000000002</v>
      </c>
      <c r="DD29">
        <v>91.034125000000003</v>
      </c>
      <c r="DE29">
        <v>141.485894</v>
      </c>
      <c r="DF29" t="s">
        <v>180</v>
      </c>
      <c r="DG29">
        <v>0.74903200000000003</v>
      </c>
      <c r="DH29">
        <v>0.69498899999999997</v>
      </c>
      <c r="DI29">
        <v>27.186623999999998</v>
      </c>
      <c r="DJ29">
        <v>92.784914000000001</v>
      </c>
      <c r="DK29">
        <v>24.497520000000002</v>
      </c>
      <c r="DL29">
        <v>32</v>
      </c>
      <c r="DM29">
        <v>35</v>
      </c>
      <c r="DN29" t="s">
        <v>180</v>
      </c>
      <c r="DO29">
        <v>0.72739600000000004</v>
      </c>
      <c r="DP29">
        <v>0.66458200000000001</v>
      </c>
      <c r="DQ29">
        <v>29.277697</v>
      </c>
      <c r="DR29">
        <v>91.364590000000007</v>
      </c>
      <c r="DS29">
        <v>25.48077</v>
      </c>
      <c r="DT29">
        <v>74</v>
      </c>
      <c r="DU29">
        <v>75</v>
      </c>
      <c r="DV29" t="s">
        <v>180</v>
      </c>
      <c r="DW29">
        <v>0.74714599999999998</v>
      </c>
      <c r="DX29">
        <v>0.69501299999999999</v>
      </c>
      <c r="DY29">
        <v>31.818792999999999</v>
      </c>
      <c r="DZ29">
        <v>93.022431999999995</v>
      </c>
      <c r="EA29">
        <v>28.743849000000001</v>
      </c>
      <c r="EB29">
        <v>31</v>
      </c>
      <c r="EC29">
        <v>35</v>
      </c>
      <c r="ED29" t="s">
        <v>180</v>
      </c>
      <c r="EE29">
        <v>1.7606010000000001</v>
      </c>
      <c r="EF29">
        <v>1.628539</v>
      </c>
      <c r="EG29">
        <v>32.700153999999998</v>
      </c>
      <c r="EH29">
        <v>92.499054999999998</v>
      </c>
      <c r="EI29">
        <v>30.059017000000001</v>
      </c>
      <c r="EJ29">
        <v>9</v>
      </c>
      <c r="EK29">
        <v>9</v>
      </c>
      <c r="EL29" t="s">
        <v>180</v>
      </c>
      <c r="EM29">
        <v>76.8</v>
      </c>
      <c r="EN29">
        <v>78.065607999999997</v>
      </c>
      <c r="EO29">
        <v>76.409178999999995</v>
      </c>
      <c r="EP29">
        <v>76.860934999999998</v>
      </c>
      <c r="EQ29" t="s">
        <v>180</v>
      </c>
      <c r="ER29">
        <v>1508.513929</v>
      </c>
      <c r="ES29">
        <v>442.32119299999999</v>
      </c>
      <c r="ET29">
        <v>392.15301499999998</v>
      </c>
      <c r="EU29">
        <v>29.321650999999999</v>
      </c>
      <c r="EV29">
        <v>88.657976000000005</v>
      </c>
      <c r="EW29">
        <v>392.15301499999998</v>
      </c>
      <c r="EX29">
        <v>25.995982000000001</v>
      </c>
      <c r="EY29">
        <v>70.992418999999998</v>
      </c>
      <c r="EZ29" t="s">
        <v>180</v>
      </c>
      <c r="FA29">
        <v>1179.631036</v>
      </c>
      <c r="FB29">
        <v>383.901387</v>
      </c>
      <c r="FC29">
        <v>352.89442000000003</v>
      </c>
      <c r="FD29">
        <v>32.544192000000002</v>
      </c>
      <c r="FE29">
        <v>91.923195000000007</v>
      </c>
      <c r="FF29">
        <v>352.89442000000003</v>
      </c>
      <c r="FG29">
        <v>29.915661</v>
      </c>
      <c r="FH29">
        <v>81.696668000000003</v>
      </c>
      <c r="FI29" t="s">
        <v>180</v>
      </c>
      <c r="FJ29">
        <v>1360.516627</v>
      </c>
      <c r="FK29">
        <v>416.03228000000001</v>
      </c>
      <c r="FL29">
        <v>374.486647</v>
      </c>
      <c r="FM29" s="51">
        <v>30.578993000000001</v>
      </c>
      <c r="FN29" s="50">
        <v>90.013844000000006</v>
      </c>
      <c r="FO29">
        <v>374.486647</v>
      </c>
      <c r="FP29" s="50">
        <v>27.525327000000001</v>
      </c>
      <c r="FQ29">
        <v>75.168904999999995</v>
      </c>
    </row>
    <row r="30" spans="1:173" x14ac:dyDescent="0.25">
      <c r="A30">
        <v>81</v>
      </c>
      <c r="B30" t="s">
        <v>175</v>
      </c>
      <c r="C30" t="s">
        <v>272</v>
      </c>
      <c r="D30" t="s">
        <v>177</v>
      </c>
      <c r="E30" t="s">
        <v>273</v>
      </c>
      <c r="F30" t="s">
        <v>274</v>
      </c>
      <c r="G30">
        <v>28</v>
      </c>
      <c r="H30">
        <v>3269.25</v>
      </c>
      <c r="I30">
        <v>24.744741999999999</v>
      </c>
      <c r="J30">
        <v>-1.9900000000000001E-2</v>
      </c>
      <c r="K30">
        <v>1.7586000000000001E-2</v>
      </c>
      <c r="L30">
        <v>0</v>
      </c>
      <c r="M30">
        <v>0</v>
      </c>
      <c r="N30">
        <v>0</v>
      </c>
      <c r="O30">
        <v>9.0299999999999994</v>
      </c>
      <c r="P30">
        <v>0</v>
      </c>
      <c r="Q30">
        <v>1</v>
      </c>
      <c r="R30">
        <v>1</v>
      </c>
      <c r="S30">
        <v>1</v>
      </c>
      <c r="T30" s="49">
        <v>7.4999999999999997E-2</v>
      </c>
      <c r="U30" s="49">
        <v>0.1</v>
      </c>
      <c r="V30" s="49">
        <v>0.1</v>
      </c>
      <c r="W30">
        <v>1</v>
      </c>
      <c r="Y30" t="s">
        <v>180</v>
      </c>
      <c r="Z30" t="s">
        <v>181</v>
      </c>
      <c r="AA30" t="s">
        <v>181</v>
      </c>
      <c r="AB30" t="s">
        <v>180</v>
      </c>
      <c r="AC30" t="s">
        <v>243</v>
      </c>
      <c r="AD30" t="s">
        <v>244</v>
      </c>
      <c r="AE30">
        <v>283</v>
      </c>
      <c r="AF30">
        <v>8</v>
      </c>
      <c r="AG30" t="s">
        <v>245</v>
      </c>
      <c r="AH30">
        <v>3.4216419999999999</v>
      </c>
      <c r="AI30">
        <v>100</v>
      </c>
      <c r="AJ30">
        <v>28.8</v>
      </c>
      <c r="AK30">
        <v>1730.9</v>
      </c>
      <c r="AL30">
        <v>800</v>
      </c>
      <c r="AM30">
        <v>1050</v>
      </c>
      <c r="AN30">
        <v>193.2</v>
      </c>
      <c r="AO30">
        <v>2.2000000000000002</v>
      </c>
      <c r="AP30" t="s">
        <v>180</v>
      </c>
      <c r="AQ30" t="s">
        <v>223</v>
      </c>
      <c r="AR30" t="s">
        <v>275</v>
      </c>
      <c r="AS30">
        <v>96.138149999999996</v>
      </c>
      <c r="AT30">
        <v>91</v>
      </c>
      <c r="AU30">
        <v>1.5382100000000001</v>
      </c>
      <c r="AV30">
        <v>4</v>
      </c>
      <c r="AW30">
        <v>116.1</v>
      </c>
      <c r="AX30">
        <v>246</v>
      </c>
      <c r="AY30">
        <v>9.6138000000000001E-2</v>
      </c>
      <c r="AZ30">
        <v>36.200000000000003</v>
      </c>
      <c r="BA30">
        <v>229.9</v>
      </c>
      <c r="BB30" t="s">
        <v>187</v>
      </c>
      <c r="BC30">
        <v>0</v>
      </c>
      <c r="BD30" t="s">
        <v>188</v>
      </c>
      <c r="BE30">
        <v>0.2</v>
      </c>
      <c r="BF30">
        <v>0.5</v>
      </c>
      <c r="BG30" t="s">
        <v>180</v>
      </c>
      <c r="BH30">
        <v>699.55257200000005</v>
      </c>
      <c r="BI30">
        <v>3.5963699999999998</v>
      </c>
      <c r="BJ30">
        <v>0.263459</v>
      </c>
      <c r="BK30">
        <v>9.4455999999999998E-2</v>
      </c>
      <c r="BL30">
        <v>6.4403499999999996</v>
      </c>
      <c r="BM30">
        <v>43.308781000000003</v>
      </c>
      <c r="BN30">
        <v>43.308781000000003</v>
      </c>
      <c r="BO30" t="s">
        <v>180</v>
      </c>
      <c r="BP30">
        <v>41.996616000000003</v>
      </c>
      <c r="BQ30" s="50">
        <v>41.796315</v>
      </c>
      <c r="BR30" s="50">
        <v>212.62639799999999</v>
      </c>
      <c r="BS30" t="s">
        <v>180</v>
      </c>
      <c r="BT30">
        <v>48.556080999999999</v>
      </c>
      <c r="BU30" s="50">
        <v>48.324494999999999</v>
      </c>
      <c r="BV30" s="50">
        <v>183.90259499999999</v>
      </c>
      <c r="BW30">
        <v>4.0772000000000003E-2</v>
      </c>
      <c r="BX30" t="s">
        <v>180</v>
      </c>
      <c r="BY30">
        <v>39.163030999999997</v>
      </c>
      <c r="BZ30">
        <v>41.523879000000001</v>
      </c>
      <c r="CA30">
        <v>45.453161000000001</v>
      </c>
      <c r="CB30">
        <v>60.012405000000001</v>
      </c>
      <c r="CC30" t="s">
        <v>180</v>
      </c>
      <c r="CD30">
        <v>38.976244999999999</v>
      </c>
      <c r="CE30">
        <v>41.325833000000003</v>
      </c>
      <c r="CF30">
        <v>45.236373999999998</v>
      </c>
      <c r="CG30" s="50">
        <v>59.726177999999997</v>
      </c>
      <c r="CH30" t="s">
        <v>180</v>
      </c>
      <c r="CI30">
        <v>226.99520799999999</v>
      </c>
      <c r="CJ30">
        <v>214.08935199999999</v>
      </c>
      <c r="CK30">
        <v>195.582007</v>
      </c>
      <c r="CL30" s="50">
        <v>148.133048</v>
      </c>
      <c r="CM30" t="s">
        <v>180</v>
      </c>
      <c r="CN30">
        <v>257.21803199999999</v>
      </c>
      <c r="CO30">
        <v>260.64742200000001</v>
      </c>
      <c r="CP30">
        <v>221.60174599999999</v>
      </c>
      <c r="CQ30">
        <v>478.87786</v>
      </c>
      <c r="CR30" t="s">
        <v>180</v>
      </c>
      <c r="CS30">
        <v>3.5956769999999998</v>
      </c>
      <c r="CT30">
        <v>3.863264</v>
      </c>
      <c r="CU30">
        <v>3.5953430000000002</v>
      </c>
      <c r="CV30">
        <v>10.258144</v>
      </c>
      <c r="CW30" t="s">
        <v>180</v>
      </c>
      <c r="CX30">
        <v>2.8037529999999999</v>
      </c>
      <c r="CY30">
        <v>7.2447850000000003</v>
      </c>
      <c r="CZ30">
        <v>3.605191</v>
      </c>
      <c r="DA30">
        <v>4.8233259999999998</v>
      </c>
      <c r="DB30">
        <v>15.699344</v>
      </c>
      <c r="DC30">
        <v>31.372646</v>
      </c>
      <c r="DD30">
        <v>90.553961999999999</v>
      </c>
      <c r="DE30">
        <v>136.48991100000001</v>
      </c>
      <c r="DF30" t="s">
        <v>180</v>
      </c>
      <c r="DG30">
        <v>0.76145499999999999</v>
      </c>
      <c r="DH30">
        <v>0.70617700000000005</v>
      </c>
      <c r="DI30">
        <v>24.607606000000001</v>
      </c>
      <c r="DJ30">
        <v>92.740468000000007</v>
      </c>
      <c r="DK30">
        <v>21.770288000000001</v>
      </c>
      <c r="DL30">
        <v>31</v>
      </c>
      <c r="DM30">
        <v>37</v>
      </c>
      <c r="DN30" t="s">
        <v>180</v>
      </c>
      <c r="DO30">
        <v>0.76456800000000003</v>
      </c>
      <c r="DP30">
        <v>0.69553299999999996</v>
      </c>
      <c r="DQ30">
        <v>24.383113000000002</v>
      </c>
      <c r="DR30">
        <v>90.970748999999998</v>
      </c>
      <c r="DS30">
        <v>20.130057999999998</v>
      </c>
      <c r="DT30">
        <v>62</v>
      </c>
      <c r="DU30">
        <v>63</v>
      </c>
      <c r="DV30" t="s">
        <v>180</v>
      </c>
      <c r="DW30">
        <v>0.75999300000000003</v>
      </c>
      <c r="DX30">
        <v>0.70610499999999998</v>
      </c>
      <c r="DY30">
        <v>28.507769</v>
      </c>
      <c r="DZ30">
        <v>92.909330999999995</v>
      </c>
      <c r="EA30">
        <v>25.268353000000001</v>
      </c>
      <c r="EB30">
        <v>31</v>
      </c>
      <c r="EC30">
        <v>37</v>
      </c>
      <c r="ED30" t="s">
        <v>180</v>
      </c>
      <c r="EE30">
        <v>1.7592540000000001</v>
      </c>
      <c r="EF30">
        <v>1.6301570000000001</v>
      </c>
      <c r="EG30">
        <v>30.537279000000002</v>
      </c>
      <c r="EH30">
        <v>92.661809000000005</v>
      </c>
      <c r="EI30">
        <v>28.085469</v>
      </c>
      <c r="EJ30">
        <v>12</v>
      </c>
      <c r="EK30">
        <v>12</v>
      </c>
      <c r="EL30" t="s">
        <v>180</v>
      </c>
      <c r="EM30">
        <v>76.8</v>
      </c>
      <c r="EN30">
        <v>77.436031999999997</v>
      </c>
      <c r="EO30">
        <v>75.863619999999997</v>
      </c>
      <c r="EP30">
        <v>76.856851000000006</v>
      </c>
      <c r="EQ30" t="s">
        <v>180</v>
      </c>
      <c r="ER30">
        <v>1803.7903289999999</v>
      </c>
      <c r="ES30">
        <v>457.41598099999999</v>
      </c>
      <c r="ET30">
        <v>391.33855</v>
      </c>
      <c r="EU30">
        <v>25.358599999999999</v>
      </c>
      <c r="EV30">
        <v>85.554192999999998</v>
      </c>
      <c r="EW30">
        <v>391.33855</v>
      </c>
      <c r="EX30">
        <v>21.695346000000001</v>
      </c>
      <c r="EY30">
        <v>60.014302999999998</v>
      </c>
      <c r="EZ30" t="s">
        <v>180</v>
      </c>
      <c r="FA30">
        <v>1262.290538</v>
      </c>
      <c r="FB30">
        <v>383.63069999999999</v>
      </c>
      <c r="FC30">
        <v>352.82953300000003</v>
      </c>
      <c r="FD30">
        <v>30.391632000000001</v>
      </c>
      <c r="FE30">
        <v>91.971141000000003</v>
      </c>
      <c r="FF30">
        <v>352.82953300000003</v>
      </c>
      <c r="FG30">
        <v>27.951530999999999</v>
      </c>
      <c r="FH30">
        <v>77.320346999999998</v>
      </c>
      <c r="FI30" t="s">
        <v>180</v>
      </c>
      <c r="FJ30">
        <v>1560.115423</v>
      </c>
      <c r="FK30">
        <v>424.212605</v>
      </c>
      <c r="FL30">
        <v>374.00949300000002</v>
      </c>
      <c r="FM30" s="51">
        <v>27.191103999999999</v>
      </c>
      <c r="FN30" s="50">
        <v>88.165576999999999</v>
      </c>
      <c r="FO30">
        <v>374.00949300000002</v>
      </c>
      <c r="FP30" s="50">
        <v>23.973193999999999</v>
      </c>
      <c r="FQ30">
        <v>66.315353000000002</v>
      </c>
    </row>
    <row r="31" spans="1:173" x14ac:dyDescent="0.25">
      <c r="A31">
        <v>84</v>
      </c>
      <c r="B31" t="s">
        <v>175</v>
      </c>
      <c r="C31" t="s">
        <v>272</v>
      </c>
      <c r="D31" t="s">
        <v>177</v>
      </c>
      <c r="E31" t="s">
        <v>273</v>
      </c>
      <c r="F31" t="s">
        <v>276</v>
      </c>
      <c r="G31">
        <v>29</v>
      </c>
      <c r="H31">
        <v>3269.25</v>
      </c>
      <c r="I31">
        <v>24.744741999999999</v>
      </c>
      <c r="J31">
        <v>-1.9900000000000001E-2</v>
      </c>
      <c r="K31">
        <v>1.7586000000000001E-2</v>
      </c>
      <c r="L31">
        <v>0</v>
      </c>
      <c r="M31">
        <v>0</v>
      </c>
      <c r="N31">
        <v>0</v>
      </c>
      <c r="O31">
        <v>9.0299999999999994</v>
      </c>
      <c r="P31">
        <v>0</v>
      </c>
      <c r="Q31">
        <v>1</v>
      </c>
      <c r="R31">
        <v>1</v>
      </c>
      <c r="S31">
        <v>1</v>
      </c>
      <c r="T31" s="49">
        <v>7.4999999999999997E-2</v>
      </c>
      <c r="U31" s="49">
        <v>0.1</v>
      </c>
      <c r="V31" s="49">
        <v>0.1</v>
      </c>
      <c r="W31">
        <v>1</v>
      </c>
      <c r="Y31" t="s">
        <v>180</v>
      </c>
      <c r="Z31" t="s">
        <v>181</v>
      </c>
      <c r="AA31" t="s">
        <v>181</v>
      </c>
      <c r="AB31" t="s">
        <v>180</v>
      </c>
      <c r="AC31" t="s">
        <v>243</v>
      </c>
      <c r="AD31" t="s">
        <v>244</v>
      </c>
      <c r="AE31">
        <v>283</v>
      </c>
      <c r="AF31">
        <v>8</v>
      </c>
      <c r="AG31" t="s">
        <v>245</v>
      </c>
      <c r="AH31">
        <v>3.4216419999999999</v>
      </c>
      <c r="AI31">
        <v>100</v>
      </c>
      <c r="AJ31">
        <v>28.8</v>
      </c>
      <c r="AK31">
        <v>1730.9</v>
      </c>
      <c r="AL31">
        <v>800</v>
      </c>
      <c r="AM31">
        <v>1050</v>
      </c>
      <c r="AN31">
        <v>193.2</v>
      </c>
      <c r="AO31">
        <v>2.2000000000000002</v>
      </c>
      <c r="AP31" t="s">
        <v>180</v>
      </c>
      <c r="AQ31" t="s">
        <v>223</v>
      </c>
      <c r="AR31" t="s">
        <v>275</v>
      </c>
      <c r="AS31">
        <v>96.138149999999996</v>
      </c>
      <c r="AT31">
        <v>91</v>
      </c>
      <c r="AU31">
        <v>1.5382100000000001</v>
      </c>
      <c r="AV31">
        <v>4</v>
      </c>
      <c r="AW31">
        <v>116.1</v>
      </c>
      <c r="AX31">
        <v>246</v>
      </c>
      <c r="AY31">
        <v>9.6138000000000001E-2</v>
      </c>
      <c r="AZ31">
        <v>36.200000000000003</v>
      </c>
      <c r="BA31">
        <v>229.9</v>
      </c>
      <c r="BB31" t="s">
        <v>187</v>
      </c>
      <c r="BC31">
        <v>0</v>
      </c>
      <c r="BD31" t="s">
        <v>188</v>
      </c>
      <c r="BE31">
        <v>0.2</v>
      </c>
      <c r="BF31">
        <v>0.5</v>
      </c>
      <c r="BG31" t="s">
        <v>180</v>
      </c>
      <c r="BH31">
        <v>699.55257200000005</v>
      </c>
      <c r="BI31">
        <v>3.5963699999999998</v>
      </c>
      <c r="BJ31">
        <v>0.263459</v>
      </c>
      <c r="BK31">
        <v>9.4455999999999998E-2</v>
      </c>
      <c r="BL31">
        <v>6.4403499999999996</v>
      </c>
      <c r="BM31">
        <v>43.308781000000003</v>
      </c>
      <c r="BN31">
        <v>43.308781000000003</v>
      </c>
      <c r="BO31" t="s">
        <v>180</v>
      </c>
      <c r="BP31">
        <v>43.728020999999998</v>
      </c>
      <c r="BQ31" s="50">
        <v>43.519461999999997</v>
      </c>
      <c r="BR31" s="50">
        <v>204.20748900000001</v>
      </c>
      <c r="BS31" t="s">
        <v>180</v>
      </c>
      <c r="BT31">
        <v>50.195360000000001</v>
      </c>
      <c r="BU31" s="50">
        <v>49.955955000000003</v>
      </c>
      <c r="BV31" s="50">
        <v>177.89670899999999</v>
      </c>
      <c r="BW31">
        <v>4.0772000000000003E-2</v>
      </c>
      <c r="BX31" t="s">
        <v>180</v>
      </c>
      <c r="BY31">
        <v>39.964159000000002</v>
      </c>
      <c r="BZ31">
        <v>43.841724999999997</v>
      </c>
      <c r="CA31">
        <v>46.826189999999997</v>
      </c>
      <c r="CB31">
        <v>61.271065</v>
      </c>
      <c r="CC31" t="s">
        <v>180</v>
      </c>
      <c r="CD31">
        <v>39.773552000000002</v>
      </c>
      <c r="CE31">
        <v>43.632624</v>
      </c>
      <c r="CF31">
        <v>46.602854999999998</v>
      </c>
      <c r="CG31" s="50">
        <v>60.978834999999997</v>
      </c>
      <c r="CH31" t="s">
        <v>180</v>
      </c>
      <c r="CI31">
        <v>222.44482400000001</v>
      </c>
      <c r="CJ31">
        <v>202.77077</v>
      </c>
      <c r="CK31">
        <v>189.84718599999999</v>
      </c>
      <c r="CL31" s="50">
        <v>145.09002599999999</v>
      </c>
      <c r="CM31" t="s">
        <v>180</v>
      </c>
      <c r="CN31">
        <v>252.06178600000001</v>
      </c>
      <c r="CO31">
        <v>246.86738399999999</v>
      </c>
      <c r="CP31">
        <v>215.10397900000001</v>
      </c>
      <c r="CQ31">
        <v>469.04051600000003</v>
      </c>
      <c r="CR31" t="s">
        <v>180</v>
      </c>
      <c r="CS31">
        <v>3.5956769999999998</v>
      </c>
      <c r="CT31">
        <v>3.863264</v>
      </c>
      <c r="CU31">
        <v>3.5953430000000002</v>
      </c>
      <c r="CV31">
        <v>10.258144</v>
      </c>
      <c r="CW31" t="s">
        <v>180</v>
      </c>
      <c r="CX31">
        <v>2.8037529999999999</v>
      </c>
      <c r="CY31">
        <v>7.2447850000000003</v>
      </c>
      <c r="CZ31">
        <v>3.605191</v>
      </c>
      <c r="DA31">
        <v>4.8233259999999998</v>
      </c>
      <c r="DB31">
        <v>15.699344</v>
      </c>
      <c r="DC31">
        <v>31.372646</v>
      </c>
      <c r="DD31">
        <v>90.553961999999999</v>
      </c>
      <c r="DE31">
        <v>136.48991100000001</v>
      </c>
      <c r="DF31" t="s">
        <v>180</v>
      </c>
      <c r="DG31">
        <v>0.76145600000000002</v>
      </c>
      <c r="DH31">
        <v>0.70618099999999995</v>
      </c>
      <c r="DI31">
        <v>25.111027</v>
      </c>
      <c r="DJ31">
        <v>92.740886000000003</v>
      </c>
      <c r="DK31">
        <v>22.215626</v>
      </c>
      <c r="DL31">
        <v>31</v>
      </c>
      <c r="DM31">
        <v>37</v>
      </c>
      <c r="DN31" t="s">
        <v>180</v>
      </c>
      <c r="DO31">
        <v>0.76456800000000003</v>
      </c>
      <c r="DP31">
        <v>0.69553299999999996</v>
      </c>
      <c r="DQ31">
        <v>25.74417</v>
      </c>
      <c r="DR31">
        <v>90.970748999999998</v>
      </c>
      <c r="DS31">
        <v>21.253710000000002</v>
      </c>
      <c r="DT31">
        <v>62</v>
      </c>
      <c r="DU31">
        <v>63</v>
      </c>
      <c r="DV31" t="s">
        <v>180</v>
      </c>
      <c r="DW31">
        <v>0.75999300000000003</v>
      </c>
      <c r="DX31">
        <v>0.70610499999999998</v>
      </c>
      <c r="DY31">
        <v>29.368919999999999</v>
      </c>
      <c r="DZ31">
        <v>92.909330999999995</v>
      </c>
      <c r="EA31">
        <v>26.031649000000002</v>
      </c>
      <c r="EB31">
        <v>31</v>
      </c>
      <c r="EC31">
        <v>37</v>
      </c>
      <c r="ED31" t="s">
        <v>180</v>
      </c>
      <c r="EE31">
        <v>1.7592540000000001</v>
      </c>
      <c r="EF31">
        <v>1.6301570000000001</v>
      </c>
      <c r="EG31">
        <v>31.177747</v>
      </c>
      <c r="EH31">
        <v>92.661809000000005</v>
      </c>
      <c r="EI31">
        <v>28.674515</v>
      </c>
      <c r="EJ31">
        <v>12</v>
      </c>
      <c r="EK31">
        <v>12</v>
      </c>
      <c r="EL31" t="s">
        <v>180</v>
      </c>
      <c r="EM31">
        <v>76.8</v>
      </c>
      <c r="EN31">
        <v>77.436031999999997</v>
      </c>
      <c r="EO31">
        <v>75.863619999999997</v>
      </c>
      <c r="EP31">
        <v>76.856851000000006</v>
      </c>
      <c r="EQ31" t="s">
        <v>180</v>
      </c>
      <c r="ER31">
        <v>1732.3695270000001</v>
      </c>
      <c r="ES31">
        <v>457.416156</v>
      </c>
      <c r="ET31">
        <v>391.33855</v>
      </c>
      <c r="EU31">
        <v>26.404074999999999</v>
      </c>
      <c r="EV31">
        <v>85.554159999999996</v>
      </c>
      <c r="EW31">
        <v>391.33855</v>
      </c>
      <c r="EX31">
        <v>22.589784999999999</v>
      </c>
      <c r="EY31">
        <v>62.488526999999998</v>
      </c>
      <c r="EZ31" t="s">
        <v>180</v>
      </c>
      <c r="FA31">
        <v>1236.3599449999999</v>
      </c>
      <c r="FB31">
        <v>383.63069999999999</v>
      </c>
      <c r="FC31">
        <v>352.82953300000003</v>
      </c>
      <c r="FD31">
        <v>31.029046000000001</v>
      </c>
      <c r="FE31">
        <v>91.971141000000003</v>
      </c>
      <c r="FF31">
        <v>352.82953300000003</v>
      </c>
      <c r="FG31">
        <v>28.537768</v>
      </c>
      <c r="FH31">
        <v>78.942012000000005</v>
      </c>
      <c r="FI31" t="s">
        <v>180</v>
      </c>
      <c r="FJ31">
        <v>1509.165215</v>
      </c>
      <c r="FK31">
        <v>424.21270099999998</v>
      </c>
      <c r="FL31">
        <v>374.00949300000002</v>
      </c>
      <c r="FM31" s="51">
        <v>28.109096000000001</v>
      </c>
      <c r="FN31" s="50">
        <v>88.165557000000007</v>
      </c>
      <c r="FO31">
        <v>374.00949300000002</v>
      </c>
      <c r="FP31" s="50">
        <v>24.782540999999998</v>
      </c>
      <c r="FQ31">
        <v>68.554193999999995</v>
      </c>
    </row>
    <row r="32" spans="1:173" x14ac:dyDescent="0.25">
      <c r="A32">
        <v>86</v>
      </c>
      <c r="B32" t="s">
        <v>175</v>
      </c>
      <c r="C32" t="s">
        <v>277</v>
      </c>
      <c r="D32" t="s">
        <v>177</v>
      </c>
      <c r="E32" t="s">
        <v>278</v>
      </c>
      <c r="F32" t="s">
        <v>279</v>
      </c>
      <c r="G32">
        <v>30</v>
      </c>
      <c r="H32">
        <v>3269.25</v>
      </c>
      <c r="I32">
        <v>24.744741999999999</v>
      </c>
      <c r="J32">
        <v>-1.9900000000000001E-2</v>
      </c>
      <c r="K32">
        <v>1.7586000000000001E-2</v>
      </c>
      <c r="L32">
        <v>0</v>
      </c>
      <c r="M32">
        <v>0</v>
      </c>
      <c r="N32">
        <v>0</v>
      </c>
      <c r="O32">
        <v>9.0299999999999994</v>
      </c>
      <c r="P32">
        <v>0</v>
      </c>
      <c r="Q32">
        <v>1</v>
      </c>
      <c r="R32">
        <v>1</v>
      </c>
      <c r="S32">
        <v>1</v>
      </c>
      <c r="T32" s="49">
        <v>7.4999999999999997E-2</v>
      </c>
      <c r="U32" s="49">
        <v>0.1</v>
      </c>
      <c r="V32" s="49">
        <v>0.1</v>
      </c>
      <c r="W32">
        <v>1</v>
      </c>
      <c r="Y32" t="s">
        <v>180</v>
      </c>
      <c r="Z32" t="s">
        <v>181</v>
      </c>
      <c r="AA32" t="s">
        <v>181</v>
      </c>
      <c r="AB32" t="s">
        <v>180</v>
      </c>
      <c r="AC32" t="s">
        <v>243</v>
      </c>
      <c r="AD32" t="s">
        <v>244</v>
      </c>
      <c r="AE32">
        <v>285</v>
      </c>
      <c r="AF32">
        <v>8</v>
      </c>
      <c r="AG32" t="s">
        <v>245</v>
      </c>
      <c r="AH32">
        <v>3.413745</v>
      </c>
      <c r="AI32">
        <v>100</v>
      </c>
      <c r="AJ32">
        <v>28.8</v>
      </c>
      <c r="AK32">
        <v>1726.9</v>
      </c>
      <c r="AL32">
        <v>800</v>
      </c>
      <c r="AM32">
        <v>1050</v>
      </c>
      <c r="AN32">
        <v>192.5</v>
      </c>
      <c r="AO32">
        <v>2.2000000000000002</v>
      </c>
      <c r="AP32" t="s">
        <v>180</v>
      </c>
      <c r="AQ32" t="s">
        <v>230</v>
      </c>
      <c r="AR32" t="s">
        <v>280</v>
      </c>
      <c r="AS32">
        <v>96.637479999999996</v>
      </c>
      <c r="AT32">
        <v>94</v>
      </c>
      <c r="AU32">
        <v>1.5462</v>
      </c>
      <c r="AV32">
        <v>4</v>
      </c>
      <c r="AW32">
        <v>116.3</v>
      </c>
      <c r="AX32">
        <v>248</v>
      </c>
      <c r="AY32">
        <v>9.6637000000000001E-2</v>
      </c>
      <c r="AZ32">
        <v>37.9</v>
      </c>
      <c r="BA32">
        <v>219.6</v>
      </c>
      <c r="BB32" t="s">
        <v>187</v>
      </c>
      <c r="BC32">
        <v>0</v>
      </c>
      <c r="BD32" t="s">
        <v>188</v>
      </c>
      <c r="BE32">
        <v>0.2</v>
      </c>
      <c r="BF32">
        <v>0.5</v>
      </c>
      <c r="BG32" t="s">
        <v>180</v>
      </c>
      <c r="BH32">
        <v>699.56967499999996</v>
      </c>
      <c r="BI32">
        <v>3.7170329999999998</v>
      </c>
      <c r="BJ32">
        <v>0.27230500000000002</v>
      </c>
      <c r="BK32">
        <v>0.102884</v>
      </c>
      <c r="BL32">
        <v>6.111262</v>
      </c>
      <c r="BM32">
        <v>43.308781000000003</v>
      </c>
      <c r="BN32">
        <v>43.308781000000003</v>
      </c>
      <c r="BO32" t="s">
        <v>180</v>
      </c>
      <c r="BP32">
        <v>42.355815</v>
      </c>
      <c r="BQ32" s="50">
        <v>42.153801000000001</v>
      </c>
      <c r="BR32" s="50">
        <v>210.82321999999999</v>
      </c>
      <c r="BS32" t="s">
        <v>180</v>
      </c>
      <c r="BT32">
        <v>49.202075999999998</v>
      </c>
      <c r="BU32" s="50">
        <v>48.967409000000004</v>
      </c>
      <c r="BV32" s="50">
        <v>181.48805899999999</v>
      </c>
      <c r="BW32">
        <v>4.0689999999999997E-2</v>
      </c>
      <c r="BX32" t="s">
        <v>180</v>
      </c>
      <c r="BY32">
        <v>39.804003000000002</v>
      </c>
      <c r="BZ32">
        <v>41.558160999999998</v>
      </c>
      <c r="CA32">
        <v>46.267522</v>
      </c>
      <c r="CB32">
        <v>61.315289999999997</v>
      </c>
      <c r="CC32" t="s">
        <v>180</v>
      </c>
      <c r="CD32">
        <v>39.614159000000001</v>
      </c>
      <c r="CE32">
        <v>41.359951000000002</v>
      </c>
      <c r="CF32">
        <v>46.046850999999997</v>
      </c>
      <c r="CG32" s="50">
        <v>61.022849000000001</v>
      </c>
      <c r="CH32" t="s">
        <v>180</v>
      </c>
      <c r="CI32">
        <v>223.33986100000001</v>
      </c>
      <c r="CJ32">
        <v>213.91274999999999</v>
      </c>
      <c r="CK32">
        <v>192.13954000000001</v>
      </c>
      <c r="CL32" s="50">
        <v>144.985377</v>
      </c>
      <c r="CM32" t="s">
        <v>180</v>
      </c>
      <c r="CN32">
        <v>253.06313299999999</v>
      </c>
      <c r="CO32">
        <v>260.40497199999999</v>
      </c>
      <c r="CP32">
        <v>217.689887</v>
      </c>
      <c r="CQ32">
        <v>468.69690200000002</v>
      </c>
      <c r="CR32" t="s">
        <v>180</v>
      </c>
      <c r="CS32">
        <v>3.5954950000000001</v>
      </c>
      <c r="CT32">
        <v>3.862857</v>
      </c>
      <c r="CU32">
        <v>3.595154</v>
      </c>
      <c r="CV32">
        <v>10.258027999999999</v>
      </c>
      <c r="CW32" t="s">
        <v>180</v>
      </c>
      <c r="CX32">
        <v>2.668285</v>
      </c>
      <c r="CY32">
        <v>7.3004939999999996</v>
      </c>
      <c r="CZ32">
        <v>3.6193659999999999</v>
      </c>
      <c r="DA32">
        <v>4.8579689999999998</v>
      </c>
      <c r="DB32">
        <v>15.720034</v>
      </c>
      <c r="DC32">
        <v>31.497862999999999</v>
      </c>
      <c r="DD32">
        <v>90.300109000000006</v>
      </c>
      <c r="DE32">
        <v>136.58479299999999</v>
      </c>
      <c r="DF32" t="s">
        <v>180</v>
      </c>
      <c r="DG32">
        <v>0.76190800000000003</v>
      </c>
      <c r="DH32">
        <v>0.70620099999999997</v>
      </c>
      <c r="DI32">
        <v>25.026510999999999</v>
      </c>
      <c r="DJ32">
        <v>92.688450000000003</v>
      </c>
      <c r="DK32">
        <v>22.124414999999999</v>
      </c>
      <c r="DL32">
        <v>35</v>
      </c>
      <c r="DM32">
        <v>37</v>
      </c>
      <c r="DN32" t="s">
        <v>180</v>
      </c>
      <c r="DO32">
        <v>0.76608200000000004</v>
      </c>
      <c r="DP32">
        <v>0.69674999999999998</v>
      </c>
      <c r="DQ32">
        <v>24.454156000000001</v>
      </c>
      <c r="DR32">
        <v>90.949704999999994</v>
      </c>
      <c r="DS32">
        <v>20.145820000000001</v>
      </c>
      <c r="DT32">
        <v>63</v>
      </c>
      <c r="DU32">
        <v>63</v>
      </c>
      <c r="DV32" t="s">
        <v>180</v>
      </c>
      <c r="DW32">
        <v>0.76026099999999996</v>
      </c>
      <c r="DX32">
        <v>0.70607299999999995</v>
      </c>
      <c r="DY32">
        <v>29.030249999999999</v>
      </c>
      <c r="DZ32">
        <v>92.872540000000001</v>
      </c>
      <c r="EA32">
        <v>25.718257999999999</v>
      </c>
      <c r="EB32">
        <v>35</v>
      </c>
      <c r="EC32">
        <v>37</v>
      </c>
      <c r="ED32" t="s">
        <v>180</v>
      </c>
      <c r="EE32">
        <v>1.759871</v>
      </c>
      <c r="EF32">
        <v>1.6302570000000001</v>
      </c>
      <c r="EG32">
        <v>31.211554</v>
      </c>
      <c r="EH32">
        <v>92.634985999999998</v>
      </c>
      <c r="EI32">
        <v>28.695194999999998</v>
      </c>
      <c r="EJ32">
        <v>13</v>
      </c>
      <c r="EK32">
        <v>12</v>
      </c>
      <c r="EL32" t="s">
        <v>180</v>
      </c>
      <c r="EM32">
        <v>76.8</v>
      </c>
      <c r="EN32">
        <v>77.431047000000007</v>
      </c>
      <c r="EO32">
        <v>75.857507999999996</v>
      </c>
      <c r="EP32">
        <v>76.858154999999996</v>
      </c>
      <c r="EQ32" t="s">
        <v>180</v>
      </c>
      <c r="ER32">
        <v>1788.493289</v>
      </c>
      <c r="ES32">
        <v>458.01065899999998</v>
      </c>
      <c r="ET32">
        <v>391.30991399999999</v>
      </c>
      <c r="EU32">
        <v>25.608744000000002</v>
      </c>
      <c r="EV32">
        <v>85.436857000000003</v>
      </c>
      <c r="EW32">
        <v>391.30991399999999</v>
      </c>
      <c r="EX32">
        <v>21.879306</v>
      </c>
      <c r="EY32">
        <v>57.804454999999997</v>
      </c>
      <c r="EZ32" t="s">
        <v>180</v>
      </c>
      <c r="FA32">
        <v>1235.468196</v>
      </c>
      <c r="FB32">
        <v>383.76968299999999</v>
      </c>
      <c r="FC32">
        <v>352.82932099999999</v>
      </c>
      <c r="FD32">
        <v>31.062691999999998</v>
      </c>
      <c r="FE32">
        <v>91.937779000000006</v>
      </c>
      <c r="FF32">
        <v>352.82932099999999</v>
      </c>
      <c r="FG32">
        <v>28.558349</v>
      </c>
      <c r="FH32">
        <v>75.450282999999999</v>
      </c>
      <c r="FI32" t="s">
        <v>180</v>
      </c>
      <c r="FJ32">
        <v>1539.631997</v>
      </c>
      <c r="FK32">
        <v>424.60221999999999</v>
      </c>
      <c r="FL32">
        <v>373.99364700000001</v>
      </c>
      <c r="FM32" s="51">
        <v>27.578163</v>
      </c>
      <c r="FN32" s="50">
        <v>88.080945</v>
      </c>
      <c r="FO32">
        <v>373.99364700000001</v>
      </c>
      <c r="FP32" s="50">
        <v>24.291105999999999</v>
      </c>
      <c r="FQ32">
        <v>64.176357999999993</v>
      </c>
    </row>
    <row r="33" spans="1:173" x14ac:dyDescent="0.25">
      <c r="A33">
        <v>89</v>
      </c>
      <c r="B33" t="s">
        <v>175</v>
      </c>
      <c r="C33" t="s">
        <v>277</v>
      </c>
      <c r="D33" t="s">
        <v>177</v>
      </c>
      <c r="E33" t="s">
        <v>281</v>
      </c>
      <c r="F33" t="s">
        <v>282</v>
      </c>
      <c r="G33">
        <v>31</v>
      </c>
      <c r="H33">
        <v>3269.25</v>
      </c>
      <c r="I33">
        <v>24.744741999999999</v>
      </c>
      <c r="J33">
        <v>-1.9900000000000001E-2</v>
      </c>
      <c r="K33">
        <v>1.7586000000000001E-2</v>
      </c>
      <c r="L33">
        <v>0</v>
      </c>
      <c r="M33">
        <v>0</v>
      </c>
      <c r="N33">
        <v>0</v>
      </c>
      <c r="O33">
        <v>9.0299999999999994</v>
      </c>
      <c r="P33">
        <v>0</v>
      </c>
      <c r="Q33">
        <v>1</v>
      </c>
      <c r="R33">
        <v>1</v>
      </c>
      <c r="S33">
        <v>1</v>
      </c>
      <c r="T33" s="49">
        <v>7.4999999999999997E-2</v>
      </c>
      <c r="U33" s="49">
        <v>0.1</v>
      </c>
      <c r="V33" s="49">
        <v>0.1</v>
      </c>
      <c r="W33">
        <v>1</v>
      </c>
      <c r="Y33" t="s">
        <v>180</v>
      </c>
      <c r="Z33" t="s">
        <v>181</v>
      </c>
      <c r="AA33" t="s">
        <v>181</v>
      </c>
      <c r="AB33" t="s">
        <v>180</v>
      </c>
      <c r="AC33" t="s">
        <v>243</v>
      </c>
      <c r="AD33" t="s">
        <v>244</v>
      </c>
      <c r="AE33">
        <v>285</v>
      </c>
      <c r="AF33">
        <v>8</v>
      </c>
      <c r="AG33" t="s">
        <v>245</v>
      </c>
      <c r="AH33">
        <v>3.413745</v>
      </c>
      <c r="AI33">
        <v>100</v>
      </c>
      <c r="AJ33">
        <v>28.8</v>
      </c>
      <c r="AK33">
        <v>1726.9</v>
      </c>
      <c r="AL33">
        <v>800</v>
      </c>
      <c r="AM33">
        <v>1050</v>
      </c>
      <c r="AN33">
        <v>192.5</v>
      </c>
      <c r="AO33">
        <v>2.2000000000000002</v>
      </c>
      <c r="AP33" t="s">
        <v>180</v>
      </c>
      <c r="AQ33" t="s">
        <v>230</v>
      </c>
      <c r="AR33" t="s">
        <v>280</v>
      </c>
      <c r="AS33">
        <v>96.637479999999996</v>
      </c>
      <c r="AT33">
        <v>94</v>
      </c>
      <c r="AU33">
        <v>1.5462</v>
      </c>
      <c r="AV33">
        <v>4</v>
      </c>
      <c r="AW33">
        <v>116.3</v>
      </c>
      <c r="AX33">
        <v>248</v>
      </c>
      <c r="AY33">
        <v>9.6637000000000001E-2</v>
      </c>
      <c r="AZ33">
        <v>37.9</v>
      </c>
      <c r="BA33">
        <v>219.6</v>
      </c>
      <c r="BB33" t="s">
        <v>187</v>
      </c>
      <c r="BC33">
        <v>0</v>
      </c>
      <c r="BD33" t="s">
        <v>188</v>
      </c>
      <c r="BE33">
        <v>0.2</v>
      </c>
      <c r="BF33">
        <v>0.5</v>
      </c>
      <c r="BG33" t="s">
        <v>180</v>
      </c>
      <c r="BH33">
        <v>699.56967499999996</v>
      </c>
      <c r="BI33">
        <v>3.7170329999999998</v>
      </c>
      <c r="BJ33">
        <v>0.27230500000000002</v>
      </c>
      <c r="BK33">
        <v>0.102884</v>
      </c>
      <c r="BL33">
        <v>6.111262</v>
      </c>
      <c r="BM33">
        <v>43.308781000000003</v>
      </c>
      <c r="BN33">
        <v>43.308781000000003</v>
      </c>
      <c r="BO33" t="s">
        <v>180</v>
      </c>
      <c r="BP33">
        <v>44.199641999999997</v>
      </c>
      <c r="BQ33" s="50">
        <v>43.988833999999997</v>
      </c>
      <c r="BR33" s="50">
        <v>202.02854300000001</v>
      </c>
      <c r="BS33" t="s">
        <v>180</v>
      </c>
      <c r="BT33">
        <v>50.959622000000003</v>
      </c>
      <c r="BU33" s="50">
        <v>50.716572999999997</v>
      </c>
      <c r="BV33" s="50">
        <v>175.22871699999999</v>
      </c>
      <c r="BW33">
        <v>4.0689999999999997E-2</v>
      </c>
      <c r="BX33" t="s">
        <v>180</v>
      </c>
      <c r="BY33">
        <v>40.677768999999998</v>
      </c>
      <c r="BZ33">
        <v>43.978003000000001</v>
      </c>
      <c r="CA33">
        <v>47.773980000000002</v>
      </c>
      <c r="CB33">
        <v>62.675494999999998</v>
      </c>
      <c r="CC33" t="s">
        <v>180</v>
      </c>
      <c r="CD33">
        <v>40.483758000000002</v>
      </c>
      <c r="CE33">
        <v>43.768251999999997</v>
      </c>
      <c r="CF33">
        <v>47.546123999999999</v>
      </c>
      <c r="CG33" s="50">
        <v>62.376567000000001</v>
      </c>
      <c r="CH33" t="s">
        <v>180</v>
      </c>
      <c r="CI33">
        <v>218.54248000000001</v>
      </c>
      <c r="CJ33">
        <v>202.142428</v>
      </c>
      <c r="CK33">
        <v>186.08080100000001</v>
      </c>
      <c r="CL33" s="50">
        <v>141.838854</v>
      </c>
      <c r="CM33" t="s">
        <v>180</v>
      </c>
      <c r="CN33">
        <v>247.627285</v>
      </c>
      <c r="CO33">
        <v>246.076481</v>
      </c>
      <c r="CP33">
        <v>210.825469</v>
      </c>
      <c r="CQ33">
        <v>458.52509099999997</v>
      </c>
      <c r="CR33" t="s">
        <v>180</v>
      </c>
      <c r="CS33">
        <v>3.5954950000000001</v>
      </c>
      <c r="CT33">
        <v>3.862857</v>
      </c>
      <c r="CU33">
        <v>3.595154</v>
      </c>
      <c r="CV33">
        <v>10.258027999999999</v>
      </c>
      <c r="CW33" t="s">
        <v>180</v>
      </c>
      <c r="CX33">
        <v>2.668285</v>
      </c>
      <c r="CY33">
        <v>7.3004939999999996</v>
      </c>
      <c r="CZ33">
        <v>3.6193569999999999</v>
      </c>
      <c r="DA33">
        <v>4.8579679999999996</v>
      </c>
      <c r="DB33">
        <v>15.720034</v>
      </c>
      <c r="DC33">
        <v>31.497852999999999</v>
      </c>
      <c r="DD33">
        <v>90.300109000000006</v>
      </c>
      <c r="DE33">
        <v>136.58479299999999</v>
      </c>
      <c r="DF33" t="s">
        <v>180</v>
      </c>
      <c r="DG33">
        <v>0.76190800000000003</v>
      </c>
      <c r="DH33">
        <v>0.70620099999999997</v>
      </c>
      <c r="DI33">
        <v>25.575865</v>
      </c>
      <c r="DJ33">
        <v>92.688535000000002</v>
      </c>
      <c r="DK33">
        <v>22.610081999999998</v>
      </c>
      <c r="DL33">
        <v>35</v>
      </c>
      <c r="DM33">
        <v>37</v>
      </c>
      <c r="DN33" t="s">
        <v>180</v>
      </c>
      <c r="DO33">
        <v>0.76608399999999999</v>
      </c>
      <c r="DP33">
        <v>0.69675200000000004</v>
      </c>
      <c r="DQ33">
        <v>25.878112000000002</v>
      </c>
      <c r="DR33">
        <v>90.949861999999996</v>
      </c>
      <c r="DS33">
        <v>21.318877000000001</v>
      </c>
      <c r="DT33">
        <v>63</v>
      </c>
      <c r="DU33">
        <v>63</v>
      </c>
      <c r="DV33" t="s">
        <v>180</v>
      </c>
      <c r="DW33">
        <v>0.76026000000000005</v>
      </c>
      <c r="DX33">
        <v>0.70607299999999995</v>
      </c>
      <c r="DY33">
        <v>29.975456999999999</v>
      </c>
      <c r="DZ33">
        <v>92.872533000000004</v>
      </c>
      <c r="EA33">
        <v>26.555637999999998</v>
      </c>
      <c r="EB33">
        <v>35</v>
      </c>
      <c r="EC33">
        <v>37</v>
      </c>
      <c r="ED33" t="s">
        <v>180</v>
      </c>
      <c r="EE33">
        <v>1.759871</v>
      </c>
      <c r="EF33">
        <v>1.6302570000000001</v>
      </c>
      <c r="EG33">
        <v>31.903945</v>
      </c>
      <c r="EH33">
        <v>92.634994000000006</v>
      </c>
      <c r="EI33">
        <v>29.331764</v>
      </c>
      <c r="EJ33">
        <v>13</v>
      </c>
      <c r="EK33">
        <v>12</v>
      </c>
      <c r="EL33" t="s">
        <v>180</v>
      </c>
      <c r="EM33">
        <v>76.8</v>
      </c>
      <c r="EN33">
        <v>77.431047000000007</v>
      </c>
      <c r="EO33">
        <v>75.857375000000005</v>
      </c>
      <c r="EP33">
        <v>76.858187000000001</v>
      </c>
      <c r="EQ33" t="s">
        <v>180</v>
      </c>
      <c r="ER33">
        <v>1713.884708</v>
      </c>
      <c r="ES33">
        <v>458.010919</v>
      </c>
      <c r="ET33">
        <v>391.30999200000002</v>
      </c>
      <c r="EU33">
        <v>26.723555000000001</v>
      </c>
      <c r="EV33">
        <v>85.436825999999996</v>
      </c>
      <c r="EW33">
        <v>391.30999200000002</v>
      </c>
      <c r="EX33">
        <v>22.831757</v>
      </c>
      <c r="EY33">
        <v>60.320802</v>
      </c>
      <c r="EZ33" t="s">
        <v>180</v>
      </c>
      <c r="FA33">
        <v>1208.6556390000001</v>
      </c>
      <c r="FB33">
        <v>383.76968199999999</v>
      </c>
      <c r="FC33">
        <v>352.82932699999998</v>
      </c>
      <c r="FD33">
        <v>31.75178</v>
      </c>
      <c r="FE33">
        <v>91.937780000000004</v>
      </c>
      <c r="FF33">
        <v>352.82932699999998</v>
      </c>
      <c r="FG33">
        <v>29.191882</v>
      </c>
      <c r="FH33">
        <v>77.124056999999993</v>
      </c>
      <c r="FI33" t="s">
        <v>180</v>
      </c>
      <c r="FJ33">
        <v>1486.5316270000001</v>
      </c>
      <c r="FK33">
        <v>424.60236300000003</v>
      </c>
      <c r="FL33">
        <v>373.99369300000001</v>
      </c>
      <c r="FM33" s="51">
        <v>28.563292000000001</v>
      </c>
      <c r="FN33" s="50">
        <v>88.080926000000005</v>
      </c>
      <c r="FO33">
        <v>373.99369300000001</v>
      </c>
      <c r="FP33" s="50">
        <v>25.158812000000001</v>
      </c>
      <c r="FQ33">
        <v>66.468808999999993</v>
      </c>
    </row>
    <row r="34" spans="1:173" x14ac:dyDescent="0.25">
      <c r="A34">
        <v>93</v>
      </c>
      <c r="B34" t="s">
        <v>175</v>
      </c>
      <c r="C34" t="s">
        <v>283</v>
      </c>
      <c r="D34" t="s">
        <v>177</v>
      </c>
      <c r="E34" t="s">
        <v>284</v>
      </c>
      <c r="F34" t="s">
        <v>285</v>
      </c>
      <c r="G34">
        <v>32</v>
      </c>
      <c r="H34">
        <v>3269.25</v>
      </c>
      <c r="I34">
        <v>24.744741999999999</v>
      </c>
      <c r="J34">
        <v>-1.9900000000000001E-2</v>
      </c>
      <c r="K34">
        <v>1.7586000000000001E-2</v>
      </c>
      <c r="L34">
        <v>0</v>
      </c>
      <c r="M34">
        <v>0</v>
      </c>
      <c r="N34">
        <v>0</v>
      </c>
      <c r="O34">
        <v>9.0299999999999994</v>
      </c>
      <c r="P34">
        <v>0</v>
      </c>
      <c r="Q34">
        <v>1</v>
      </c>
      <c r="R34">
        <v>1</v>
      </c>
      <c r="S34">
        <v>1</v>
      </c>
      <c r="T34" s="49">
        <v>7.4999999999999997E-2</v>
      </c>
      <c r="U34" s="49">
        <v>0.1</v>
      </c>
      <c r="V34" s="49">
        <v>0.1</v>
      </c>
      <c r="W34">
        <v>1</v>
      </c>
      <c r="Y34" t="s">
        <v>180</v>
      </c>
      <c r="Z34" t="s">
        <v>181</v>
      </c>
      <c r="AA34" t="s">
        <v>181</v>
      </c>
      <c r="AB34" t="s">
        <v>180</v>
      </c>
      <c r="AC34" t="s">
        <v>243</v>
      </c>
      <c r="AD34" t="s">
        <v>244</v>
      </c>
      <c r="AE34">
        <v>283</v>
      </c>
      <c r="AF34">
        <v>8</v>
      </c>
      <c r="AG34" t="s">
        <v>245</v>
      </c>
      <c r="AH34">
        <v>3.4191020000000001</v>
      </c>
      <c r="AI34">
        <v>100</v>
      </c>
      <c r="AJ34">
        <v>28.8</v>
      </c>
      <c r="AK34">
        <v>1729.6</v>
      </c>
      <c r="AL34">
        <v>800</v>
      </c>
      <c r="AM34">
        <v>1050</v>
      </c>
      <c r="AN34">
        <v>193.1</v>
      </c>
      <c r="AO34">
        <v>2.2000000000000002</v>
      </c>
      <c r="AP34" t="s">
        <v>180</v>
      </c>
      <c r="AQ34" t="s">
        <v>237</v>
      </c>
      <c r="AR34" t="s">
        <v>286</v>
      </c>
      <c r="AS34">
        <v>96.298783999999998</v>
      </c>
      <c r="AT34">
        <v>91</v>
      </c>
      <c r="AU34">
        <v>1.540781</v>
      </c>
      <c r="AV34">
        <v>4</v>
      </c>
      <c r="AW34">
        <v>116.1</v>
      </c>
      <c r="AX34">
        <v>246.3</v>
      </c>
      <c r="AY34">
        <v>9.6298999999999996E-2</v>
      </c>
      <c r="AZ34">
        <v>38.4</v>
      </c>
      <c r="BA34">
        <v>216.3</v>
      </c>
      <c r="BB34" t="s">
        <v>187</v>
      </c>
      <c r="BC34">
        <v>0</v>
      </c>
      <c r="BD34" t="s">
        <v>188</v>
      </c>
      <c r="BE34">
        <v>0.2</v>
      </c>
      <c r="BF34">
        <v>0.5</v>
      </c>
      <c r="BG34" t="s">
        <v>180</v>
      </c>
      <c r="BH34">
        <v>699.56086400000004</v>
      </c>
      <c r="BI34">
        <v>3.6509830000000001</v>
      </c>
      <c r="BJ34">
        <v>0.26746300000000001</v>
      </c>
      <c r="BK34">
        <v>9.7437999999999997E-2</v>
      </c>
      <c r="BL34">
        <v>6.3381150000000002</v>
      </c>
      <c r="BM34">
        <v>43.308781000000003</v>
      </c>
      <c r="BN34">
        <v>43.308781000000003</v>
      </c>
      <c r="BO34" t="s">
        <v>180</v>
      </c>
      <c r="BP34">
        <v>43.667293000000001</v>
      </c>
      <c r="BQ34" s="50">
        <v>43.459023999999999</v>
      </c>
      <c r="BR34" s="50">
        <v>204.49147600000001</v>
      </c>
      <c r="BS34" t="s">
        <v>180</v>
      </c>
      <c r="BT34">
        <v>50.724446</v>
      </c>
      <c r="BU34" s="50">
        <v>50.482517999999999</v>
      </c>
      <c r="BV34" s="50">
        <v>176.04114100000001</v>
      </c>
      <c r="BW34">
        <v>4.0776E-2</v>
      </c>
      <c r="BX34" t="s">
        <v>180</v>
      </c>
      <c r="BY34">
        <v>40.725039000000002</v>
      </c>
      <c r="BZ34">
        <v>43.140182000000003</v>
      </c>
      <c r="CA34">
        <v>47.337640999999998</v>
      </c>
      <c r="CB34">
        <v>63.210048</v>
      </c>
      <c r="CC34" t="s">
        <v>180</v>
      </c>
      <c r="CD34">
        <v>40.530802000000001</v>
      </c>
      <c r="CE34">
        <v>42.934426999999999</v>
      </c>
      <c r="CF34">
        <v>47.111865999999999</v>
      </c>
      <c r="CG34" s="50">
        <v>62.908569999999997</v>
      </c>
      <c r="CH34" t="s">
        <v>180</v>
      </c>
      <c r="CI34">
        <v>218.288814</v>
      </c>
      <c r="CJ34">
        <v>206.068217</v>
      </c>
      <c r="CK34">
        <v>187.79601700000001</v>
      </c>
      <c r="CL34" s="50">
        <v>140.63935599999999</v>
      </c>
      <c r="CM34" t="s">
        <v>180</v>
      </c>
      <c r="CN34">
        <v>247.34613200000001</v>
      </c>
      <c r="CO34">
        <v>250.85809</v>
      </c>
      <c r="CP34">
        <v>212.77709200000001</v>
      </c>
      <c r="CQ34">
        <v>454.64964700000002</v>
      </c>
      <c r="CR34" t="s">
        <v>180</v>
      </c>
      <c r="CS34">
        <v>3.5955859999999999</v>
      </c>
      <c r="CT34">
        <v>3.8628969999999998</v>
      </c>
      <c r="CU34">
        <v>3.5952950000000001</v>
      </c>
      <c r="CV34">
        <v>10.258077999999999</v>
      </c>
      <c r="CW34" t="s">
        <v>180</v>
      </c>
      <c r="CX34">
        <v>2.763115</v>
      </c>
      <c r="CY34">
        <v>7.282737</v>
      </c>
      <c r="CZ34">
        <v>3.6235040000000001</v>
      </c>
      <c r="DA34">
        <v>4.837542</v>
      </c>
      <c r="DB34">
        <v>15.720476</v>
      </c>
      <c r="DC34">
        <v>31.464258999999998</v>
      </c>
      <c r="DD34">
        <v>90.447141999999999</v>
      </c>
      <c r="DE34">
        <v>136.46401499999999</v>
      </c>
      <c r="DF34" t="s">
        <v>180</v>
      </c>
      <c r="DG34">
        <v>0.76332199999999994</v>
      </c>
      <c r="DH34">
        <v>0.70815499999999998</v>
      </c>
      <c r="DI34">
        <v>25.652457999999999</v>
      </c>
      <c r="DJ34">
        <v>92.772819999999996</v>
      </c>
      <c r="DK34">
        <v>22.637906000000001</v>
      </c>
      <c r="DL34">
        <v>35</v>
      </c>
      <c r="DM34">
        <v>36</v>
      </c>
      <c r="DN34" t="s">
        <v>180</v>
      </c>
      <c r="DO34">
        <v>0.76700999999999997</v>
      </c>
      <c r="DP34">
        <v>0.69825400000000004</v>
      </c>
      <c r="DQ34">
        <v>25.415548000000001</v>
      </c>
      <c r="DR34">
        <v>91.035882000000001</v>
      </c>
      <c r="DS34">
        <v>20.917807</v>
      </c>
      <c r="DT34">
        <v>62</v>
      </c>
      <c r="DU34">
        <v>63</v>
      </c>
      <c r="DV34" t="s">
        <v>180</v>
      </c>
      <c r="DW34">
        <v>0.76164799999999999</v>
      </c>
      <c r="DX34">
        <v>0.70812600000000003</v>
      </c>
      <c r="DY34">
        <v>29.754739000000001</v>
      </c>
      <c r="DZ34">
        <v>92.972772000000006</v>
      </c>
      <c r="EA34">
        <v>26.315315999999999</v>
      </c>
      <c r="EB34">
        <v>34</v>
      </c>
      <c r="EC34">
        <v>36</v>
      </c>
      <c r="ED34" t="s">
        <v>180</v>
      </c>
      <c r="EE34">
        <v>1.7597689999999999</v>
      </c>
      <c r="EF34">
        <v>1.6306039999999999</v>
      </c>
      <c r="EG34">
        <v>32.174021000000003</v>
      </c>
      <c r="EH34">
        <v>92.660111999999998</v>
      </c>
      <c r="EI34">
        <v>29.582158</v>
      </c>
      <c r="EJ34">
        <v>13</v>
      </c>
      <c r="EK34">
        <v>12</v>
      </c>
      <c r="EL34" t="s">
        <v>180</v>
      </c>
      <c r="EM34">
        <v>76.8</v>
      </c>
      <c r="EN34">
        <v>77.433643000000004</v>
      </c>
      <c r="EO34">
        <v>75.861870999999994</v>
      </c>
      <c r="EP34">
        <v>76.855766000000003</v>
      </c>
      <c r="EQ34" t="s">
        <v>180</v>
      </c>
      <c r="ER34">
        <v>1734.7787000000001</v>
      </c>
      <c r="ES34">
        <v>458.698667</v>
      </c>
      <c r="ET34">
        <v>391.37203</v>
      </c>
      <c r="EU34">
        <v>26.441336</v>
      </c>
      <c r="EV34">
        <v>85.322250999999994</v>
      </c>
      <c r="EW34">
        <v>391.37203</v>
      </c>
      <c r="EX34">
        <v>22.560343</v>
      </c>
      <c r="EY34">
        <v>58.704158999999997</v>
      </c>
      <c r="EZ34" t="s">
        <v>180</v>
      </c>
      <c r="FA34">
        <v>1198.434317</v>
      </c>
      <c r="FB34">
        <v>383.74548399999998</v>
      </c>
      <c r="FC34">
        <v>352.83203500000002</v>
      </c>
      <c r="FD34">
        <v>32.020569000000002</v>
      </c>
      <c r="FE34">
        <v>91.944282999999999</v>
      </c>
      <c r="FF34">
        <v>352.83203500000002</v>
      </c>
      <c r="FG34">
        <v>29.441082000000002</v>
      </c>
      <c r="FH34">
        <v>76.608497</v>
      </c>
      <c r="FI34" t="s">
        <v>180</v>
      </c>
      <c r="FJ34">
        <v>1493.423728</v>
      </c>
      <c r="FK34">
        <v>424.96973500000001</v>
      </c>
      <c r="FL34">
        <v>374.02903199999997</v>
      </c>
      <c r="FM34" s="51">
        <v>28.456071999999999</v>
      </c>
      <c r="FN34" s="50">
        <v>88.013098999999997</v>
      </c>
      <c r="FO34">
        <v>374.02903199999997</v>
      </c>
      <c r="FP34" s="50">
        <v>25.045071</v>
      </c>
      <c r="FQ34">
        <v>65.169657000000001</v>
      </c>
    </row>
    <row r="35" spans="1:173" x14ac:dyDescent="0.25">
      <c r="A35">
        <v>96</v>
      </c>
      <c r="B35" t="s">
        <v>175</v>
      </c>
      <c r="C35" t="s">
        <v>283</v>
      </c>
      <c r="D35" t="s">
        <v>177</v>
      </c>
      <c r="E35" t="s">
        <v>284</v>
      </c>
      <c r="F35" t="s">
        <v>287</v>
      </c>
      <c r="G35">
        <v>33</v>
      </c>
      <c r="H35">
        <v>3269.25</v>
      </c>
      <c r="I35">
        <v>24.744741999999999</v>
      </c>
      <c r="J35">
        <v>-1.9900000000000001E-2</v>
      </c>
      <c r="K35">
        <v>1.7586000000000001E-2</v>
      </c>
      <c r="L35">
        <v>0</v>
      </c>
      <c r="M35">
        <v>0</v>
      </c>
      <c r="N35">
        <v>0</v>
      </c>
      <c r="O35">
        <v>9.0299999999999994</v>
      </c>
      <c r="P35">
        <v>0</v>
      </c>
      <c r="Q35">
        <v>1</v>
      </c>
      <c r="R35">
        <v>1</v>
      </c>
      <c r="S35">
        <v>1</v>
      </c>
      <c r="T35" s="49">
        <v>7.4999999999999997E-2</v>
      </c>
      <c r="U35" s="49">
        <v>0.1</v>
      </c>
      <c r="V35" s="49">
        <v>0.1</v>
      </c>
      <c r="W35">
        <v>1</v>
      </c>
      <c r="Y35" t="s">
        <v>180</v>
      </c>
      <c r="Z35" t="s">
        <v>181</v>
      </c>
      <c r="AA35" t="s">
        <v>181</v>
      </c>
      <c r="AB35" t="s">
        <v>180</v>
      </c>
      <c r="AC35" t="s">
        <v>243</v>
      </c>
      <c r="AD35" t="s">
        <v>244</v>
      </c>
      <c r="AE35">
        <v>283</v>
      </c>
      <c r="AF35">
        <v>8</v>
      </c>
      <c r="AG35" t="s">
        <v>245</v>
      </c>
      <c r="AH35">
        <v>3.4191020000000001</v>
      </c>
      <c r="AI35">
        <v>100</v>
      </c>
      <c r="AJ35">
        <v>28.8</v>
      </c>
      <c r="AK35">
        <v>1729.6</v>
      </c>
      <c r="AL35">
        <v>800</v>
      </c>
      <c r="AM35">
        <v>1050</v>
      </c>
      <c r="AN35">
        <v>193.1</v>
      </c>
      <c r="AO35">
        <v>2.2000000000000002</v>
      </c>
      <c r="AP35" t="s">
        <v>180</v>
      </c>
      <c r="AQ35" t="s">
        <v>237</v>
      </c>
      <c r="AR35" t="s">
        <v>286</v>
      </c>
      <c r="AS35">
        <v>96.298783999999998</v>
      </c>
      <c r="AT35">
        <v>91</v>
      </c>
      <c r="AU35">
        <v>1.540781</v>
      </c>
      <c r="AV35">
        <v>4</v>
      </c>
      <c r="AW35">
        <v>116.1</v>
      </c>
      <c r="AX35">
        <v>246.3</v>
      </c>
      <c r="AY35">
        <v>9.6298999999999996E-2</v>
      </c>
      <c r="AZ35">
        <v>38.4</v>
      </c>
      <c r="BA35">
        <v>216.3</v>
      </c>
      <c r="BB35" t="s">
        <v>187</v>
      </c>
      <c r="BC35">
        <v>0</v>
      </c>
      <c r="BD35" t="s">
        <v>188</v>
      </c>
      <c r="BE35">
        <v>0.2</v>
      </c>
      <c r="BF35">
        <v>0.5</v>
      </c>
      <c r="BG35" t="s">
        <v>180</v>
      </c>
      <c r="BH35">
        <v>699.56086400000004</v>
      </c>
      <c r="BI35">
        <v>3.6509819999999999</v>
      </c>
      <c r="BJ35">
        <v>0.26746300000000001</v>
      </c>
      <c r="BK35">
        <v>9.7437999999999997E-2</v>
      </c>
      <c r="BL35">
        <v>6.3381129999999999</v>
      </c>
      <c r="BM35">
        <v>43.308781000000003</v>
      </c>
      <c r="BN35">
        <v>43.308781000000003</v>
      </c>
      <c r="BO35" t="s">
        <v>180</v>
      </c>
      <c r="BP35">
        <v>45.409635999999999</v>
      </c>
      <c r="BQ35" s="50">
        <v>45.193057000000003</v>
      </c>
      <c r="BR35" s="50">
        <v>196.645251</v>
      </c>
      <c r="BS35" t="s">
        <v>180</v>
      </c>
      <c r="BT35">
        <v>52.389246999999997</v>
      </c>
      <c r="BU35" s="50">
        <v>52.139378000000001</v>
      </c>
      <c r="BV35" s="50">
        <v>170.446988</v>
      </c>
      <c r="BW35">
        <v>4.0776E-2</v>
      </c>
      <c r="BX35" t="s">
        <v>180</v>
      </c>
      <c r="BY35">
        <v>41.539808000000001</v>
      </c>
      <c r="BZ35">
        <v>45.459074000000001</v>
      </c>
      <c r="CA35">
        <v>48.734875000000002</v>
      </c>
      <c r="CB35">
        <v>64.507621</v>
      </c>
      <c r="CC35" t="s">
        <v>180</v>
      </c>
      <c r="CD35">
        <v>41.341686000000003</v>
      </c>
      <c r="CE35">
        <v>45.242258999999997</v>
      </c>
      <c r="CF35">
        <v>48.502436000000003</v>
      </c>
      <c r="CG35" s="50">
        <v>64.199955000000003</v>
      </c>
      <c r="CH35" t="s">
        <v>180</v>
      </c>
      <c r="CI35">
        <v>214.00725700000001</v>
      </c>
      <c r="CJ35">
        <v>195.55656400000001</v>
      </c>
      <c r="CK35">
        <v>182.41188600000001</v>
      </c>
      <c r="CL35" s="50">
        <v>137.81039000000001</v>
      </c>
      <c r="CM35" t="s">
        <v>180</v>
      </c>
      <c r="CN35">
        <v>242.494339</v>
      </c>
      <c r="CO35">
        <v>238.06155000000001</v>
      </c>
      <c r="CP35">
        <v>206.67679799999999</v>
      </c>
      <c r="CQ35">
        <v>445.50428499999998</v>
      </c>
      <c r="CR35" t="s">
        <v>180</v>
      </c>
      <c r="CS35">
        <v>3.5955810000000001</v>
      </c>
      <c r="CT35">
        <v>3.862895</v>
      </c>
      <c r="CU35">
        <v>3.5952959999999998</v>
      </c>
      <c r="CV35">
        <v>10.258076000000001</v>
      </c>
      <c r="CW35" t="s">
        <v>180</v>
      </c>
      <c r="CX35">
        <v>2.763115</v>
      </c>
      <c r="CY35">
        <v>7.282737</v>
      </c>
      <c r="CZ35">
        <v>3.6234980000000001</v>
      </c>
      <c r="DA35">
        <v>4.837542</v>
      </c>
      <c r="DB35">
        <v>15.720476</v>
      </c>
      <c r="DC35">
        <v>31.464252999999999</v>
      </c>
      <c r="DD35">
        <v>90.447141999999999</v>
      </c>
      <c r="DE35">
        <v>136.46401499999999</v>
      </c>
      <c r="DF35" t="s">
        <v>180</v>
      </c>
      <c r="DG35">
        <v>0.76333899999999999</v>
      </c>
      <c r="DH35">
        <v>0.70811299999999999</v>
      </c>
      <c r="DI35">
        <v>26.166294000000001</v>
      </c>
      <c r="DJ35">
        <v>92.765260999999995</v>
      </c>
      <c r="DK35">
        <v>23.090703999999999</v>
      </c>
      <c r="DL35">
        <v>35</v>
      </c>
      <c r="DM35">
        <v>36</v>
      </c>
      <c r="DN35" t="s">
        <v>180</v>
      </c>
      <c r="DO35">
        <v>0.76705999999999996</v>
      </c>
      <c r="DP35">
        <v>0.69825599999999999</v>
      </c>
      <c r="DQ35">
        <v>26.783462</v>
      </c>
      <c r="DR35">
        <v>91.030196000000004</v>
      </c>
      <c r="DS35">
        <v>22.042237</v>
      </c>
      <c r="DT35">
        <v>62</v>
      </c>
      <c r="DU35">
        <v>63</v>
      </c>
      <c r="DV35" t="s">
        <v>180</v>
      </c>
      <c r="DW35">
        <v>0.76166400000000001</v>
      </c>
      <c r="DX35">
        <v>0.708094</v>
      </c>
      <c r="DY35">
        <v>30.633613</v>
      </c>
      <c r="DZ35">
        <v>92.966671000000005</v>
      </c>
      <c r="EA35">
        <v>27.091951999999999</v>
      </c>
      <c r="EB35">
        <v>34</v>
      </c>
      <c r="EC35">
        <v>36</v>
      </c>
      <c r="ED35" t="s">
        <v>180</v>
      </c>
      <c r="EE35">
        <v>1.7597689999999999</v>
      </c>
      <c r="EF35">
        <v>1.6306039999999999</v>
      </c>
      <c r="EG35">
        <v>32.834488</v>
      </c>
      <c r="EH35">
        <v>92.660139000000001</v>
      </c>
      <c r="EI35">
        <v>30.189420999999999</v>
      </c>
      <c r="EJ35">
        <v>13</v>
      </c>
      <c r="EK35">
        <v>12</v>
      </c>
      <c r="EL35" t="s">
        <v>180</v>
      </c>
      <c r="EM35">
        <v>76.8</v>
      </c>
      <c r="EN35">
        <v>77.433644000000001</v>
      </c>
      <c r="EO35">
        <v>75.862020999999999</v>
      </c>
      <c r="EP35">
        <v>76.855767999999998</v>
      </c>
      <c r="EQ35" t="s">
        <v>180</v>
      </c>
      <c r="ER35">
        <v>1668.2161960000001</v>
      </c>
      <c r="ES35">
        <v>458.718794</v>
      </c>
      <c r="ET35">
        <v>391.37159000000003</v>
      </c>
      <c r="EU35">
        <v>27.497563</v>
      </c>
      <c r="EV35">
        <v>85.318411999999995</v>
      </c>
      <c r="EW35">
        <v>391.37159000000003</v>
      </c>
      <c r="EX35">
        <v>23.460484000000001</v>
      </c>
      <c r="EY35">
        <v>61.046410000000002</v>
      </c>
      <c r="EZ35" t="s">
        <v>180</v>
      </c>
      <c r="FA35">
        <v>1174.3277700000001</v>
      </c>
      <c r="FB35">
        <v>383.74548099999998</v>
      </c>
      <c r="FC35">
        <v>352.83205500000003</v>
      </c>
      <c r="FD35">
        <v>32.677885000000003</v>
      </c>
      <c r="FE35">
        <v>91.944288999999998</v>
      </c>
      <c r="FF35">
        <v>352.83205500000003</v>
      </c>
      <c r="FG35">
        <v>30.045449000000001</v>
      </c>
      <c r="FH35">
        <v>78.181117</v>
      </c>
      <c r="FI35" t="s">
        <v>180</v>
      </c>
      <c r="FJ35">
        <v>1445.9664049999999</v>
      </c>
      <c r="FK35">
        <v>424.98080299999998</v>
      </c>
      <c r="FL35">
        <v>374.02879899999999</v>
      </c>
      <c r="FM35" s="51">
        <v>29.390779999999999</v>
      </c>
      <c r="FN35" s="50">
        <v>88.010751999999997</v>
      </c>
      <c r="FO35">
        <v>374.02879899999999</v>
      </c>
      <c r="FP35" s="50">
        <v>25.867045999999998</v>
      </c>
      <c r="FQ35">
        <v>67.308515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C10" sqref="C10"/>
    </sheetView>
  </sheetViews>
  <sheetFormatPr defaultRowHeight="15" x14ac:dyDescent="0.25"/>
  <sheetData>
    <row r="2" spans="1:1" x14ac:dyDescent="0.25">
      <c r="A2" t="s">
        <v>307</v>
      </c>
    </row>
    <row r="4" spans="1:1" x14ac:dyDescent="0.25">
      <c r="A4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A for Honda SAE Paper</vt:lpstr>
      <vt:lpstr>Table B C D for Honda SAE Paper</vt:lpstr>
      <vt:lpstr>Table for PSA SAE Paper</vt:lpstr>
      <vt:lpstr>Data columns in right order</vt:lpstr>
      <vt:lpstr>raw data (highlighted cols)</vt:lpstr>
      <vt:lpstr>2017_10_30_14_29_05_MPW_LRL_fut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Kargul, John</dc:creator>
  <cp:lastModifiedBy>Kargul, John</cp:lastModifiedBy>
  <cp:lastPrinted>2017-11-28T13:47:57Z</cp:lastPrinted>
  <dcterms:created xsi:type="dcterms:W3CDTF">2017-10-30T21:09:38Z</dcterms:created>
  <dcterms:modified xsi:type="dcterms:W3CDTF">2018-04-05T18:06:48Z</dcterms:modified>
</cp:coreProperties>
</file>