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4" i="1" l="1"/>
  <c r="H25" i="1"/>
  <c r="G24" i="1"/>
  <c r="G25" i="1"/>
  <c r="H21" i="1"/>
  <c r="H19" i="1"/>
  <c r="G19" i="1"/>
  <c r="K7" i="1"/>
  <c r="K8" i="1"/>
  <c r="K9" i="1"/>
  <c r="H9" i="1"/>
  <c r="H8" i="1"/>
  <c r="H7" i="1"/>
  <c r="J9" i="1"/>
  <c r="G9" i="1"/>
  <c r="J8" i="1"/>
  <c r="G8" i="1"/>
  <c r="J7" i="1"/>
  <c r="G21" i="1" s="1"/>
  <c r="G7" i="1"/>
</calcChain>
</file>

<file path=xl/sharedStrings.xml><?xml version="1.0" encoding="utf-8"?>
<sst xmlns="http://schemas.openxmlformats.org/spreadsheetml/2006/main" count="29" uniqueCount="19">
  <si>
    <t>RF</t>
  </si>
  <si>
    <t>KNN</t>
  </si>
  <si>
    <t>Default</t>
  </si>
  <si>
    <t>Error Rate</t>
  </si>
  <si>
    <t>N</t>
  </si>
  <si>
    <t>SVC</t>
  </si>
  <si>
    <t>Variance</t>
  </si>
  <si>
    <t>Best Model</t>
  </si>
  <si>
    <t>Next Best Model</t>
  </si>
  <si>
    <t>Difference in Means</t>
  </si>
  <si>
    <t>95% Confidence  Factor</t>
  </si>
  <si>
    <t>Standard Deviation</t>
  </si>
  <si>
    <t>Upper Bound</t>
  </si>
  <si>
    <t>Lower Bound</t>
  </si>
  <si>
    <t>To Predict:</t>
  </si>
  <si>
    <t>Education</t>
  </si>
  <si>
    <t>Model</t>
  </si>
  <si>
    <t>Confidence Band for difference in error rates:</t>
  </si>
  <si>
    <t>RF (Random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</si>
</sst>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0" fontId="0" fillId="0" borderId="0" xfId="2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0" fillId="0" borderId="0" xfId="0" applyNumberFormat="1"/>
    <xf numFmtId="189" fontId="0" fillId="0" borderId="0" xfId="1" applyNumberFormat="1" applyFont="1"/>
    <xf numFmtId="0" fontId="3" fillId="0" borderId="0" xfId="0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25"/>
  <sheetViews>
    <sheetView showGridLines="0" tabSelected="1" topLeftCell="A4" workbookViewId="0">
      <selection activeCell="J16" sqref="J16"/>
    </sheetView>
  </sheetViews>
  <sheetFormatPr defaultRowHeight="15" x14ac:dyDescent="0.25"/>
  <cols>
    <col min="6" max="6" width="19.85546875" customWidth="1"/>
    <col min="7" max="7" width="9.5703125" customWidth="1"/>
    <col min="8" max="8" width="10.28515625" customWidth="1"/>
    <col min="9" max="9" width="3.7109375" customWidth="1"/>
    <col min="10" max="11" width="9.5703125" customWidth="1"/>
    <col min="12" max="12" width="3.7109375" customWidth="1"/>
    <col min="13" max="14" width="8.42578125" customWidth="1"/>
  </cols>
  <sheetData>
    <row r="5" spans="5:14" x14ac:dyDescent="0.25">
      <c r="G5" s="5" t="s">
        <v>3</v>
      </c>
      <c r="H5" s="5"/>
      <c r="I5" s="2"/>
      <c r="J5" s="5" t="s">
        <v>6</v>
      </c>
      <c r="K5" s="5"/>
      <c r="L5" s="2"/>
      <c r="M5" s="5" t="s">
        <v>4</v>
      </c>
      <c r="N5" s="5"/>
    </row>
    <row r="6" spans="5:14" x14ac:dyDescent="0.25">
      <c r="F6" s="13" t="s">
        <v>14</v>
      </c>
      <c r="G6" s="6" t="s">
        <v>2</v>
      </c>
      <c r="H6" s="6" t="s">
        <v>15</v>
      </c>
      <c r="I6" s="2"/>
      <c r="J6" s="6" t="s">
        <v>2</v>
      </c>
      <c r="K6" s="6" t="s">
        <v>15</v>
      </c>
      <c r="L6" s="2"/>
      <c r="M6" s="6" t="s">
        <v>2</v>
      </c>
      <c r="N6" s="6" t="s">
        <v>15</v>
      </c>
    </row>
    <row r="7" spans="5:14" x14ac:dyDescent="0.25">
      <c r="E7" s="11" t="s">
        <v>16</v>
      </c>
      <c r="F7" s="12" t="s">
        <v>5</v>
      </c>
      <c r="G7" s="10">
        <f>1-0.780356542213252</f>
        <v>0.21964345778674799</v>
      </c>
      <c r="H7" s="10">
        <f>1-0.533833333333333</f>
        <v>0.46616666666666695</v>
      </c>
      <c r="J7" s="7">
        <f>(G7*(1-G7))/M7</f>
        <v>2.8826136770640608E-5</v>
      </c>
      <c r="K7" s="7">
        <f>(H7*(1-H7))/N7</f>
        <v>4.1475884259259265E-5</v>
      </c>
      <c r="M7" s="8">
        <v>5946</v>
      </c>
      <c r="N7" s="8">
        <v>6000</v>
      </c>
    </row>
    <row r="8" spans="5:14" x14ac:dyDescent="0.25">
      <c r="E8" s="11"/>
      <c r="F8" s="12" t="s">
        <v>1</v>
      </c>
      <c r="G8" s="10">
        <f>1-0.702825428859737</f>
        <v>0.29717457114026302</v>
      </c>
      <c r="H8" s="10">
        <f>1-0.403</f>
        <v>0.59699999999999998</v>
      </c>
      <c r="J8" s="7">
        <f>(G8*(1-G8))/M8</f>
        <v>3.5126445578180922E-5</v>
      </c>
      <c r="K8" s="7">
        <f>(H8*(1-H8))/N8</f>
        <v>4.0098500000000002E-5</v>
      </c>
      <c r="M8" s="8">
        <v>5946</v>
      </c>
      <c r="N8" s="8">
        <v>6000</v>
      </c>
    </row>
    <row r="9" spans="5:14" x14ac:dyDescent="0.25">
      <c r="E9" s="11"/>
      <c r="F9" s="12" t="s">
        <v>18</v>
      </c>
      <c r="G9" s="10">
        <f>1-0.822737975109317</f>
        <v>0.17726202489068299</v>
      </c>
      <c r="H9" s="10">
        <f>1-0.4195</f>
        <v>0.58050000000000002</v>
      </c>
      <c r="J9" s="7">
        <f>(G9*(1-G9))/M9</f>
        <v>2.4527446926057493E-5</v>
      </c>
      <c r="K9" s="7">
        <f>(H9*(1-H9))/N9</f>
        <v>4.0586625000000004E-5</v>
      </c>
      <c r="M9" s="8">
        <v>5946</v>
      </c>
      <c r="N9" s="8">
        <v>6000</v>
      </c>
    </row>
    <row r="14" spans="5:14" x14ac:dyDescent="0.25">
      <c r="F14" t="s">
        <v>14</v>
      </c>
      <c r="G14" s="9" t="s">
        <v>2</v>
      </c>
      <c r="H14" s="9" t="s">
        <v>15</v>
      </c>
    </row>
    <row r="16" spans="5:14" x14ac:dyDescent="0.25">
      <c r="F16" t="s">
        <v>7</v>
      </c>
      <c r="G16" s="1" t="s">
        <v>0</v>
      </c>
      <c r="H16" s="1" t="s">
        <v>5</v>
      </c>
    </row>
    <row r="17" spans="6:8" x14ac:dyDescent="0.25">
      <c r="F17" t="s">
        <v>8</v>
      </c>
      <c r="G17" s="1" t="s">
        <v>5</v>
      </c>
      <c r="H17" s="1" t="s">
        <v>0</v>
      </c>
    </row>
    <row r="19" spans="6:8" x14ac:dyDescent="0.25">
      <c r="F19" t="s">
        <v>9</v>
      </c>
      <c r="G19" s="3">
        <f>G7-G9</f>
        <v>4.2381432896064997E-2</v>
      </c>
      <c r="H19" s="3">
        <f>H9-H7</f>
        <v>0.11433333333333306</v>
      </c>
    </row>
    <row r="20" spans="6:8" x14ac:dyDescent="0.25">
      <c r="F20" t="s">
        <v>10</v>
      </c>
      <c r="G20">
        <v>1.96</v>
      </c>
      <c r="H20">
        <v>1.96</v>
      </c>
    </row>
    <row r="21" spans="6:8" x14ac:dyDescent="0.25">
      <c r="F21" t="s">
        <v>11</v>
      </c>
      <c r="G21">
        <f>(J9+J7)^0.5</f>
        <v>7.3043537494221966E-3</v>
      </c>
      <c r="H21">
        <f>(K9+K7)^0.5</f>
        <v>9.0588359770590425E-3</v>
      </c>
    </row>
    <row r="23" spans="6:8" x14ac:dyDescent="0.25">
      <c r="F23" t="s">
        <v>17</v>
      </c>
    </row>
    <row r="24" spans="6:8" x14ac:dyDescent="0.25">
      <c r="F24" t="s">
        <v>12</v>
      </c>
      <c r="G24" s="3">
        <f>G19+(G20*G21)</f>
        <v>5.66979662449325E-2</v>
      </c>
      <c r="H24" s="3">
        <f>H19+(H20*H21)</f>
        <v>0.13208865184836879</v>
      </c>
    </row>
    <row r="25" spans="6:8" x14ac:dyDescent="0.25">
      <c r="F25" t="s">
        <v>13</v>
      </c>
      <c r="G25" s="4">
        <f>G19-(G20*G21)</f>
        <v>2.8064899547197493E-2</v>
      </c>
      <c r="H25" s="4">
        <f>H19-(H20*H21)</f>
        <v>9.6578014818297336E-2</v>
      </c>
    </row>
  </sheetData>
  <mergeCells count="4">
    <mergeCell ref="G5:H5"/>
    <mergeCell ref="J5:K5"/>
    <mergeCell ref="M5:N5"/>
    <mergeCell ref="E7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2018-10-28T20:24:52Z</dcterms:created>
  <dcterms:modified xsi:type="dcterms:W3CDTF">2018-10-28T23:14:57Z</dcterms:modified>
</cp:coreProperties>
</file>