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5\ML\Tugas MachineLearning\"/>
    </mc:Choice>
  </mc:AlternateContent>
  <xr:revisionPtr revIDLastSave="0" documentId="8_{5D4B4AB8-068D-4E1B-921F-6F29974724F3}" xr6:coauthVersionLast="47" xr6:coauthVersionMax="47" xr10:uidLastSave="{00000000-0000-0000-0000-000000000000}"/>
  <bookViews>
    <workbookView xWindow="-108" yWindow="-108" windowWidth="23256" windowHeight="12456" xr2:uid="{107DC91E-1A12-8344-A8D8-5482CD43BFDF}"/>
  </bookViews>
  <sheets>
    <sheet name="Main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2" i="1" l="1"/>
  <c r="AB12" i="1"/>
  <c r="AA12" i="1"/>
  <c r="Z12" i="1"/>
  <c r="AC11" i="1"/>
  <c r="AB11" i="1"/>
  <c r="AA11" i="1"/>
  <c r="Z11" i="1"/>
  <c r="Q30" i="1"/>
  <c r="M23" i="1"/>
  <c r="Q29" i="1"/>
  <c r="N20" i="1"/>
  <c r="Q28" i="1"/>
  <c r="O17" i="1"/>
  <c r="Q27" i="1"/>
  <c r="P14" i="1"/>
  <c r="P30" i="1"/>
  <c r="P29" i="1"/>
  <c r="M20" i="1"/>
  <c r="P28" i="1"/>
  <c r="N17" i="1"/>
  <c r="P27" i="1"/>
  <c r="O14" i="1"/>
  <c r="O30" i="1"/>
  <c r="O29" i="1"/>
  <c r="O27" i="1"/>
  <c r="N14" i="1"/>
  <c r="O28" i="1"/>
  <c r="M17" i="1"/>
  <c r="N30" i="1"/>
  <c r="N29" i="1"/>
  <c r="N28" i="1"/>
  <c r="N27" i="1"/>
  <c r="M14" i="1"/>
  <c r="K9" i="1"/>
  <c r="K8" i="1"/>
  <c r="K7" i="1"/>
  <c r="K6" i="1"/>
  <c r="J9" i="1"/>
  <c r="J8" i="1"/>
  <c r="J7" i="1"/>
  <c r="J6" i="1"/>
  <c r="I9" i="1"/>
  <c r="I8" i="1"/>
  <c r="I7" i="1"/>
  <c r="I6" i="1"/>
  <c r="H9" i="1"/>
  <c r="H8" i="1"/>
  <c r="H7" i="1"/>
  <c r="E12" i="1"/>
  <c r="D12" i="1"/>
  <c r="C12" i="1"/>
  <c r="E11" i="1"/>
  <c r="D11" i="1"/>
  <c r="C11" i="1"/>
  <c r="B12" i="1"/>
  <c r="B11" i="1"/>
  <c r="K12" i="1" l="1"/>
  <c r="K11" i="1"/>
  <c r="J12" i="1"/>
  <c r="J11" i="1"/>
  <c r="I12" i="1"/>
  <c r="I11" i="1"/>
  <c r="H6" i="1"/>
  <c r="H12" i="1"/>
  <c r="H11" i="1"/>
</calcChain>
</file>

<file path=xl/sharedStrings.xml><?xml version="1.0" encoding="utf-8"?>
<sst xmlns="http://schemas.openxmlformats.org/spreadsheetml/2006/main" count="96" uniqueCount="40">
  <si>
    <t>Sampel Data</t>
  </si>
  <si>
    <t>1. Data Asli</t>
  </si>
  <si>
    <t>2. Standarisasi Data</t>
  </si>
  <si>
    <t>3. Hitung Co-Variance</t>
  </si>
  <si>
    <t>tinggi badan</t>
  </si>
  <si>
    <t>berat badan</t>
  </si>
  <si>
    <t>detak jantung</t>
  </si>
  <si>
    <t>tekanan darah</t>
  </si>
  <si>
    <t>pemetaan fitur</t>
  </si>
  <si>
    <t>Pasien 1</t>
  </si>
  <si>
    <t>Pasien 2</t>
  </si>
  <si>
    <t>TBTB</t>
  </si>
  <si>
    <t>TBBB</t>
  </si>
  <si>
    <t>TBDJ</t>
  </si>
  <si>
    <t>TBTD</t>
  </si>
  <si>
    <t>Pasien 3</t>
  </si>
  <si>
    <t>BBTB</t>
  </si>
  <si>
    <t>BBBB</t>
  </si>
  <si>
    <t>BBDJ</t>
  </si>
  <si>
    <t>BBTD</t>
  </si>
  <si>
    <t>Pasien 4</t>
  </si>
  <si>
    <t>DJTB</t>
  </si>
  <si>
    <t>DJBB</t>
  </si>
  <si>
    <t>DJDJ</t>
  </si>
  <si>
    <t>DJTD</t>
  </si>
  <si>
    <t>TDTB</t>
  </si>
  <si>
    <t>TDBB</t>
  </si>
  <si>
    <t>TDDJ</t>
  </si>
  <si>
    <t>TDTD</t>
  </si>
  <si>
    <t>mean</t>
  </si>
  <si>
    <t>std dev</t>
  </si>
  <si>
    <t>4. Tentukan eigenvalue dan eigenvector</t>
  </si>
  <si>
    <t>λ</t>
  </si>
  <si>
    <t>v</t>
  </si>
  <si>
    <t>5. Lakukan Perkalian Antara Data Terstandar dengan Eigenvector</t>
  </si>
  <si>
    <t>X</t>
  </si>
  <si>
    <t>PC1</t>
  </si>
  <si>
    <t>PC2</t>
  </si>
  <si>
    <t>PC3</t>
  </si>
  <si>
    <t>PC4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</si>
</sst>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00FF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</a:t>
            </a:r>
            <a:r>
              <a:rPr lang="en-US" baseline="0"/>
              <a:t> VS 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Main!$O$26</c:f>
              <c:strCache>
                <c:ptCount val="1"/>
                <c:pt idx="0">
                  <c:v>berat badan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Main!$N$27:$N$30</c:f>
              <c:numCache>
                <c:formatCode>General</c:formatCode>
                <c:ptCount val="4"/>
                <c:pt idx="0">
                  <c:v>0.75</c:v>
                </c:pt>
                <c:pt idx="1">
                  <c:v>0.23127025873070864</c:v>
                </c:pt>
                <c:pt idx="2">
                  <c:v>6.7166049425948504E-4</c:v>
                </c:pt>
                <c:pt idx="3">
                  <c:v>0.72767905475057426</c:v>
                </c:pt>
              </c:numCache>
            </c:numRef>
          </c:xVal>
          <c:yVal>
            <c:numRef>
              <c:f>Main!$O$27:$O$30</c:f>
              <c:numCache>
                <c:formatCode>General</c:formatCode>
                <c:ptCount val="4"/>
                <c:pt idx="0">
                  <c:v>0.23127025873070864</c:v>
                </c:pt>
                <c:pt idx="1">
                  <c:v>0.75</c:v>
                </c:pt>
                <c:pt idx="2">
                  <c:v>0.60517925896701963</c:v>
                </c:pt>
                <c:pt idx="3">
                  <c:v>0.39217509903002645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4-49EF-BC40-4F977714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19360"/>
        <c:axId val="1602421008"/>
      </c:scatterChart>
      <c:valAx>
        <c:axId val="16024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21008"/>
        <c:crosses val="autoZero"/>
        <c:crossBetween val="midCat"/>
      </c:valAx>
      <c:valAx>
        <c:axId val="1602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</a:t>
            </a:r>
            <a:r>
              <a:rPr lang="en-US" baseline="0"/>
              <a:t> VS DJ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detak jantung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Main!$O$27:$O$30</c:f>
              <c:numCache>
                <c:formatCode>General</c:formatCode>
                <c:ptCount val="4"/>
                <c:pt idx="0">
                  <c:v>0.23127025873070864</c:v>
                </c:pt>
                <c:pt idx="1">
                  <c:v>0.75</c:v>
                </c:pt>
                <c:pt idx="2">
                  <c:v>0.60517925896701963</c:v>
                </c:pt>
                <c:pt idx="3">
                  <c:v>0.39217509903002645</c:v>
                </c:pt>
              </c:numCache>
            </c:numRef>
          </c:xVal>
          <c:yVal>
            <c:numRef>
              <c:f>Main!$P$27:$P$30</c:f>
              <c:numCache>
                <c:formatCode>General</c:formatCode>
                <c:ptCount val="4"/>
                <c:pt idx="0">
                  <c:v>6.7166049425948504E-4</c:v>
                </c:pt>
                <c:pt idx="1">
                  <c:v>0.60517925896701963</c:v>
                </c:pt>
                <c:pt idx="2">
                  <c:v>0.75</c:v>
                </c:pt>
                <c:pt idx="3">
                  <c:v>0.17315174659177196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5E41-9FFB-4D646292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30192"/>
        <c:axId val="1585386336"/>
      </c:scatterChart>
      <c:valAx>
        <c:axId val="16025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86336"/>
        <c:crosses val="autoZero"/>
        <c:crossBetween val="midCat"/>
      </c:valAx>
      <c:valAx>
        <c:axId val="1585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DJ VS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tekanan darah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Main!$P$27:$P$30</c:f>
              <c:numCache>
                <c:formatCode>General</c:formatCode>
                <c:ptCount val="4"/>
                <c:pt idx="0">
                  <c:v>6.7166049425948504E-4</c:v>
                </c:pt>
                <c:pt idx="1">
                  <c:v>0.60517925896701963</c:v>
                </c:pt>
                <c:pt idx="2">
                  <c:v>0.75</c:v>
                </c:pt>
                <c:pt idx="3">
                  <c:v>0.17315174659177196</c:v>
                </c:pt>
              </c:numCache>
            </c:numRef>
          </c:xVal>
          <c:yVal>
            <c:numRef>
              <c:f>Main!$Q$27:$Q$30</c:f>
              <c:numCache>
                <c:formatCode>General</c:formatCode>
                <c:ptCount val="4"/>
                <c:pt idx="0">
                  <c:v>0.72767905475057426</c:v>
                </c:pt>
                <c:pt idx="1">
                  <c:v>0.39217509903002645</c:v>
                </c:pt>
                <c:pt idx="2">
                  <c:v>0.17315174659177196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3-6F48-ACDD-E822C309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830016"/>
        <c:axId val="1581152432"/>
      </c:scatterChart>
      <c:valAx>
        <c:axId val="15468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2432"/>
        <c:crosses val="autoZero"/>
        <c:crossBetween val="midCat"/>
      </c:valAx>
      <c:valAx>
        <c:axId val="1581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31</xdr:row>
      <xdr:rowOff>19050</xdr:rowOff>
    </xdr:from>
    <xdr:to>
      <xdr:col>17</xdr:col>
      <xdr:colOff>31750</xdr:colOff>
      <xdr:row>44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54706-9753-C74C-BD13-ED0A7E35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806450</xdr:colOff>
      <xdr:row>45</xdr:row>
      <xdr:rowOff>196850</xdr:rowOff>
    </xdr:from>
    <xdr:to>
      <xdr:col>16</xdr:col>
      <xdr:colOff>819150</xdr:colOff>
      <xdr:row>59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D829A-6919-5948-84B9-9A72CB98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61</xdr:row>
      <xdr:rowOff>6350</xdr:rowOff>
    </xdr:from>
    <xdr:to>
      <xdr:col>17</xdr:col>
      <xdr:colOff>19050</xdr:colOff>
      <xdr:row>74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4B4D7-C560-1F4A-BFD2-E011B352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E0AD-5756-CA44-AF0A-AEAF0B8B0403}">
  <dimension ref="A1:AM30"/>
  <sheetViews>
    <sheetView tabSelected="1" topLeftCell="R1" zoomScale="78" workbookViewId="0">
      <selection activeCell="AL29" sqref="AL29"/>
    </sheetView>
  </sheetViews>
  <sheetFormatPr defaultColWidth="11" defaultRowHeight="15.6" x14ac:dyDescent="0.3"/>
  <cols>
    <col min="1" max="1" width="12.8984375" bestFit="1" customWidth="1"/>
    <col min="13" max="13" width="15" customWidth="1"/>
    <col min="16" max="16" width="12.3984375" bestFit="1" customWidth="1"/>
    <col min="26" max="26" width="14.5" customWidth="1"/>
    <col min="28" max="28" width="14.69921875" customWidth="1"/>
    <col min="29" max="29" width="15.796875" customWidth="1"/>
  </cols>
  <sheetData>
    <row r="1" spans="1:39" x14ac:dyDescent="0.3">
      <c r="A1" t="s">
        <v>0</v>
      </c>
    </row>
    <row r="3" spans="1:39" x14ac:dyDescent="0.3">
      <c r="A3" s="1" t="s">
        <v>1</v>
      </c>
      <c r="G3" s="1" t="s">
        <v>2</v>
      </c>
      <c r="M3" s="1" t="s">
        <v>3</v>
      </c>
      <c r="S3" s="1" t="s">
        <v>31</v>
      </c>
      <c r="Y3" s="1" t="s">
        <v>34</v>
      </c>
    </row>
    <row r="4" spans="1:39" ht="16.2" thickBot="1" x14ac:dyDescent="0.35"/>
    <row r="5" spans="1:39" ht="16.2" thickBot="1" x14ac:dyDescent="0.35">
      <c r="B5" t="s">
        <v>4</v>
      </c>
      <c r="C5" t="s">
        <v>5</v>
      </c>
      <c r="D5" t="s">
        <v>6</v>
      </c>
      <c r="E5" t="s">
        <v>7</v>
      </c>
      <c r="H5" t="s">
        <v>4</v>
      </c>
      <c r="I5" t="s">
        <v>5</v>
      </c>
      <c r="J5" t="s">
        <v>6</v>
      </c>
      <c r="K5" t="s">
        <v>7</v>
      </c>
      <c r="M5" t="s">
        <v>8</v>
      </c>
      <c r="S5" s="16" t="s">
        <v>32</v>
      </c>
      <c r="T5" s="16" t="s">
        <v>32</v>
      </c>
      <c r="U5" s="16" t="s">
        <v>32</v>
      </c>
      <c r="V5" s="16" t="s">
        <v>32</v>
      </c>
      <c r="Y5" s="18"/>
      <c r="Z5" s="18" t="s">
        <v>4</v>
      </c>
      <c r="AA5" s="18" t="s">
        <v>5</v>
      </c>
      <c r="AB5" s="18" t="s">
        <v>6</v>
      </c>
      <c r="AC5" s="18" t="s">
        <v>7</v>
      </c>
      <c r="AE5" s="16" t="s">
        <v>33</v>
      </c>
      <c r="AF5" s="16" t="s">
        <v>33</v>
      </c>
      <c r="AG5" s="16" t="s">
        <v>33</v>
      </c>
      <c r="AH5" s="16" t="s">
        <v>33</v>
      </c>
      <c r="AJ5" s="22" t="s">
        <v>36</v>
      </c>
      <c r="AK5" s="22" t="s">
        <v>37</v>
      </c>
      <c r="AL5" s="22" t="s">
        <v>38</v>
      </c>
      <c r="AM5" s="22" t="s">
        <v>39</v>
      </c>
    </row>
    <row r="6" spans="1:39" ht="16.2" thickBot="1" x14ac:dyDescent="0.35">
      <c r="A6" t="s">
        <v>9</v>
      </c>
      <c r="B6">
        <v>162</v>
      </c>
      <c r="C6">
        <v>71</v>
      </c>
      <c r="D6">
        <v>89</v>
      </c>
      <c r="E6">
        <v>90</v>
      </c>
      <c r="G6" t="s">
        <v>9</v>
      </c>
      <c r="H6">
        <f>(B6-B11)/B12</f>
        <v>-0.90674166725028116</v>
      </c>
      <c r="I6">
        <f>(C6-C11)/C12</f>
        <v>0.76516917800427764</v>
      </c>
      <c r="J6">
        <f>(D6-D11)/D12</f>
        <v>1.18</v>
      </c>
      <c r="K6">
        <f>(E6-E11)/E12</f>
        <v>-0.59430562373799289</v>
      </c>
      <c r="N6" t="s">
        <v>4</v>
      </c>
      <c r="O6" t="s">
        <v>5</v>
      </c>
      <c r="P6" t="s">
        <v>6</v>
      </c>
      <c r="Q6" t="s">
        <v>7</v>
      </c>
      <c r="S6" s="15">
        <v>1.84</v>
      </c>
      <c r="T6" s="15">
        <v>1.05</v>
      </c>
      <c r="U6" s="17">
        <v>0.1</v>
      </c>
      <c r="V6" s="17">
        <v>0</v>
      </c>
      <c r="Y6" s="18" t="s">
        <v>9</v>
      </c>
      <c r="Z6" s="18">
        <v>-0.90674200000000005</v>
      </c>
      <c r="AA6" s="18">
        <v>0.76516919999999999</v>
      </c>
      <c r="AB6" s="18">
        <v>1.18</v>
      </c>
      <c r="AC6" s="18">
        <v>-0.59430562399999998</v>
      </c>
      <c r="AE6" s="15">
        <v>0.86</v>
      </c>
      <c r="AF6" s="15">
        <v>1.49</v>
      </c>
      <c r="AG6" s="15">
        <v>1.5</v>
      </c>
      <c r="AH6" s="15">
        <v>-0.92</v>
      </c>
      <c r="AJ6" s="22">
        <v>0.11</v>
      </c>
      <c r="AK6" s="22">
        <v>-5</v>
      </c>
      <c r="AL6" s="22">
        <v>0.2</v>
      </c>
      <c r="AM6" s="22">
        <v>0</v>
      </c>
    </row>
    <row r="7" spans="1:39" ht="18.600000000000001" thickBot="1" x14ac:dyDescent="0.4">
      <c r="A7" t="s">
        <v>10</v>
      </c>
      <c r="B7">
        <v>179</v>
      </c>
      <c r="C7">
        <v>67</v>
      </c>
      <c r="D7">
        <v>66</v>
      </c>
      <c r="E7">
        <v>102</v>
      </c>
      <c r="G7" t="s">
        <v>10</v>
      </c>
      <c r="H7">
        <f>(B7-B11)/B12</f>
        <v>0.23508117299081363</v>
      </c>
      <c r="I7">
        <f>(C7-C11)/C12</f>
        <v>0.20868250309207573</v>
      </c>
      <c r="J7">
        <f>(D7-D11)/D12</f>
        <v>-0.66</v>
      </c>
      <c r="K7">
        <f>(E7-E11)/E12</f>
        <v>0.17668545570588978</v>
      </c>
      <c r="M7" t="s">
        <v>4</v>
      </c>
      <c r="N7" s="8" t="s">
        <v>11</v>
      </c>
      <c r="O7" s="9" t="s">
        <v>12</v>
      </c>
      <c r="P7" s="10" t="s">
        <v>13</v>
      </c>
      <c r="Q7" s="11" t="s">
        <v>14</v>
      </c>
      <c r="Y7" s="18" t="s">
        <v>10</v>
      </c>
      <c r="Z7" s="18">
        <v>0.23508119999999999</v>
      </c>
      <c r="AA7" s="18">
        <v>0.20868249999999999</v>
      </c>
      <c r="AB7" s="18">
        <v>-0.66</v>
      </c>
      <c r="AC7" s="18">
        <v>0.17668545999999999</v>
      </c>
      <c r="AD7" s="19" t="s">
        <v>35</v>
      </c>
      <c r="AE7" s="15">
        <v>0.91</v>
      </c>
      <c r="AF7" s="15">
        <v>-1.19</v>
      </c>
      <c r="AG7" s="15">
        <v>-7.35</v>
      </c>
      <c r="AH7" s="15">
        <v>-0.15</v>
      </c>
      <c r="AJ7" s="22">
        <v>0.14000000000000001</v>
      </c>
      <c r="AK7" s="22">
        <v>1.48</v>
      </c>
      <c r="AL7" s="22">
        <v>-5.37</v>
      </c>
      <c r="AM7" s="22">
        <v>0</v>
      </c>
    </row>
    <row r="8" spans="1:39" ht="16.2" thickBot="1" x14ac:dyDescent="0.35">
      <c r="A8" t="s">
        <v>15</v>
      </c>
      <c r="B8">
        <v>166</v>
      </c>
      <c r="C8">
        <v>55</v>
      </c>
      <c r="D8">
        <v>62</v>
      </c>
      <c r="E8">
        <v>85</v>
      </c>
      <c r="G8" t="s">
        <v>15</v>
      </c>
      <c r="H8">
        <f>(B8-B11)/B12</f>
        <v>-0.63807746954649414</v>
      </c>
      <c r="I8">
        <f>(C8-C11)/C12</f>
        <v>-1.46077752164453</v>
      </c>
      <c r="J8">
        <f>(D8-D11)/D12</f>
        <v>-0.98</v>
      </c>
      <c r="K8">
        <f>(E8-E11)/E12</f>
        <v>-0.91555190683961063</v>
      </c>
      <c r="M8" t="s">
        <v>5</v>
      </c>
      <c r="N8" s="2" t="s">
        <v>16</v>
      </c>
      <c r="O8" s="8" t="s">
        <v>17</v>
      </c>
      <c r="P8" s="12" t="s">
        <v>18</v>
      </c>
      <c r="Q8" s="13" t="s">
        <v>19</v>
      </c>
      <c r="S8" s="16" t="s">
        <v>33</v>
      </c>
      <c r="T8" s="16" t="s">
        <v>33</v>
      </c>
      <c r="U8" s="16" t="s">
        <v>33</v>
      </c>
      <c r="V8" s="16" t="s">
        <v>33</v>
      </c>
      <c r="Y8" s="18" t="s">
        <v>15</v>
      </c>
      <c r="Z8" s="18">
        <v>-0.63807700000000001</v>
      </c>
      <c r="AA8" s="18">
        <v>-1.4607779999999999</v>
      </c>
      <c r="AB8" s="18">
        <v>-0.98</v>
      </c>
      <c r="AC8" s="18">
        <v>-0.91555189999999997</v>
      </c>
      <c r="AE8" s="15">
        <v>0.66</v>
      </c>
      <c r="AF8" s="15">
        <v>-1.81</v>
      </c>
      <c r="AG8" s="15">
        <v>6.62</v>
      </c>
      <c r="AH8" s="15">
        <v>-0.11</v>
      </c>
      <c r="AJ8" s="22">
        <v>-3.45</v>
      </c>
      <c r="AK8" s="22">
        <v>1.64</v>
      </c>
      <c r="AL8" s="22">
        <v>2.36</v>
      </c>
      <c r="AM8" s="22">
        <v>0</v>
      </c>
    </row>
    <row r="9" spans="1:39" ht="16.2" thickBot="1" x14ac:dyDescent="0.35">
      <c r="A9" t="s">
        <v>20</v>
      </c>
      <c r="B9">
        <v>195</v>
      </c>
      <c r="C9">
        <v>69</v>
      </c>
      <c r="D9">
        <v>80</v>
      </c>
      <c r="E9">
        <v>120</v>
      </c>
      <c r="G9" t="s">
        <v>20</v>
      </c>
      <c r="H9">
        <f>(B9-B11)/B12</f>
        <v>1.3097379638059616</v>
      </c>
      <c r="I9">
        <f>(C9-C11)/C12</f>
        <v>0.48692584054817667</v>
      </c>
      <c r="J9">
        <f>(D9-D11)/D12</f>
        <v>0.46</v>
      </c>
      <c r="K9">
        <f>(E9-E11)/E12</f>
        <v>1.3331720748717137</v>
      </c>
      <c r="M9" t="s">
        <v>6</v>
      </c>
      <c r="N9" s="3" t="s">
        <v>21</v>
      </c>
      <c r="O9" s="5" t="s">
        <v>22</v>
      </c>
      <c r="P9" s="8" t="s">
        <v>23</v>
      </c>
      <c r="Q9" s="14" t="s">
        <v>24</v>
      </c>
      <c r="S9" s="15">
        <v>0.86</v>
      </c>
      <c r="T9" s="15">
        <v>1.49</v>
      </c>
      <c r="U9" s="15">
        <v>1.5</v>
      </c>
      <c r="V9" s="15">
        <v>-0.92</v>
      </c>
      <c r="Y9" s="18" t="s">
        <v>20</v>
      </c>
      <c r="Z9" s="18">
        <v>1.3097380000000001</v>
      </c>
      <c r="AA9" s="18">
        <v>0.48692679999999999</v>
      </c>
      <c r="AB9" s="18">
        <v>0.46</v>
      </c>
      <c r="AC9" s="18">
        <v>1.33317207</v>
      </c>
      <c r="AE9" s="17">
        <v>1</v>
      </c>
      <c r="AF9" s="17">
        <v>1</v>
      </c>
      <c r="AG9" s="17">
        <v>1</v>
      </c>
      <c r="AH9" s="17">
        <v>1</v>
      </c>
      <c r="AJ9" s="22">
        <v>3.21</v>
      </c>
      <c r="AK9" s="22">
        <v>1.87</v>
      </c>
      <c r="AL9" s="22">
        <v>2.74</v>
      </c>
      <c r="AM9" s="22">
        <v>0</v>
      </c>
    </row>
    <row r="10" spans="1:39" x14ac:dyDescent="0.3">
      <c r="M10" t="s">
        <v>7</v>
      </c>
      <c r="N10" s="4" t="s">
        <v>25</v>
      </c>
      <c r="O10" s="6" t="s">
        <v>26</v>
      </c>
      <c r="P10" s="7" t="s">
        <v>27</v>
      </c>
      <c r="Q10" s="8" t="s">
        <v>28</v>
      </c>
      <c r="S10" s="15">
        <v>0.91</v>
      </c>
      <c r="T10" s="15">
        <v>-1.19</v>
      </c>
      <c r="U10" s="15">
        <v>-7.35</v>
      </c>
      <c r="V10" s="15">
        <v>-0.15</v>
      </c>
    </row>
    <row r="11" spans="1:39" x14ac:dyDescent="0.3">
      <c r="A11" t="s">
        <v>29</v>
      </c>
      <c r="B11">
        <f>AVERAGE(B6:B9)</f>
        <v>175.5</v>
      </c>
      <c r="C11">
        <f>AVERAGE(C6:C9)</f>
        <v>65.5</v>
      </c>
      <c r="D11">
        <f>AVERAGE(D6:D9)</f>
        <v>74.25</v>
      </c>
      <c r="E11">
        <f>AVERAGE(E6:E9)</f>
        <v>99.25</v>
      </c>
      <c r="G11" t="s">
        <v>29</v>
      </c>
      <c r="H11">
        <f>AVERAGE(H6:H9)</f>
        <v>0</v>
      </c>
      <c r="I11">
        <f>AVERAGE(I6:I9)</f>
        <v>0</v>
      </c>
      <c r="J11">
        <f>AVERAGE(J6:J9)</f>
        <v>0</v>
      </c>
      <c r="K11">
        <f>AVERAGE(K6:K9)</f>
        <v>0</v>
      </c>
      <c r="S11" s="15">
        <v>0.66</v>
      </c>
      <c r="T11" s="15">
        <v>-1.81</v>
      </c>
      <c r="U11" s="15">
        <v>6.62</v>
      </c>
      <c r="V11" s="15">
        <v>-0.11</v>
      </c>
      <c r="Y11" t="s">
        <v>29</v>
      </c>
      <c r="Z11" s="20">
        <f>AVERAGE(Z6:Z9)</f>
        <v>4.9999999973682208E-8</v>
      </c>
      <c r="AA11" s="20">
        <f>AVERAGE(AA6:AA9)</f>
        <v>1.2500000001747225E-7</v>
      </c>
      <c r="AB11" s="20">
        <f>AVERAGE(AB6:AB9)</f>
        <v>0</v>
      </c>
      <c r="AC11" s="20">
        <f>AVERAGE(AC6:AC9)</f>
        <v>1.500000013088254E-9</v>
      </c>
    </row>
    <row r="12" spans="1:39" x14ac:dyDescent="0.3">
      <c r="A12" t="s">
        <v>30</v>
      </c>
      <c r="B12">
        <f>STDEV(B6:B9)</f>
        <v>14.888474289418197</v>
      </c>
      <c r="C12">
        <f>STDEV(C6:C9)</f>
        <v>7.1879528842826081</v>
      </c>
      <c r="D12">
        <f>STDEV(D6:D9)</f>
        <v>12.5</v>
      </c>
      <c r="E12">
        <f>STDEV(E6:E9)</f>
        <v>15.56438241627338</v>
      </c>
      <c r="G12" t="s">
        <v>30</v>
      </c>
      <c r="H12">
        <f>STDEV(H6:H9)</f>
        <v>1</v>
      </c>
      <c r="I12">
        <f>STDEV(I6:I9)</f>
        <v>1</v>
      </c>
      <c r="J12">
        <f>STDEV(J6:J9)</f>
        <v>1</v>
      </c>
      <c r="K12">
        <f>STDEV(K6:K9)</f>
        <v>1</v>
      </c>
      <c r="S12" s="17">
        <v>1</v>
      </c>
      <c r="T12" s="17">
        <v>1</v>
      </c>
      <c r="U12" s="17">
        <v>1</v>
      </c>
      <c r="V12" s="17">
        <v>1</v>
      </c>
      <c r="Y12" t="s">
        <v>30</v>
      </c>
      <c r="Z12" s="21">
        <f>STDEV(Z6:Z9)</f>
        <v>1.0000000186217382</v>
      </c>
      <c r="AA12" s="21">
        <f>STDEV(AA6:AA9)</f>
        <v>1.0000003940461002</v>
      </c>
      <c r="AB12">
        <f>STDEV(AB6:AB9)</f>
        <v>1</v>
      </c>
      <c r="AC12" s="21">
        <f>STDEV(AC6:AC9)</f>
        <v>0.99999999605252254</v>
      </c>
    </row>
    <row r="13" spans="1:39" x14ac:dyDescent="0.3">
      <c r="M13" t="s">
        <v>11</v>
      </c>
      <c r="N13" t="s">
        <v>12</v>
      </c>
      <c r="O13" t="s">
        <v>13</v>
      </c>
      <c r="P13" t="s">
        <v>14</v>
      </c>
    </row>
    <row r="14" spans="1:39" x14ac:dyDescent="0.3">
      <c r="M14">
        <f>(((H6-H11)*(H6-H11))+((H7-H11)*(H7-H11))+((H8-H11)*(H8-H11))+((H9-H11)*(H9-H11)))/4</f>
        <v>0.75</v>
      </c>
      <c r="N14">
        <f>(((H6-H11)*(I6-I11))+((H7-H11)*(I7-I11))+((H8-H11)*(I8-I11))+((H9-H11)*(I9-I11)))/4</f>
        <v>0.23127025873070864</v>
      </c>
      <c r="O14">
        <f>(((H6-H11)*(J6-J11))+((H7-H11)*(J7-J11))+((H8-H11)*(J8-J11))+((H9-H11)*(J9-J11)))/4</f>
        <v>6.7166049425948504E-4</v>
      </c>
      <c r="P14">
        <f>(((H6-H11)*(K6-K11))+((H7-H11)*(K7-K11))+((H8-H11)*(K8-K11))+((H9-H11)*(K9-K11)))/4</f>
        <v>0.72767905475057426</v>
      </c>
    </row>
    <row r="16" spans="1:39" x14ac:dyDescent="0.3">
      <c r="M16" t="s">
        <v>17</v>
      </c>
      <c r="N16" t="s">
        <v>18</v>
      </c>
      <c r="O16" t="s">
        <v>19</v>
      </c>
    </row>
    <row r="17" spans="13:17" x14ac:dyDescent="0.3">
      <c r="M17">
        <f>(((I6-I11)*(I6-I11))+((I7-I11)*(I7-I11))+((I8-I11)*(I8-I11))+((I9-I11)*(I9-I11)))/4</f>
        <v>0.75</v>
      </c>
      <c r="N17">
        <f>(((I6-I11)*(J6-J11))+((I7-I11)*(J7-J11))+((I8-I11)*(J8-J11))+((I9-I11)*(J9-J11)))/4</f>
        <v>0.60517925896701963</v>
      </c>
      <c r="O17">
        <f>(((I6-I11)*(K6-K11))+((I7-I11)*(K7-K11))+((I8-I11)*(K8-K11))+((I9-I11)*(K9-K11)))/4</f>
        <v>0.39217509903002645</v>
      </c>
    </row>
    <row r="19" spans="13:17" x14ac:dyDescent="0.3">
      <c r="M19" t="s">
        <v>23</v>
      </c>
      <c r="N19" t="s">
        <v>24</v>
      </c>
    </row>
    <row r="20" spans="13:17" x14ac:dyDescent="0.3">
      <c r="M20">
        <f>(((J6-J11)*(J6-J11))+((J7-J11)*(J7-J11))+((J8-J11)*(J8-J11))+((J9-J11)*(J9-J11)))/4</f>
        <v>0.75</v>
      </c>
      <c r="N20">
        <f>(((J6-J11)*(K6-K11))+((J7-J11)*(K7-K11))+((J8-J11)*(K8-K11))+((J9-J11)*(K9-K11)))/4</f>
        <v>0.17315174659177196</v>
      </c>
    </row>
    <row r="22" spans="13:17" x14ac:dyDescent="0.3">
      <c r="M22" t="s">
        <v>28</v>
      </c>
    </row>
    <row r="23" spans="13:17" x14ac:dyDescent="0.3">
      <c r="M23">
        <f>(((K6-K11)*(K6-K11))+((K7-K11)*(K7-K11))+((K8-K11)*(K8-K11))+((K9-K11)*(K9-K11)))/4</f>
        <v>0.75</v>
      </c>
    </row>
    <row r="26" spans="13:17" x14ac:dyDescent="0.3">
      <c r="N26" t="s">
        <v>4</v>
      </c>
      <c r="O26" t="s">
        <v>5</v>
      </c>
      <c r="P26" t="s">
        <v>6</v>
      </c>
      <c r="Q26" t="s">
        <v>7</v>
      </c>
    </row>
    <row r="27" spans="13:17" x14ac:dyDescent="0.3">
      <c r="M27" t="s">
        <v>4</v>
      </c>
      <c r="N27">
        <f>(((H6-H11)*(H6-H11))+((H7-H11)*(H7-H11))+((H8-H11)*(H8-H11))+((H9-H11)*(H9-H11)))/4</f>
        <v>0.75</v>
      </c>
      <c r="O27">
        <f>(((H6-H11)*(I6-I11))+((H7-H11)*(I7-I11))+((H8-H11)*(I8-I11))+((H9-H11)*(I9-I11)))/4</f>
        <v>0.23127025873070864</v>
      </c>
      <c r="P27">
        <f>(((H6-H11)*(J6-J11))+((H7-H11)*(J7-J11))+((H8-H11)*(J8-J11))+((H9-H11)*(J9-J11)))/4</f>
        <v>6.7166049425948504E-4</v>
      </c>
      <c r="Q27">
        <f>(((H6-H11)*(K6-K11))+((H7-H11)*(K7-K11))+((H8-H11)*(K8-K11))+((H9-H11)*(K9-K11)))/4</f>
        <v>0.72767905475057426</v>
      </c>
    </row>
    <row r="28" spans="13:17" x14ac:dyDescent="0.3">
      <c r="M28" t="s">
        <v>5</v>
      </c>
      <c r="N28">
        <f>(((H6-H11)*(I6-I11))+((H7-H11)*(I7-I11))+((H8-H11)*(I8-I11))+((H9-H11)*(I9-I11)))/4</f>
        <v>0.23127025873070864</v>
      </c>
      <c r="O28">
        <f>(((I6-I11)*(I6-I11))+((I7-I11)*(I7-I11))+((I8-I11)*(I8-I11))+((I9-I11)*(I9-I11)))/4</f>
        <v>0.75</v>
      </c>
      <c r="P28">
        <f>(((I6-I11)*(J6-J11))+((I7-I11)*(J7-J11))+((I8-I11)*(J8-J11))+((I9-I11)*(J9-J11)))/4</f>
        <v>0.60517925896701963</v>
      </c>
      <c r="Q28">
        <f>(((I6-I11)*(K6-K11))+((I7-I11)*(K7-K11))+((I8-I11)*(K8-K11))+((I9-I11)*(K9-K11)))/4</f>
        <v>0.39217509903002645</v>
      </c>
    </row>
    <row r="29" spans="13:17" x14ac:dyDescent="0.3">
      <c r="M29" t="s">
        <v>6</v>
      </c>
      <c r="N29">
        <f>(((H6-H11)*(J6-J11))+((H7-H11)*(J7-J11))+((H8-H11)*(J8-J11))+((H9-H11)*(J9-J11)))/4</f>
        <v>6.7166049425948504E-4</v>
      </c>
      <c r="O29">
        <f>(((I6-I11)*(J6-J11))+((I7-I11)*(J7-J11))+((I8-I11)*(J8-J11))+((I9-I11)*(J9-J11)))/4</f>
        <v>0.60517925896701963</v>
      </c>
      <c r="P29">
        <f>(((J6-J11)*(J6-J11))+((J7-J11)*(J7-J11))+((J8-J11)*(J8-J11))+((J9-J11)*(J9-J11)))/4</f>
        <v>0.75</v>
      </c>
      <c r="Q29">
        <f>(((J6-J11)*(K6-K11))+((J7-J11)*(K7-K11))+((J8-J11)*(K8-K11))+((J9-J11)*(K9-K11)))/4</f>
        <v>0.17315174659177196</v>
      </c>
    </row>
    <row r="30" spans="13:17" x14ac:dyDescent="0.3">
      <c r="M30" t="s">
        <v>7</v>
      </c>
      <c r="N30">
        <f>(((H6-H11)*(K6-K11))+((H7-H11)*(K7-K11))+((H8-H11)*(K8-K11))+((H9-H11)*(K9-K11)))/4</f>
        <v>0.72767905475057426</v>
      </c>
      <c r="O30">
        <f>(((I6-I11)*(K6-K11))+((I7-I11)*(K7-K11))+((I8-I11)*(K8-K11))+((I9-I11)*(K9-K11)))/4</f>
        <v>0.39217509903002645</v>
      </c>
      <c r="P30">
        <f>(((J6-J11)*(K6-K11))+((J7-J11)*(K7-K11))+((J8-J11)*(K8-K11))+((J9-J11)*(K9-K11)))/4</f>
        <v>0.17315174659177196</v>
      </c>
      <c r="Q30">
        <f>(((K6-K11)*(K6-K11))+((K7-K11)*(K7-K11))+((K8-K11)*(K8-K11))+((K9-K11)*(K9-K11)))/4</f>
        <v>0.75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dawam assidiqi</cp:lastModifiedBy>
  <cp:revision/>
  <dcterms:created xsi:type="dcterms:W3CDTF">2022-12-05T04:21:03Z</dcterms:created>
  <dcterms:modified xsi:type="dcterms:W3CDTF">2022-12-05T09:35:22Z</dcterms:modified>
  <cp:category/>
  <cp:contentStatus/>
</cp:coreProperties>
</file>