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hee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TGM Data is an umbrella for data I (tigermeat) have contributed directly. Some data does not soully belong to me, as some vocals on this list are collaborations between myself and others.</t>
      </text>
    </comment>
    <comment authorId="0" ref="B4">
      <text>
        <t xml:space="preserve">TIGER for DiffSinger Corpus
TIGER for NeuTalk Corpus
Recorded with AT2020+ USB, AT4040 XLR, Neumann TLM 103, &amp; Rode NT1</t>
      </text>
    </comment>
    <comment authorId="0" ref="B5">
      <text>
        <t xml:space="preserve">TRITON for DiffSinger Corpus
Recorded with AT4040 XLR &amp; Rode NT1</t>
      </text>
    </comment>
    <comment authorId="0" ref="B6">
      <text>
        <t xml:space="preserve">Danrou VCV (UTAU)
Danrou Soft VCV (UTAU)
Danrou Bi-pitch CV (UTAU)
Recorded with Blue Yeti</t>
      </text>
    </comment>
    <comment authorId="0" ref="C6">
      <text>
        <t xml:space="preserve">Recorded between 2015-2016 for UTAU</t>
      </text>
    </comment>
    <comment authorId="0" ref="B7">
      <text>
        <t xml:space="preserve">Soon to be announced vocalist
Recorded with AT4040 XLR &amp; Rode NT1</t>
      </text>
    </comment>
    <comment authorId="0" ref="B8">
      <text>
        <t xml:space="preserve">Glim for NeuTalk Corpus</t>
      </text>
    </comment>
    <comment authorId="0" ref="B9">
      <text>
        <t xml:space="preserve">PINKU CHN Lite (DeepVocal)
PINKU ENG 2.0 (UTAU)
PINKU JPN 2.0 (UTAU)
PINKU KOR 1.0 (UTAU)
PINKU Arcane (UTAU)
Recorded with AT2020+ USB</t>
      </text>
    </comment>
    <comment authorId="0" ref="B10">
      <text>
        <t xml:space="preserve">Canary for DiffSinger Corpus
Canary Arpasing 1.0
Canary CVVCV JPN
Canary -voltage- (UTAU)
Recorded with AT2020 USB &amp; Blue Snowball</t>
      </text>
    </comment>
    <comment authorId="0" ref="B11">
      <text>
        <t xml:space="preserve">Miyo for DiffSinger Corpus
Recorded with AT2020 USB</t>
      </text>
    </comment>
    <comment authorId="0" ref="B12">
      <text>
        <t xml:space="preserve">Leif for DiffSinger Corpus
Leif Speech Corpus
Recorded with AT2020 USB</t>
      </text>
    </comment>
    <comment authorId="0" ref="B13">
      <text>
        <t xml:space="preserve">This is a small corpus of multiple singers. They all requested their identities be kept secret and their data not be shown publicly, but provided informed consent for their data to be used.</t>
      </text>
    </comment>
    <comment authorId="0" ref="B24">
      <text>
        <t xml:space="preserve">Includes 2 singers that have yet to be announced.</t>
      </text>
    </comment>
  </commentList>
</comments>
</file>

<file path=xl/sharedStrings.xml><?xml version="1.0" encoding="utf-8"?>
<sst xmlns="http://schemas.openxmlformats.org/spreadsheetml/2006/main" count="334" uniqueCount="154">
  <si>
    <t>TGM Data</t>
  </si>
  <si>
    <t>TOTALS</t>
  </si>
  <si>
    <t>Name</t>
  </si>
  <si>
    <t>Voice Provider</t>
  </si>
  <si>
    <t>Language/s</t>
  </si>
  <si>
    <t>Type</t>
  </si>
  <si>
    <t>Song Amt.</t>
  </si>
  <si>
    <t>Speech Amt.</t>
  </si>
  <si>
    <t>Rap Amt.</t>
  </si>
  <si>
    <t>String Amt.</t>
  </si>
  <si>
    <t>Total</t>
  </si>
  <si>
    <t>Grand Total:</t>
  </si>
  <si>
    <t>TIGER</t>
  </si>
  <si>
    <t>tigermeat</t>
  </si>
  <si>
    <t>en, ja, zh, ko, pt, es</t>
  </si>
  <si>
    <t>Song, Speech, Rap</t>
  </si>
  <si>
    <t>Type Totals</t>
  </si>
  <si>
    <t>TRITON</t>
  </si>
  <si>
    <t>Ryan M.</t>
  </si>
  <si>
    <t>en</t>
  </si>
  <si>
    <t>Song</t>
  </si>
  <si>
    <t>Song:</t>
  </si>
  <si>
    <t>DANROU</t>
  </si>
  <si>
    <t>en, ja</t>
  </si>
  <si>
    <t>String</t>
  </si>
  <si>
    <t>Speech:</t>
  </si>
  <si>
    <t>C.B.</t>
  </si>
  <si>
    <t>Myles B.</t>
  </si>
  <si>
    <t>Rap:</t>
  </si>
  <si>
    <t>Glim</t>
  </si>
  <si>
    <t>Whimsi</t>
  </si>
  <si>
    <t>Speech</t>
  </si>
  <si>
    <t>String:</t>
  </si>
  <si>
    <t>Pinku (UTAU)</t>
  </si>
  <si>
    <t>en, ja, zh, ko</t>
  </si>
  <si>
    <t>Canary</t>
  </si>
  <si>
    <t>Mina Moonrise</t>
  </si>
  <si>
    <t>en, ja, es, zh</t>
  </si>
  <si>
    <t>Legend</t>
  </si>
  <si>
    <t>Miyo</t>
  </si>
  <si>
    <t>ShiWeiMigi</t>
  </si>
  <si>
    <t>en, ja, zh</t>
  </si>
  <si>
    <t>Song: Audio data of singing vocals.</t>
  </si>
  <si>
    <t>Leif</t>
  </si>
  <si>
    <t>FerretFather</t>
  </si>
  <si>
    <t>Song, Speech</t>
  </si>
  <si>
    <t>TGM-PVS</t>
  </si>
  <si>
    <t>Multiple</t>
  </si>
  <si>
    <t>Speech: Audio data of speech.</t>
  </si>
  <si>
    <t>Group Total:</t>
  </si>
  <si>
    <t>Rap: Audio data of rap vocals.</t>
  </si>
  <si>
    <t>Tasteloid Data</t>
  </si>
  <si>
    <t>Langauge/s</t>
  </si>
  <si>
    <t>String: Recordings for concatentative synthesizers like UTAU.</t>
  </si>
  <si>
    <t>Bitter</t>
  </si>
  <si>
    <t>Guillotama</t>
  </si>
  <si>
    <t>Song, String</t>
  </si>
  <si>
    <t>Sweet</t>
  </si>
  <si>
    <t>Spectrabund</t>
  </si>
  <si>
    <t>en, ja, fr</t>
  </si>
  <si>
    <t>Sour</t>
  </si>
  <si>
    <t>ShallowOak</t>
  </si>
  <si>
    <t>Umami</t>
  </si>
  <si>
    <t>Freyeehaw</t>
  </si>
  <si>
    <t>Salty</t>
  </si>
  <si>
    <t>Milk</t>
  </si>
  <si>
    <t>Pepper</t>
  </si>
  <si>
    <t>Korbarus</t>
  </si>
  <si>
    <t>ja</t>
  </si>
  <si>
    <t>Private</t>
  </si>
  <si>
    <t>UFR Team Data</t>
  </si>
  <si>
    <t>Luther</t>
  </si>
  <si>
    <t>imsupposedto</t>
  </si>
  <si>
    <t>Song, Rap</t>
  </si>
  <si>
    <t>Hibya</t>
  </si>
  <si>
    <t>fr</t>
  </si>
  <si>
    <t>Lenz Blair</t>
  </si>
  <si>
    <t>Felixetcie</t>
  </si>
  <si>
    <t>Mimosa</t>
  </si>
  <si>
    <t>Sashoune Yura</t>
  </si>
  <si>
    <t>Gyromancy</t>
  </si>
  <si>
    <t>en, de, fr</t>
  </si>
  <si>
    <t>Crescentia Data</t>
  </si>
  <si>
    <t>Leiah</t>
  </si>
  <si>
    <t>Arreen</t>
  </si>
  <si>
    <t>nl</t>
  </si>
  <si>
    <t>Mimo</t>
  </si>
  <si>
    <t>Mimoko</t>
  </si>
  <si>
    <t>NeoDIVA Data</t>
  </si>
  <si>
    <t>Alex Floarea</t>
  </si>
  <si>
    <t>AlexFloareaVT</t>
  </si>
  <si>
    <t>Irone Aka</t>
  </si>
  <si>
    <t>Matcha_Worm</t>
  </si>
  <si>
    <t>Aurelian</t>
  </si>
  <si>
    <t>Jaiy Brooks</t>
  </si>
  <si>
    <t>Andromeda</t>
  </si>
  <si>
    <t>Rein</t>
  </si>
  <si>
    <t>Bombueno</t>
  </si>
  <si>
    <t>Heidi</t>
  </si>
  <si>
    <t>MillyAqualine</t>
  </si>
  <si>
    <t>Toffy</t>
  </si>
  <si>
    <t>Team CODA Data</t>
  </si>
  <si>
    <t>Chio</t>
  </si>
  <si>
    <t>우즈 / Uooz</t>
  </si>
  <si>
    <t>ko</t>
  </si>
  <si>
    <t>Conchet</t>
  </si>
  <si>
    <t>케딩 / cage in cosmos</t>
  </si>
  <si>
    <t>Gyuteng (BON)</t>
  </si>
  <si>
    <t>규탱 / Gyuteng</t>
  </si>
  <si>
    <t>Kitane SNO</t>
  </si>
  <si>
    <t>군곰 / KUNGOM</t>
  </si>
  <si>
    <t>Naff (Soyoon)</t>
  </si>
  <si>
    <t>나프 / Naff</t>
  </si>
  <si>
    <t>POTG</t>
  </si>
  <si>
    <t>덕칠 / duckchild</t>
  </si>
  <si>
    <t>Tabi (Leejieum)</t>
  </si>
  <si>
    <t>따비 / Tabi</t>
  </si>
  <si>
    <t>Lunai Project Data</t>
  </si>
  <si>
    <t>Keiro</t>
  </si>
  <si>
    <t>keirokeer</t>
  </si>
  <si>
    <t>ru</t>
  </si>
  <si>
    <t>Llane Crow</t>
  </si>
  <si>
    <t>LOP-P</t>
  </si>
  <si>
    <t>Team BRAPA Data</t>
  </si>
  <si>
    <t>Kyoumishii</t>
  </si>
  <si>
    <t>Spaceyxuu</t>
  </si>
  <si>
    <t>pt</t>
  </si>
  <si>
    <t>Miracle Galaxy</t>
  </si>
  <si>
    <t>XiaoPingguo</t>
  </si>
  <si>
    <t>Reo</t>
  </si>
  <si>
    <t>FukaOni</t>
  </si>
  <si>
    <t>Umidaji</t>
  </si>
  <si>
    <t>Patiu</t>
  </si>
  <si>
    <t>Ariika Data</t>
  </si>
  <si>
    <t>Ariel</t>
  </si>
  <si>
    <t>めんるい</t>
  </si>
  <si>
    <t>Suzu</t>
  </si>
  <si>
    <t>ハイッヤー</t>
  </si>
  <si>
    <t>Tetsu</t>
  </si>
  <si>
    <t>たまご</t>
  </si>
  <si>
    <t>Public Corpora</t>
  </si>
  <si>
    <t>雨星サイファ</t>
  </si>
  <si>
    <t>ちかの</t>
  </si>
  <si>
    <t>PJS</t>
  </si>
  <si>
    <t>小口 純矢</t>
  </si>
  <si>
    <t>Hitsune Kumi</t>
  </si>
  <si>
    <t>Cubialpha</t>
  </si>
  <si>
    <t>TISD</t>
  </si>
  <si>
    <t>gianloop</t>
  </si>
  <si>
    <t>es, it</t>
  </si>
  <si>
    <t>OpenCPop (Partial)</t>
  </si>
  <si>
    <t>Uncredited</t>
  </si>
  <si>
    <t>zh</t>
  </si>
  <si>
    <t>nit070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</si>
</sst>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Exo"/>
    </font>
    <font/>
    <font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CC4125"/>
        <bgColor rgb="FFCC4125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2" fontId="1" numFmtId="49" xfId="0" applyAlignment="1" applyBorder="1" applyFill="1" applyFont="1" applyNumberFormat="1">
      <alignment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4" fillId="4" fontId="1" numFmtId="49" xfId="0" applyAlignment="1" applyBorder="1" applyFill="1" applyFont="1" applyNumberFormat="1">
      <alignment readingOrder="0"/>
    </xf>
    <xf borderId="5" fillId="4" fontId="1" numFmtId="49" xfId="0" applyAlignment="1" applyBorder="1" applyFont="1" applyNumberFormat="1">
      <alignment readingOrder="0"/>
    </xf>
    <xf borderId="6" fillId="4" fontId="1" numFmtId="49" xfId="0" applyAlignment="1" applyBorder="1" applyFont="1" applyNumberFormat="1">
      <alignment readingOrder="0"/>
    </xf>
    <xf borderId="4" fillId="0" fontId="1" numFmtId="49" xfId="0" applyAlignment="1" applyBorder="1" applyFont="1" applyNumberFormat="1">
      <alignment readingOrder="0"/>
    </xf>
    <xf borderId="6" fillId="0" fontId="1" numFmtId="46" xfId="0" applyBorder="1" applyFont="1" applyNumberFormat="1"/>
    <xf borderId="4" fillId="0" fontId="1" numFmtId="49" xfId="0" applyAlignment="1" applyBorder="1" applyFont="1" applyNumberFormat="1">
      <alignment readingOrder="0"/>
    </xf>
    <xf borderId="5" fillId="0" fontId="1" numFmtId="49" xfId="0" applyAlignment="1" applyBorder="1" applyFont="1" applyNumberFormat="1">
      <alignment readingOrder="0"/>
    </xf>
    <xf borderId="5" fillId="0" fontId="1" numFmtId="46" xfId="0" applyAlignment="1" applyBorder="1" applyFont="1" applyNumberFormat="1">
      <alignment readingOrder="0"/>
    </xf>
    <xf borderId="5" fillId="5" fontId="1" numFmtId="46" xfId="0" applyBorder="1" applyFill="1" applyFont="1" applyNumberFormat="1"/>
    <xf borderId="6" fillId="0" fontId="1" numFmtId="46" xfId="0" applyAlignment="1" applyBorder="1" applyFont="1" applyNumberFormat="1">
      <alignment readingOrder="0"/>
    </xf>
    <xf borderId="7" fillId="6" fontId="1" numFmtId="49" xfId="0" applyAlignment="1" applyBorder="1" applyFill="1" applyFont="1" applyNumberFormat="1">
      <alignment horizontal="center" readingOrder="0"/>
    </xf>
    <xf borderId="8" fillId="0" fontId="2" numFmtId="0" xfId="0" applyBorder="1" applyFont="1"/>
    <xf borderId="5" fillId="5" fontId="1" numFmtId="46" xfId="0" applyAlignment="1" applyBorder="1" applyFont="1" applyNumberFormat="1">
      <alignment readingOrder="0"/>
    </xf>
    <xf borderId="9" fillId="0" fontId="1" numFmtId="49" xfId="0" applyAlignment="1" applyBorder="1" applyFont="1" applyNumberFormat="1">
      <alignment readingOrder="0"/>
    </xf>
    <xf borderId="10" fillId="0" fontId="1" numFmtId="46" xfId="0" applyBorder="1" applyFont="1" applyNumberFormat="1"/>
    <xf borderId="1" fillId="7" fontId="1" numFmtId="49" xfId="0" applyAlignment="1" applyBorder="1" applyFill="1" applyFont="1" applyNumberFormat="1">
      <alignment horizontal="center" readingOrder="0"/>
    </xf>
    <xf borderId="11" fillId="0" fontId="1" numFmtId="49" xfId="0" applyAlignment="1" applyBorder="1" applyFont="1" applyNumberFormat="1">
      <alignment horizontal="left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1" numFmtId="49" xfId="0" applyAlignment="1" applyBorder="1" applyFont="1" applyNumberFormat="1">
      <alignment readingOrder="0"/>
    </xf>
    <xf borderId="15" fillId="0" fontId="1" numFmtId="46" xfId="0" applyAlignment="1" applyBorder="1" applyFont="1" applyNumberFormat="1">
      <alignment readingOrder="0"/>
    </xf>
    <xf borderId="15" fillId="5" fontId="1" numFmtId="46" xfId="0" applyBorder="1" applyFont="1" applyNumberFormat="1"/>
    <xf borderId="16" fillId="5" fontId="1" numFmtId="46" xfId="0" applyBorder="1" applyFont="1" applyNumberFormat="1"/>
    <xf borderId="17" fillId="0" fontId="1" numFmtId="46" xfId="0" applyAlignment="1" applyBorder="1" applyFont="1" applyNumberFormat="1">
      <alignment readingOrder="0"/>
    </xf>
    <xf borderId="11" fillId="0" fontId="1" numFmtId="49" xfId="0" applyAlignment="1" applyBorder="1" applyFont="1" applyNumberFormat="1">
      <alignment readingOrder="0" shrinkToFit="0" vertical="center" wrapText="1"/>
    </xf>
    <xf borderId="18" fillId="0" fontId="1" numFmtId="49" xfId="0" applyAlignment="1" applyBorder="1" applyFont="1" applyNumberFormat="1">
      <alignment readingOrder="0"/>
    </xf>
    <xf borderId="19" fillId="0" fontId="1" numFmtId="46" xfId="0" applyBorder="1" applyFont="1" applyNumberFormat="1"/>
    <xf borderId="0" fillId="0" fontId="1" numFmtId="49" xfId="0" applyAlignment="1" applyFont="1" applyNumberFormat="1">
      <alignment readingOrder="0"/>
    </xf>
    <xf borderId="1" fillId="8" fontId="1" numFmtId="49" xfId="0" applyAlignment="1" applyBorder="1" applyFill="1" applyFont="1" applyNumberFormat="1">
      <alignment readingOrder="0"/>
    </xf>
    <xf borderId="4" fillId="9" fontId="1" numFmtId="49" xfId="0" applyAlignment="1" applyBorder="1" applyFill="1" applyFont="1" applyNumberFormat="1">
      <alignment readingOrder="0"/>
    </xf>
    <xf borderId="5" fillId="9" fontId="1" numFmtId="49" xfId="0" applyAlignment="1" applyBorder="1" applyFont="1" applyNumberFormat="1">
      <alignment readingOrder="0"/>
    </xf>
    <xf borderId="6" fillId="9" fontId="1" numFmtId="49" xfId="0" applyAlignment="1" applyBorder="1" applyFont="1" applyNumberFormat="1">
      <alignment readingOrder="0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1" numFmtId="49" xfId="0" applyAlignment="1" applyBorder="1" applyFont="1" applyNumberFormat="1">
      <alignment readingOrder="0"/>
    </xf>
    <xf borderId="25" fillId="0" fontId="1" numFmtId="46" xfId="0" applyBorder="1" applyFont="1" applyNumberFormat="1"/>
    <xf borderId="1" fillId="10" fontId="1" numFmtId="49" xfId="0" applyAlignment="1" applyBorder="1" applyFill="1" applyFont="1" applyNumberFormat="1">
      <alignment readingOrder="0"/>
    </xf>
    <xf borderId="4" fillId="11" fontId="1" numFmtId="49" xfId="0" applyAlignment="1" applyBorder="1" applyFill="1" applyFont="1" applyNumberFormat="1">
      <alignment readingOrder="0"/>
    </xf>
    <xf borderId="5" fillId="11" fontId="1" numFmtId="49" xfId="0" applyAlignment="1" applyBorder="1" applyFont="1" applyNumberFormat="1">
      <alignment readingOrder="0"/>
    </xf>
    <xf borderId="6" fillId="11" fontId="1" numFmtId="49" xfId="0" applyAlignment="1" applyBorder="1" applyFont="1" applyNumberFormat="1">
      <alignment readingOrder="0"/>
    </xf>
    <xf borderId="15" fillId="5" fontId="1" numFmtId="46" xfId="0" applyAlignment="1" applyBorder="1" applyFont="1" applyNumberFormat="1">
      <alignment readingOrder="0"/>
    </xf>
    <xf borderId="1" fillId="12" fontId="1" numFmtId="49" xfId="0" applyAlignment="1" applyBorder="1" applyFill="1" applyFont="1" applyNumberFormat="1">
      <alignment readingOrder="0"/>
    </xf>
    <xf borderId="4" fillId="13" fontId="1" numFmtId="49" xfId="0" applyAlignment="1" applyBorder="1" applyFill="1" applyFont="1" applyNumberFormat="1">
      <alignment readingOrder="0"/>
    </xf>
    <xf borderId="5" fillId="13" fontId="1" numFmtId="49" xfId="0" applyAlignment="1" applyBorder="1" applyFont="1" applyNumberFormat="1">
      <alignment readingOrder="0"/>
    </xf>
    <xf borderId="6" fillId="13" fontId="1" numFmtId="49" xfId="0" applyAlignment="1" applyBorder="1" applyFont="1" applyNumberFormat="1">
      <alignment readingOrder="0"/>
    </xf>
    <xf borderId="0" fillId="0" fontId="1" numFmtId="46" xfId="0" applyFont="1" applyNumberFormat="1"/>
    <xf borderId="24" fillId="0" fontId="1" numFmtId="46" xfId="0" applyAlignment="1" applyBorder="1" applyFont="1" applyNumberFormat="1">
      <alignment readingOrder="0"/>
    </xf>
    <xf borderId="1" fillId="14" fontId="1" numFmtId="49" xfId="0" applyAlignment="1" applyBorder="1" applyFill="1" applyFont="1" applyNumberFormat="1">
      <alignment readingOrder="0"/>
    </xf>
    <xf borderId="4" fillId="15" fontId="1" numFmtId="49" xfId="0" applyAlignment="1" applyBorder="1" applyFill="1" applyFont="1" applyNumberFormat="1">
      <alignment readingOrder="0"/>
    </xf>
    <xf borderId="5" fillId="15" fontId="1" numFmtId="49" xfId="0" applyAlignment="1" applyBorder="1" applyFont="1" applyNumberFormat="1">
      <alignment readingOrder="0"/>
    </xf>
    <xf borderId="6" fillId="15" fontId="1" numFmtId="49" xfId="0" applyAlignment="1" applyBorder="1" applyFont="1" applyNumberFormat="1">
      <alignment readingOrder="0"/>
    </xf>
    <xf borderId="5" fillId="5" fontId="3" numFmtId="46" xfId="0" applyBorder="1" applyFont="1" applyNumberFormat="1"/>
    <xf borderId="1" fillId="16" fontId="1" numFmtId="49" xfId="0" applyAlignment="1" applyBorder="1" applyFill="1" applyFont="1" applyNumberFormat="1">
      <alignment readingOrder="0"/>
    </xf>
    <xf borderId="1" fillId="17" fontId="1" numFmtId="49" xfId="0" applyAlignment="1" applyBorder="1" applyFill="1" applyFont="1" applyNumberFormat="1">
      <alignment readingOrder="0"/>
    </xf>
    <xf borderId="9" fillId="0" fontId="1" numFmtId="49" xfId="0" applyAlignment="1" applyBorder="1" applyFont="1" applyNumberFormat="1">
      <alignment readingOrder="0"/>
    </xf>
    <xf borderId="1" fillId="17" fontId="1" numFmtId="49" xfId="0" applyAlignment="1" applyBorder="1" applyFont="1" applyNumberFormat="1">
      <alignment readingOrder="0"/>
    </xf>
    <xf borderId="4" fillId="0" fontId="1" numFmtId="49" xfId="0" applyAlignment="1" applyBorder="1" applyFont="1" applyNumberFormat="1">
      <alignment readingOrder="0"/>
    </xf>
    <xf borderId="1" fillId="18" fontId="1" numFmtId="49" xfId="0" applyAlignment="1" applyBorder="1" applyFill="1" applyFont="1" applyNumberFormat="1">
      <alignment readingOrder="0"/>
    </xf>
    <xf borderId="4" fillId="19" fontId="1" numFmtId="49" xfId="0" applyAlignment="1" applyBorder="1" applyFill="1" applyFont="1" applyNumberFormat="1">
      <alignment readingOrder="0"/>
    </xf>
    <xf borderId="5" fillId="19" fontId="1" numFmtId="49" xfId="0" applyAlignment="1" applyBorder="1" applyFont="1" applyNumberFormat="1">
      <alignment readingOrder="0"/>
    </xf>
    <xf borderId="6" fillId="19" fontId="1" numFmtId="49" xfId="0" applyAlignment="1" applyBorder="1" applyFont="1" applyNumberFormat="1">
      <alignment readingOrder="0"/>
    </xf>
    <xf borderId="1" fillId="20" fontId="1" numFmtId="49" xfId="0" applyAlignment="1" applyBorder="1" applyFill="1" applyFont="1" applyNumberFormat="1">
      <alignment readingOrder="0"/>
    </xf>
    <xf borderId="4" fillId="21" fontId="1" numFmtId="49" xfId="0" applyAlignment="1" applyBorder="1" applyFill="1" applyFont="1" applyNumberFormat="1">
      <alignment readingOrder="0"/>
    </xf>
    <xf borderId="5" fillId="21" fontId="1" numFmtId="49" xfId="0" applyAlignment="1" applyBorder="1" applyFont="1" applyNumberFormat="1">
      <alignment readingOrder="0"/>
    </xf>
    <xf borderId="6" fillId="21" fontId="1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15.63"/>
    <col customWidth="1" min="3" max="3" width="18.0"/>
    <col customWidth="1" min="4" max="4" width="15.5"/>
    <col customWidth="1" min="5" max="5" width="15.0"/>
    <col customWidth="1" min="6" max="10" width="10.5"/>
    <col customWidth="1" min="11" max="11" width="5.25"/>
    <col customWidth="1" min="12" max="12" width="10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4"/>
      <c r="K2" s="1"/>
      <c r="L2" s="5" t="s">
        <v>1</v>
      </c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8" t="s">
        <v>10</v>
      </c>
      <c r="K3" s="1"/>
      <c r="L3" s="9" t="s">
        <v>11</v>
      </c>
      <c r="M3" s="10">
        <f>SUM(J14,J25,J34,J40,J51,J83, J93,J62, J68, J76)</f>
        <v>3.521469907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1" t="s">
        <v>12</v>
      </c>
      <c r="C4" s="12" t="s">
        <v>13</v>
      </c>
      <c r="D4" s="12" t="s">
        <v>14</v>
      </c>
      <c r="E4" s="12" t="s">
        <v>15</v>
      </c>
      <c r="F4" s="13">
        <v>0.14475694444444445</v>
      </c>
      <c r="G4" s="13">
        <v>0.08987268518518518</v>
      </c>
      <c r="H4" s="13">
        <v>0.01716435185185185</v>
      </c>
      <c r="I4" s="14"/>
      <c r="J4" s="15">
        <f t="shared" ref="J4:J13" si="1">SUM(F4:I4)</f>
        <v>0.2517939815</v>
      </c>
      <c r="K4" s="1"/>
      <c r="L4" s="16" t="s">
        <v>16</v>
      </c>
      <c r="M4" s="1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1" t="s">
        <v>17</v>
      </c>
      <c r="C5" s="12" t="s">
        <v>18</v>
      </c>
      <c r="D5" s="12" t="s">
        <v>19</v>
      </c>
      <c r="E5" s="12" t="s">
        <v>20</v>
      </c>
      <c r="F5" s="13">
        <v>0.039872685185185185</v>
      </c>
      <c r="G5" s="14"/>
      <c r="H5" s="14"/>
      <c r="I5" s="14"/>
      <c r="J5" s="15">
        <f t="shared" si="1"/>
        <v>0.03987268519</v>
      </c>
      <c r="K5" s="1"/>
      <c r="L5" s="9" t="s">
        <v>21</v>
      </c>
      <c r="M5" s="10">
        <f>SUM(F4:F13,F18:F24,F29:F33,F38:F39,F44:F50,F55:F61,F80:F82,F87:F91,F66:F67)</f>
        <v>2.414097222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1" t="s">
        <v>22</v>
      </c>
      <c r="C6" s="12" t="s">
        <v>13</v>
      </c>
      <c r="D6" s="12" t="s">
        <v>23</v>
      </c>
      <c r="E6" s="12" t="s">
        <v>24</v>
      </c>
      <c r="F6" s="13">
        <v>2.546296296296296E-4</v>
      </c>
      <c r="G6" s="14"/>
      <c r="H6" s="14"/>
      <c r="I6" s="13">
        <v>0.016122685185185184</v>
      </c>
      <c r="J6" s="15">
        <f t="shared" si="1"/>
        <v>0.01637731481</v>
      </c>
      <c r="K6" s="1"/>
      <c r="L6" s="9" t="s">
        <v>25</v>
      </c>
      <c r="M6" s="10">
        <f>SUM(G4:G13,G18:G24,G29:G33,G38:G39,G44:G50,G55:G61,G80:G82)</f>
        <v>0.2556365741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9" t="s">
        <v>26</v>
      </c>
      <c r="C7" s="12" t="s">
        <v>27</v>
      </c>
      <c r="D7" s="12" t="s">
        <v>19</v>
      </c>
      <c r="E7" s="12" t="s">
        <v>20</v>
      </c>
      <c r="F7" s="13">
        <v>0.03222222222222222</v>
      </c>
      <c r="G7" s="18"/>
      <c r="H7" s="14"/>
      <c r="I7" s="14"/>
      <c r="J7" s="15">
        <f t="shared" si="1"/>
        <v>0.03222222222</v>
      </c>
      <c r="K7" s="1"/>
      <c r="L7" s="9" t="s">
        <v>28</v>
      </c>
      <c r="M7" s="10">
        <f>SUM(H4:H13,H18:H24,H29:H33,H38:H39,H44:H50,H55:H61,H80:H82)</f>
        <v>0.02200231481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9" t="s">
        <v>29</v>
      </c>
      <c r="C8" s="12" t="s">
        <v>30</v>
      </c>
      <c r="D8" s="12" t="s">
        <v>19</v>
      </c>
      <c r="E8" s="12" t="s">
        <v>31</v>
      </c>
      <c r="F8" s="14"/>
      <c r="G8" s="13">
        <v>0.07840277777777778</v>
      </c>
      <c r="H8" s="14"/>
      <c r="I8" s="14"/>
      <c r="J8" s="15">
        <f t="shared" si="1"/>
        <v>0.07840277778</v>
      </c>
      <c r="K8" s="1"/>
      <c r="L8" s="19" t="s">
        <v>32</v>
      </c>
      <c r="M8" s="20">
        <f>SUM(I4:I13,I18:I24,I29:I33,I38:I39,I44:I50,I55:I61,I80:I82,I87:I91)</f>
        <v>0.7442592593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9" t="s">
        <v>33</v>
      </c>
      <c r="C9" s="12" t="s">
        <v>13</v>
      </c>
      <c r="D9" s="12" t="s">
        <v>34</v>
      </c>
      <c r="E9" s="12" t="s">
        <v>24</v>
      </c>
      <c r="F9" s="14"/>
      <c r="G9" s="14"/>
      <c r="H9" s="14"/>
      <c r="I9" s="13">
        <v>0.40381944444444445</v>
      </c>
      <c r="J9" s="15">
        <f t="shared" si="1"/>
        <v>0.4038194444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1" t="s">
        <v>35</v>
      </c>
      <c r="C10" s="12" t="s">
        <v>36</v>
      </c>
      <c r="D10" s="12" t="s">
        <v>37</v>
      </c>
      <c r="E10" s="12" t="s">
        <v>20</v>
      </c>
      <c r="F10" s="13">
        <v>0.059618055555555556</v>
      </c>
      <c r="G10" s="14"/>
      <c r="H10" s="14"/>
      <c r="I10" s="13">
        <v>0.035868055555555556</v>
      </c>
      <c r="J10" s="15">
        <f t="shared" si="1"/>
        <v>0.09548611111</v>
      </c>
      <c r="K10" s="1"/>
      <c r="L10" s="21" t="s">
        <v>38</v>
      </c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9" t="s">
        <v>39</v>
      </c>
      <c r="C11" s="12" t="s">
        <v>40</v>
      </c>
      <c r="D11" s="12" t="s">
        <v>41</v>
      </c>
      <c r="E11" s="12" t="s">
        <v>20</v>
      </c>
      <c r="F11" s="13">
        <v>0.04474537037037037</v>
      </c>
      <c r="G11" s="14"/>
      <c r="H11" s="14"/>
      <c r="I11" s="18"/>
      <c r="J11" s="15">
        <f t="shared" si="1"/>
        <v>0.04474537037</v>
      </c>
      <c r="K11" s="1"/>
      <c r="L11" s="22" t="s">
        <v>42</v>
      </c>
      <c r="M11" s="2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9" t="s">
        <v>43</v>
      </c>
      <c r="C12" s="12" t="s">
        <v>44</v>
      </c>
      <c r="D12" s="12" t="s">
        <v>23</v>
      </c>
      <c r="E12" s="12" t="s">
        <v>45</v>
      </c>
      <c r="F12" s="13">
        <v>0.09197916666666667</v>
      </c>
      <c r="G12" s="13">
        <v>0.04888888888888889</v>
      </c>
      <c r="H12" s="14"/>
      <c r="I12" s="14"/>
      <c r="J12" s="15">
        <f t="shared" si="1"/>
        <v>0.1408680556</v>
      </c>
      <c r="K12" s="1"/>
      <c r="L12" s="24"/>
      <c r="M12" s="2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9" t="s">
        <v>46</v>
      </c>
      <c r="C13" s="26" t="s">
        <v>47</v>
      </c>
      <c r="D13" s="26" t="s">
        <v>19</v>
      </c>
      <c r="E13" s="26" t="s">
        <v>20</v>
      </c>
      <c r="F13" s="27">
        <v>0.01431712962962963</v>
      </c>
      <c r="G13" s="28"/>
      <c r="H13" s="28"/>
      <c r="I13" s="29"/>
      <c r="J13" s="30">
        <f t="shared" si="1"/>
        <v>0.01431712963</v>
      </c>
      <c r="K13" s="1"/>
      <c r="L13" s="31" t="s">
        <v>48</v>
      </c>
      <c r="M13" s="2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32" t="s">
        <v>49</v>
      </c>
      <c r="J14" s="33">
        <f>SUM(J4:J13)</f>
        <v>1.117905093</v>
      </c>
      <c r="K14" s="1"/>
      <c r="L14" s="24"/>
      <c r="M14" s="2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34"/>
      <c r="C15" s="34"/>
      <c r="D15" s="34"/>
      <c r="E15" s="34"/>
      <c r="F15" s="34"/>
      <c r="G15" s="34"/>
      <c r="H15" s="34"/>
      <c r="I15" s="34"/>
      <c r="J15" s="34"/>
      <c r="K15" s="1"/>
      <c r="L15" s="31" t="s">
        <v>50</v>
      </c>
      <c r="M15" s="2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35" t="s">
        <v>51</v>
      </c>
      <c r="C16" s="3"/>
      <c r="D16" s="3"/>
      <c r="E16" s="3"/>
      <c r="F16" s="3"/>
      <c r="G16" s="3"/>
      <c r="H16" s="3"/>
      <c r="I16" s="3"/>
      <c r="J16" s="4"/>
      <c r="K16" s="1"/>
      <c r="L16" s="24"/>
      <c r="M16" s="2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36" t="s">
        <v>2</v>
      </c>
      <c r="C17" s="37" t="s">
        <v>3</v>
      </c>
      <c r="D17" s="37" t="s">
        <v>52</v>
      </c>
      <c r="E17" s="37" t="s">
        <v>5</v>
      </c>
      <c r="F17" s="37" t="s">
        <v>6</v>
      </c>
      <c r="G17" s="37" t="s">
        <v>7</v>
      </c>
      <c r="H17" s="37" t="s">
        <v>8</v>
      </c>
      <c r="I17" s="37" t="s">
        <v>9</v>
      </c>
      <c r="J17" s="38" t="s">
        <v>10</v>
      </c>
      <c r="K17" s="1"/>
      <c r="L17" s="31" t="s">
        <v>53</v>
      </c>
      <c r="M17" s="23"/>
      <c r="N17" s="1"/>
      <c r="O17" s="3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9" t="s">
        <v>54</v>
      </c>
      <c r="C18" s="12" t="s">
        <v>55</v>
      </c>
      <c r="D18" s="12" t="s">
        <v>23</v>
      </c>
      <c r="E18" s="12" t="s">
        <v>56</v>
      </c>
      <c r="F18" s="13">
        <v>0.021458333333333333</v>
      </c>
      <c r="G18" s="18"/>
      <c r="H18" s="18"/>
      <c r="I18" s="13">
        <v>0.06174768518518518</v>
      </c>
      <c r="J18" s="10">
        <f t="shared" ref="J18:J24" si="2">SUM(F18:I18)</f>
        <v>0.08320601852</v>
      </c>
      <c r="K18" s="1"/>
      <c r="L18" s="39"/>
      <c r="M18" s="4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9" t="s">
        <v>57</v>
      </c>
      <c r="C19" s="12" t="s">
        <v>58</v>
      </c>
      <c r="D19" s="12" t="s">
        <v>59</v>
      </c>
      <c r="E19" s="12" t="s">
        <v>56</v>
      </c>
      <c r="F19" s="13">
        <v>0.008518518518518519</v>
      </c>
      <c r="G19" s="18"/>
      <c r="H19" s="18"/>
      <c r="I19" s="13">
        <v>0.026608796296296297</v>
      </c>
      <c r="J19" s="10">
        <f t="shared" si="2"/>
        <v>0.03512731481</v>
      </c>
      <c r="K19" s="1"/>
      <c r="L19" s="41"/>
      <c r="M19" s="4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9" t="s">
        <v>60</v>
      </c>
      <c r="C20" s="12" t="s">
        <v>61</v>
      </c>
      <c r="D20" s="12" t="s">
        <v>23</v>
      </c>
      <c r="E20" s="12" t="s">
        <v>24</v>
      </c>
      <c r="F20" s="18"/>
      <c r="G20" s="18"/>
      <c r="H20" s="18"/>
      <c r="I20" s="13">
        <v>0.01505787037037037</v>
      </c>
      <c r="J20" s="10">
        <f t="shared" si="2"/>
        <v>0.01505787037</v>
      </c>
      <c r="K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9" t="s">
        <v>62</v>
      </c>
      <c r="C21" s="12" t="s">
        <v>63</v>
      </c>
      <c r="D21" s="12" t="s">
        <v>23</v>
      </c>
      <c r="E21" s="12" t="s">
        <v>56</v>
      </c>
      <c r="F21" s="18"/>
      <c r="G21" s="18"/>
      <c r="H21" s="18"/>
      <c r="I21" s="13">
        <v>0.01747685185185185</v>
      </c>
      <c r="J21" s="10">
        <f t="shared" si="2"/>
        <v>0.01747685185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9" t="s">
        <v>64</v>
      </c>
      <c r="C22" s="12" t="s">
        <v>65</v>
      </c>
      <c r="D22" s="12" t="s">
        <v>23</v>
      </c>
      <c r="E22" s="12" t="s">
        <v>24</v>
      </c>
      <c r="F22" s="18"/>
      <c r="G22" s="18"/>
      <c r="H22" s="18"/>
      <c r="I22" s="13">
        <v>0.02172453703703704</v>
      </c>
      <c r="J22" s="10">
        <f t="shared" si="2"/>
        <v>0.02172453704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9" t="s">
        <v>66</v>
      </c>
      <c r="C23" s="12" t="s">
        <v>67</v>
      </c>
      <c r="D23" s="12" t="s">
        <v>68</v>
      </c>
      <c r="E23" s="12" t="s">
        <v>24</v>
      </c>
      <c r="F23" s="18"/>
      <c r="G23" s="18"/>
      <c r="H23" s="18"/>
      <c r="I23" s="13">
        <v>0.010833333333333334</v>
      </c>
      <c r="J23" s="10">
        <f t="shared" si="2"/>
        <v>0.01083333333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9" t="s">
        <v>69</v>
      </c>
      <c r="C24" s="26" t="s">
        <v>69</v>
      </c>
      <c r="D24" s="26" t="s">
        <v>68</v>
      </c>
      <c r="E24" s="26" t="s">
        <v>24</v>
      </c>
      <c r="F24" s="28"/>
      <c r="G24" s="28"/>
      <c r="H24" s="28"/>
      <c r="I24" s="27">
        <v>0.03674768518518518</v>
      </c>
      <c r="J24" s="20">
        <f t="shared" si="2"/>
        <v>0.03674768519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34"/>
      <c r="C25" s="34"/>
      <c r="D25" s="34"/>
      <c r="E25" s="34"/>
      <c r="F25" s="1"/>
      <c r="G25" s="1"/>
      <c r="H25" s="1"/>
      <c r="I25" s="43" t="s">
        <v>49</v>
      </c>
      <c r="J25" s="44">
        <f>SUM(J18:J24)</f>
        <v>0.2201736111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3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45" t="s">
        <v>70</v>
      </c>
      <c r="C27" s="3"/>
      <c r="D27" s="3"/>
      <c r="E27" s="3"/>
      <c r="F27" s="3"/>
      <c r="G27" s="3"/>
      <c r="H27" s="3"/>
      <c r="I27" s="3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46" t="s">
        <v>2</v>
      </c>
      <c r="C28" s="47" t="s">
        <v>3</v>
      </c>
      <c r="D28" s="47" t="s">
        <v>52</v>
      </c>
      <c r="E28" s="47" t="s">
        <v>5</v>
      </c>
      <c r="F28" s="47" t="s">
        <v>6</v>
      </c>
      <c r="G28" s="47" t="s">
        <v>7</v>
      </c>
      <c r="H28" s="47" t="s">
        <v>8</v>
      </c>
      <c r="I28" s="47" t="s">
        <v>9</v>
      </c>
      <c r="J28" s="48" t="s">
        <v>10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9" t="s">
        <v>71</v>
      </c>
      <c r="C29" s="12" t="s">
        <v>72</v>
      </c>
      <c r="D29" s="12" t="s">
        <v>19</v>
      </c>
      <c r="E29" s="12" t="s">
        <v>73</v>
      </c>
      <c r="F29" s="13">
        <v>0.023564814814814816</v>
      </c>
      <c r="G29" s="14"/>
      <c r="H29" s="13">
        <v>0.004837962962962963</v>
      </c>
      <c r="I29" s="14"/>
      <c r="J29" s="10">
        <f t="shared" ref="J29:J33" si="3">SUM(F29:I29)</f>
        <v>0.02840277778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9" t="s">
        <v>74</v>
      </c>
      <c r="C30" s="12" t="s">
        <v>74</v>
      </c>
      <c r="D30" s="12" t="s">
        <v>75</v>
      </c>
      <c r="E30" s="12" t="s">
        <v>20</v>
      </c>
      <c r="F30" s="13">
        <v>0.06918981481481482</v>
      </c>
      <c r="G30" s="14"/>
      <c r="H30" s="14"/>
      <c r="I30" s="18"/>
      <c r="J30" s="10">
        <f t="shared" si="3"/>
        <v>0.06918981481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9" t="s">
        <v>76</v>
      </c>
      <c r="C31" s="12" t="s">
        <v>77</v>
      </c>
      <c r="D31" s="12" t="s">
        <v>75</v>
      </c>
      <c r="E31" s="12" t="s">
        <v>20</v>
      </c>
      <c r="F31" s="13">
        <v>0.02241898148148148</v>
      </c>
      <c r="G31" s="14"/>
      <c r="H31" s="14"/>
      <c r="I31" s="18"/>
      <c r="J31" s="10">
        <f t="shared" si="3"/>
        <v>0.02241898148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9" t="s">
        <v>78</v>
      </c>
      <c r="C32" s="12" t="s">
        <v>78</v>
      </c>
      <c r="D32" s="12" t="s">
        <v>75</v>
      </c>
      <c r="E32" s="12" t="s">
        <v>20</v>
      </c>
      <c r="F32" s="13">
        <v>0.10262731481481481</v>
      </c>
      <c r="G32" s="14"/>
      <c r="H32" s="14"/>
      <c r="I32" s="18"/>
      <c r="J32" s="10">
        <f t="shared" si="3"/>
        <v>0.1026273148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9" t="s">
        <v>79</v>
      </c>
      <c r="C33" s="26" t="s">
        <v>80</v>
      </c>
      <c r="D33" s="26" t="s">
        <v>81</v>
      </c>
      <c r="E33" s="26" t="s">
        <v>20</v>
      </c>
      <c r="F33" s="27">
        <v>0.14732638888888888</v>
      </c>
      <c r="G33" s="28"/>
      <c r="H33" s="28"/>
      <c r="I33" s="49"/>
      <c r="J33" s="20">
        <f t="shared" si="3"/>
        <v>0.1473263889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43" t="s">
        <v>49</v>
      </c>
      <c r="J34" s="44">
        <f>SUM(J29:J33)</f>
        <v>0.3699652778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3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50" t="s">
        <v>82</v>
      </c>
      <c r="C36" s="3"/>
      <c r="D36" s="3"/>
      <c r="E36" s="3"/>
      <c r="F36" s="3"/>
      <c r="G36" s="3"/>
      <c r="H36" s="3"/>
      <c r="I36" s="3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51" t="s">
        <v>2</v>
      </c>
      <c r="C37" s="52" t="s">
        <v>3</v>
      </c>
      <c r="D37" s="52" t="s">
        <v>52</v>
      </c>
      <c r="E37" s="52" t="s">
        <v>5</v>
      </c>
      <c r="F37" s="52" t="s">
        <v>6</v>
      </c>
      <c r="G37" s="52" t="s">
        <v>7</v>
      </c>
      <c r="H37" s="52" t="s">
        <v>8</v>
      </c>
      <c r="I37" s="52" t="s">
        <v>9</v>
      </c>
      <c r="J37" s="53" t="s">
        <v>10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9" t="s">
        <v>83</v>
      </c>
      <c r="C38" s="12" t="s">
        <v>84</v>
      </c>
      <c r="D38" s="12" t="s">
        <v>85</v>
      </c>
      <c r="E38" s="12" t="s">
        <v>20</v>
      </c>
      <c r="F38" s="13">
        <v>0.022349537037037036</v>
      </c>
      <c r="G38" s="14"/>
      <c r="H38" s="14"/>
      <c r="I38" s="14"/>
      <c r="J38" s="10">
        <f t="shared" ref="J38:J39" si="4">SUM(F38:I38)</f>
        <v>0.02234953704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9" t="s">
        <v>86</v>
      </c>
      <c r="C39" s="26" t="s">
        <v>87</v>
      </c>
      <c r="D39" s="26" t="s">
        <v>85</v>
      </c>
      <c r="E39" s="26" t="s">
        <v>20</v>
      </c>
      <c r="F39" s="27">
        <v>0.0646412037037037</v>
      </c>
      <c r="G39" s="28"/>
      <c r="H39" s="28"/>
      <c r="I39" s="28"/>
      <c r="J39" s="20">
        <f t="shared" si="4"/>
        <v>0.0646412037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54"/>
      <c r="G40" s="54"/>
      <c r="H40" s="54"/>
      <c r="I40" s="55" t="s">
        <v>49</v>
      </c>
      <c r="J40" s="44">
        <f>SUM(J38:J39)</f>
        <v>0.08699074074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56" t="s">
        <v>88</v>
      </c>
      <c r="C42" s="3"/>
      <c r="D42" s="3"/>
      <c r="E42" s="3"/>
      <c r="F42" s="3"/>
      <c r="G42" s="3"/>
      <c r="H42" s="3"/>
      <c r="I42" s="3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57" t="s">
        <v>2</v>
      </c>
      <c r="C43" s="58" t="s">
        <v>3</v>
      </c>
      <c r="D43" s="58" t="s">
        <v>52</v>
      </c>
      <c r="E43" s="58" t="s">
        <v>5</v>
      </c>
      <c r="F43" s="58" t="s">
        <v>6</v>
      </c>
      <c r="G43" s="58" t="s">
        <v>7</v>
      </c>
      <c r="H43" s="58" t="s">
        <v>8</v>
      </c>
      <c r="I43" s="58" t="s">
        <v>9</v>
      </c>
      <c r="J43" s="59" t="s">
        <v>10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9" t="s">
        <v>89</v>
      </c>
      <c r="C44" s="12" t="s">
        <v>90</v>
      </c>
      <c r="D44" s="12" t="s">
        <v>19</v>
      </c>
      <c r="E44" s="12" t="s">
        <v>45</v>
      </c>
      <c r="F44" s="13">
        <v>0.16340277777777779</v>
      </c>
      <c r="G44" s="13">
        <v>0.025497685185185186</v>
      </c>
      <c r="H44" s="14"/>
      <c r="I44" s="14"/>
      <c r="J44" s="10">
        <f t="shared" ref="J44:J50" si="5">SUM(F44:I44)</f>
        <v>0.188900463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9" t="s">
        <v>91</v>
      </c>
      <c r="C45" s="12" t="s">
        <v>92</v>
      </c>
      <c r="D45" s="12" t="s">
        <v>23</v>
      </c>
      <c r="E45" s="12" t="s">
        <v>45</v>
      </c>
      <c r="F45" s="13">
        <v>0.02246527777777778</v>
      </c>
      <c r="G45" s="13">
        <v>0.0033564814814814816</v>
      </c>
      <c r="H45" s="14"/>
      <c r="I45" s="14"/>
      <c r="J45" s="10">
        <f t="shared" si="5"/>
        <v>0.02582175926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9" t="s">
        <v>93</v>
      </c>
      <c r="C46" s="12" t="s">
        <v>94</v>
      </c>
      <c r="D46" s="12" t="s">
        <v>19</v>
      </c>
      <c r="E46" s="12" t="s">
        <v>20</v>
      </c>
      <c r="F46" s="13">
        <v>0.0016087962962962963</v>
      </c>
      <c r="G46" s="60"/>
      <c r="H46" s="14"/>
      <c r="I46" s="14"/>
      <c r="J46" s="10">
        <f t="shared" si="5"/>
        <v>0.001608796296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9" t="s">
        <v>95</v>
      </c>
      <c r="C47" s="12" t="s">
        <v>96</v>
      </c>
      <c r="D47" s="12" t="s">
        <v>19</v>
      </c>
      <c r="E47" s="12" t="s">
        <v>45</v>
      </c>
      <c r="F47" s="13">
        <v>0.03135416666666667</v>
      </c>
      <c r="G47" s="13">
        <v>0.009618055555555555</v>
      </c>
      <c r="H47" s="14"/>
      <c r="I47" s="14"/>
      <c r="J47" s="10">
        <f t="shared" si="5"/>
        <v>0.04097222222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9" t="s">
        <v>97</v>
      </c>
      <c r="C48" s="12" t="s">
        <v>97</v>
      </c>
      <c r="D48" s="12" t="s">
        <v>23</v>
      </c>
      <c r="E48" s="12" t="s">
        <v>20</v>
      </c>
      <c r="F48" s="13">
        <v>0.002627314814814815</v>
      </c>
      <c r="G48" s="14"/>
      <c r="H48" s="14"/>
      <c r="I48" s="14"/>
      <c r="J48" s="10">
        <f t="shared" si="5"/>
        <v>0.002627314815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9" t="s">
        <v>98</v>
      </c>
      <c r="C49" s="12" t="s">
        <v>99</v>
      </c>
      <c r="D49" s="12" t="s">
        <v>23</v>
      </c>
      <c r="E49" s="12" t="s">
        <v>24</v>
      </c>
      <c r="F49" s="14"/>
      <c r="G49" s="14"/>
      <c r="H49" s="14"/>
      <c r="I49" s="13">
        <v>0.055949074074074075</v>
      </c>
      <c r="J49" s="10">
        <f t="shared" si="5"/>
        <v>0.05594907407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9" t="s">
        <v>100</v>
      </c>
      <c r="C50" s="26" t="s">
        <v>99</v>
      </c>
      <c r="D50" s="26" t="s">
        <v>23</v>
      </c>
      <c r="E50" s="26" t="s">
        <v>24</v>
      </c>
      <c r="F50" s="28"/>
      <c r="G50" s="28"/>
      <c r="H50" s="28"/>
      <c r="I50" s="27">
        <v>0.04230324074074074</v>
      </c>
      <c r="J50" s="20">
        <f t="shared" si="5"/>
        <v>0.04230324074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43" t="s">
        <v>49</v>
      </c>
      <c r="J51" s="44">
        <f>SUM(J44:J50)</f>
        <v>0.3581828704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3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61" t="s">
        <v>101</v>
      </c>
      <c r="C53" s="3"/>
      <c r="D53" s="3"/>
      <c r="E53" s="3"/>
      <c r="F53" s="3"/>
      <c r="G53" s="3"/>
      <c r="H53" s="3"/>
      <c r="I53" s="3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6" t="s">
        <v>2</v>
      </c>
      <c r="C54" s="7" t="s">
        <v>3</v>
      </c>
      <c r="D54" s="7" t="s">
        <v>52</v>
      </c>
      <c r="E54" s="7" t="s">
        <v>5</v>
      </c>
      <c r="F54" s="7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9" t="s">
        <v>102</v>
      </c>
      <c r="C55" s="12" t="s">
        <v>103</v>
      </c>
      <c r="D55" s="12" t="s">
        <v>104</v>
      </c>
      <c r="E55" s="12" t="s">
        <v>20</v>
      </c>
      <c r="F55" s="13">
        <v>0.02459490740740741</v>
      </c>
      <c r="G55" s="14"/>
      <c r="H55" s="14"/>
      <c r="I55" s="14"/>
      <c r="J55" s="10">
        <f t="shared" ref="J55:J61" si="6">SUM(F55:I55)</f>
        <v>0.02459490741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9" t="s">
        <v>105</v>
      </c>
      <c r="C56" s="12" t="s">
        <v>106</v>
      </c>
      <c r="D56" s="12" t="s">
        <v>104</v>
      </c>
      <c r="E56" s="12" t="s">
        <v>20</v>
      </c>
      <c r="F56" s="13">
        <v>0.01542824074074074</v>
      </c>
      <c r="G56" s="14"/>
      <c r="H56" s="14"/>
      <c r="I56" s="14"/>
      <c r="J56" s="10">
        <f t="shared" si="6"/>
        <v>0.01542824074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9" t="s">
        <v>107</v>
      </c>
      <c r="C57" s="12" t="s">
        <v>108</v>
      </c>
      <c r="D57" s="12" t="s">
        <v>104</v>
      </c>
      <c r="E57" s="12" t="s">
        <v>20</v>
      </c>
      <c r="F57" s="13">
        <v>0.009039351851851852</v>
      </c>
      <c r="G57" s="14"/>
      <c r="H57" s="14"/>
      <c r="I57" s="14"/>
      <c r="J57" s="10">
        <f t="shared" si="6"/>
        <v>0.009039351852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9" t="s">
        <v>109</v>
      </c>
      <c r="C58" s="12" t="s">
        <v>110</v>
      </c>
      <c r="D58" s="12" t="s">
        <v>104</v>
      </c>
      <c r="E58" s="12" t="s">
        <v>20</v>
      </c>
      <c r="F58" s="13">
        <v>0.10268518518518518</v>
      </c>
      <c r="G58" s="14"/>
      <c r="H58" s="14"/>
      <c r="I58" s="14"/>
      <c r="J58" s="10">
        <f t="shared" si="6"/>
        <v>0.1026851852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9" t="s">
        <v>111</v>
      </c>
      <c r="C59" s="12" t="s">
        <v>112</v>
      </c>
      <c r="D59" s="12" t="s">
        <v>104</v>
      </c>
      <c r="E59" s="12" t="s">
        <v>20</v>
      </c>
      <c r="F59" s="13">
        <v>0.022847222222222224</v>
      </c>
      <c r="G59" s="14"/>
      <c r="H59" s="14"/>
      <c r="I59" s="14"/>
      <c r="J59" s="10">
        <f t="shared" si="6"/>
        <v>0.02284722222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9" t="s">
        <v>113</v>
      </c>
      <c r="C60" s="12" t="s">
        <v>114</v>
      </c>
      <c r="D60" s="12" t="s">
        <v>104</v>
      </c>
      <c r="E60" s="12" t="s">
        <v>20</v>
      </c>
      <c r="F60" s="13">
        <v>0.05043981481481481</v>
      </c>
      <c r="G60" s="14"/>
      <c r="H60" s="14"/>
      <c r="I60" s="14"/>
      <c r="J60" s="10">
        <f t="shared" si="6"/>
        <v>0.05043981481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9" t="s">
        <v>115</v>
      </c>
      <c r="C61" s="26" t="s">
        <v>116</v>
      </c>
      <c r="D61" s="26" t="s">
        <v>104</v>
      </c>
      <c r="E61" s="26" t="s">
        <v>20</v>
      </c>
      <c r="F61" s="27">
        <v>0.020590277777777777</v>
      </c>
      <c r="G61" s="28"/>
      <c r="H61" s="28"/>
      <c r="I61" s="28"/>
      <c r="J61" s="20">
        <f t="shared" si="6"/>
        <v>0.02059027778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34"/>
      <c r="C62" s="1"/>
      <c r="D62" s="1"/>
      <c r="E62" s="1"/>
      <c r="F62" s="1"/>
      <c r="G62" s="1"/>
      <c r="H62" s="1"/>
      <c r="I62" s="43" t="s">
        <v>49</v>
      </c>
      <c r="J62" s="44">
        <f>SUM(J55:J61)</f>
        <v>0.245625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3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62" t="s">
        <v>117</v>
      </c>
      <c r="C64" s="3"/>
      <c r="D64" s="3"/>
      <c r="E64" s="3"/>
      <c r="F64" s="3"/>
      <c r="G64" s="3"/>
      <c r="H64" s="3"/>
      <c r="I64" s="3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57" t="s">
        <v>2</v>
      </c>
      <c r="C65" s="58" t="s">
        <v>3</v>
      </c>
      <c r="D65" s="58" t="s">
        <v>52</v>
      </c>
      <c r="E65" s="58" t="s">
        <v>5</v>
      </c>
      <c r="F65" s="58" t="s">
        <v>6</v>
      </c>
      <c r="G65" s="58" t="s">
        <v>7</v>
      </c>
      <c r="H65" s="58" t="s">
        <v>8</v>
      </c>
      <c r="I65" s="58" t="s">
        <v>9</v>
      </c>
      <c r="J65" s="59" t="s">
        <v>10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1" t="s">
        <v>118</v>
      </c>
      <c r="C66" s="12" t="s">
        <v>119</v>
      </c>
      <c r="D66" s="12" t="s">
        <v>120</v>
      </c>
      <c r="E66" s="12" t="s">
        <v>20</v>
      </c>
      <c r="F66" s="13">
        <v>0.03798611111111111</v>
      </c>
      <c r="G66" s="14"/>
      <c r="H66" s="14"/>
      <c r="I66" s="14"/>
      <c r="J66" s="10">
        <f t="shared" ref="J66:J67" si="7">SUM(F66:I66)</f>
        <v>0.03798611111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63" t="s">
        <v>121</v>
      </c>
      <c r="C67" s="26" t="s">
        <v>122</v>
      </c>
      <c r="D67" s="26" t="s">
        <v>120</v>
      </c>
      <c r="E67" s="26" t="s">
        <v>20</v>
      </c>
      <c r="F67" s="27">
        <v>0.0743287037037037</v>
      </c>
      <c r="G67" s="28"/>
      <c r="H67" s="28"/>
      <c r="I67" s="28"/>
      <c r="J67" s="20">
        <f t="shared" si="7"/>
        <v>0.0743287037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34"/>
      <c r="C68" s="1"/>
      <c r="D68" s="1"/>
      <c r="E68" s="1"/>
      <c r="F68" s="54"/>
      <c r="G68" s="54"/>
      <c r="H68" s="54"/>
      <c r="I68" s="55" t="s">
        <v>49</v>
      </c>
      <c r="J68" s="44">
        <f>SUM(J66:J67)</f>
        <v>0.1123148148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3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64" t="s">
        <v>123</v>
      </c>
      <c r="C70" s="3"/>
      <c r="D70" s="3"/>
      <c r="E70" s="3"/>
      <c r="F70" s="3"/>
      <c r="G70" s="3"/>
      <c r="H70" s="3"/>
      <c r="I70" s="3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57" t="s">
        <v>2</v>
      </c>
      <c r="C71" s="58" t="s">
        <v>3</v>
      </c>
      <c r="D71" s="58" t="s">
        <v>52</v>
      </c>
      <c r="E71" s="58" t="s">
        <v>5</v>
      </c>
      <c r="F71" s="58" t="s">
        <v>6</v>
      </c>
      <c r="G71" s="58" t="s">
        <v>7</v>
      </c>
      <c r="H71" s="58" t="s">
        <v>8</v>
      </c>
      <c r="I71" s="58" t="s">
        <v>9</v>
      </c>
      <c r="J71" s="59" t="s">
        <v>10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65" t="s">
        <v>124</v>
      </c>
      <c r="C72" s="12" t="s">
        <v>125</v>
      </c>
      <c r="D72" s="12" t="s">
        <v>126</v>
      </c>
      <c r="E72" s="12" t="s">
        <v>20</v>
      </c>
      <c r="F72" s="13">
        <v>0.016655092592592593</v>
      </c>
      <c r="G72" s="14"/>
      <c r="H72" s="14"/>
      <c r="I72" s="14"/>
      <c r="J72" s="10">
        <f t="shared" ref="J72:J75" si="8">SUM(F72:I72)</f>
        <v>0.01665509259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65" t="s">
        <v>127</v>
      </c>
      <c r="C73" s="12" t="s">
        <v>128</v>
      </c>
      <c r="D73" s="12" t="s">
        <v>126</v>
      </c>
      <c r="E73" s="12" t="s">
        <v>20</v>
      </c>
      <c r="F73" s="13">
        <v>0.0125</v>
      </c>
      <c r="G73" s="14"/>
      <c r="H73" s="14"/>
      <c r="I73" s="14"/>
      <c r="J73" s="10">
        <f t="shared" si="8"/>
        <v>0.0125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1" t="s">
        <v>129</v>
      </c>
      <c r="C74" s="12" t="s">
        <v>130</v>
      </c>
      <c r="D74" s="12" t="s">
        <v>126</v>
      </c>
      <c r="E74" s="12" t="s">
        <v>20</v>
      </c>
      <c r="F74" s="13">
        <v>0.021516203703703704</v>
      </c>
      <c r="G74" s="14"/>
      <c r="H74" s="14"/>
      <c r="I74" s="14"/>
      <c r="J74" s="10">
        <f t="shared" si="8"/>
        <v>0.0215162037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63" t="s">
        <v>131</v>
      </c>
      <c r="C75" s="26" t="s">
        <v>132</v>
      </c>
      <c r="D75" s="26" t="s">
        <v>126</v>
      </c>
      <c r="E75" s="26" t="s">
        <v>20</v>
      </c>
      <c r="F75" s="27">
        <v>0.01287037037037037</v>
      </c>
      <c r="G75" s="28"/>
      <c r="H75" s="28"/>
      <c r="I75" s="28"/>
      <c r="J75" s="20">
        <f t="shared" si="8"/>
        <v>0.01287037037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34"/>
      <c r="C76" s="1"/>
      <c r="D76" s="1"/>
      <c r="E76" s="1"/>
      <c r="F76" s="54"/>
      <c r="G76" s="54"/>
      <c r="H76" s="54"/>
      <c r="I76" s="55" t="s">
        <v>49</v>
      </c>
      <c r="J76" s="44">
        <f>SUM(J72:J75)</f>
        <v>0.06354166667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3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66" t="s">
        <v>133</v>
      </c>
      <c r="C78" s="3"/>
      <c r="D78" s="3"/>
      <c r="E78" s="3"/>
      <c r="F78" s="3"/>
      <c r="G78" s="3"/>
      <c r="H78" s="3"/>
      <c r="I78" s="3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67" t="s">
        <v>2</v>
      </c>
      <c r="C79" s="68" t="s">
        <v>3</v>
      </c>
      <c r="D79" s="68" t="s">
        <v>52</v>
      </c>
      <c r="E79" s="68" t="s">
        <v>5</v>
      </c>
      <c r="F79" s="68" t="s">
        <v>6</v>
      </c>
      <c r="G79" s="68" t="s">
        <v>7</v>
      </c>
      <c r="H79" s="68" t="s">
        <v>8</v>
      </c>
      <c r="I79" s="68" t="s">
        <v>9</v>
      </c>
      <c r="J79" s="69" t="s">
        <v>10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9" t="s">
        <v>134</v>
      </c>
      <c r="C80" s="12" t="s">
        <v>135</v>
      </c>
      <c r="D80" s="12" t="s">
        <v>68</v>
      </c>
      <c r="E80" s="12" t="s">
        <v>20</v>
      </c>
      <c r="F80" s="13">
        <v>0.0983912037037037</v>
      </c>
      <c r="G80" s="14"/>
      <c r="H80" s="14"/>
      <c r="I80" s="14"/>
      <c r="J80" s="10">
        <f t="shared" ref="J80:J82" si="9">SUM(F80:I80)</f>
        <v>0.0983912037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9" t="s">
        <v>136</v>
      </c>
      <c r="C81" s="12" t="s">
        <v>137</v>
      </c>
      <c r="D81" s="12" t="s">
        <v>68</v>
      </c>
      <c r="E81" s="12" t="s">
        <v>20</v>
      </c>
      <c r="F81" s="13">
        <v>0.0999074074074074</v>
      </c>
      <c r="G81" s="14"/>
      <c r="H81" s="14"/>
      <c r="I81" s="14"/>
      <c r="J81" s="10">
        <f t="shared" si="9"/>
        <v>0.09990740741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9" t="s">
        <v>138</v>
      </c>
      <c r="C82" s="26" t="s">
        <v>139</v>
      </c>
      <c r="D82" s="26" t="s">
        <v>68</v>
      </c>
      <c r="E82" s="26" t="s">
        <v>20</v>
      </c>
      <c r="F82" s="27">
        <v>0.1738773148148148</v>
      </c>
      <c r="G82" s="28"/>
      <c r="H82" s="28"/>
      <c r="I82" s="28"/>
      <c r="J82" s="20">
        <f t="shared" si="9"/>
        <v>0.1738773148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34"/>
      <c r="C83" s="1"/>
      <c r="D83" s="1"/>
      <c r="E83" s="1"/>
      <c r="F83" s="1"/>
      <c r="G83" s="1"/>
      <c r="H83" s="1"/>
      <c r="I83" s="43" t="s">
        <v>49</v>
      </c>
      <c r="J83" s="44">
        <f>SUM(J80:J82)</f>
        <v>0.3721759259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3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70" t="s">
        <v>140</v>
      </c>
      <c r="C85" s="3"/>
      <c r="D85" s="3"/>
      <c r="E85" s="3"/>
      <c r="F85" s="3"/>
      <c r="G85" s="3"/>
      <c r="H85" s="3"/>
      <c r="I85" s="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71" t="s">
        <v>2</v>
      </c>
      <c r="C86" s="72" t="s">
        <v>3</v>
      </c>
      <c r="D86" s="72" t="s">
        <v>52</v>
      </c>
      <c r="E86" s="72" t="s">
        <v>5</v>
      </c>
      <c r="F86" s="72" t="s">
        <v>6</v>
      </c>
      <c r="G86" s="72" t="s">
        <v>7</v>
      </c>
      <c r="H86" s="72" t="s">
        <v>8</v>
      </c>
      <c r="I86" s="72" t="s">
        <v>9</v>
      </c>
      <c r="J86" s="73" t="s">
        <v>10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1" t="s">
        <v>141</v>
      </c>
      <c r="C87" s="12" t="s">
        <v>142</v>
      </c>
      <c r="D87" s="12" t="s">
        <v>68</v>
      </c>
      <c r="E87" s="12" t="s">
        <v>20</v>
      </c>
      <c r="F87" s="13">
        <v>0.12899305555555557</v>
      </c>
      <c r="G87" s="14"/>
      <c r="H87" s="14"/>
      <c r="I87" s="14"/>
      <c r="J87" s="10">
        <f t="shared" ref="J87:J92" si="10">SUM(F87:I87)</f>
        <v>0.1289930556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1" t="s">
        <v>143</v>
      </c>
      <c r="C88" s="12" t="s">
        <v>144</v>
      </c>
      <c r="D88" s="12" t="s">
        <v>68</v>
      </c>
      <c r="E88" s="12" t="s">
        <v>20</v>
      </c>
      <c r="F88" s="13">
        <v>0.018645833333333334</v>
      </c>
      <c r="G88" s="14"/>
      <c r="H88" s="14"/>
      <c r="I88" s="14"/>
      <c r="J88" s="10">
        <f t="shared" si="10"/>
        <v>0.01864583333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9" t="s">
        <v>145</v>
      </c>
      <c r="C89" s="12" t="s">
        <v>146</v>
      </c>
      <c r="D89" s="12" t="s">
        <v>19</v>
      </c>
      <c r="E89" s="12" t="s">
        <v>20</v>
      </c>
      <c r="F89" s="13">
        <v>0.09016203703703704</v>
      </c>
      <c r="G89" s="14"/>
      <c r="H89" s="14"/>
      <c r="I89" s="14"/>
      <c r="J89" s="10">
        <f t="shared" si="10"/>
        <v>0.09016203704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9" t="s">
        <v>147</v>
      </c>
      <c r="C90" s="12" t="s">
        <v>148</v>
      </c>
      <c r="D90" s="12" t="s">
        <v>149</v>
      </c>
      <c r="E90" s="12" t="s">
        <v>20</v>
      </c>
      <c r="F90" s="13">
        <v>0.02726851851851852</v>
      </c>
      <c r="G90" s="14"/>
      <c r="H90" s="14"/>
      <c r="I90" s="14"/>
      <c r="J90" s="10">
        <f t="shared" si="10"/>
        <v>0.02726851852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9" t="s">
        <v>150</v>
      </c>
      <c r="C91" s="12" t="s">
        <v>151</v>
      </c>
      <c r="D91" s="12" t="s">
        <v>152</v>
      </c>
      <c r="E91" s="12" t="s">
        <v>20</v>
      </c>
      <c r="F91" s="13">
        <v>0.28759259259259257</v>
      </c>
      <c r="G91" s="14"/>
      <c r="H91" s="14"/>
      <c r="I91" s="14"/>
      <c r="J91" s="10">
        <f t="shared" si="10"/>
        <v>0.2875925926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9" t="s">
        <v>153</v>
      </c>
      <c r="C92" s="26" t="s">
        <v>151</v>
      </c>
      <c r="D92" s="26" t="s">
        <v>68</v>
      </c>
      <c r="E92" s="26" t="s">
        <v>20</v>
      </c>
      <c r="F92" s="27">
        <v>0.02193287037037037</v>
      </c>
      <c r="G92" s="28"/>
      <c r="H92" s="28"/>
      <c r="I92" s="28"/>
      <c r="J92" s="20">
        <f t="shared" si="10"/>
        <v>0.02193287037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43" t="s">
        <v>11</v>
      </c>
      <c r="J93" s="44">
        <f>SUM(J87:J92)</f>
        <v>0.5745949074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</sheetData>
  <mergeCells count="17">
    <mergeCell ref="B27:J27"/>
    <mergeCell ref="B36:J36"/>
    <mergeCell ref="B42:J42"/>
    <mergeCell ref="B53:J53"/>
    <mergeCell ref="B64:J64"/>
    <mergeCell ref="B70:J70"/>
    <mergeCell ref="B78:J78"/>
    <mergeCell ref="B85:J85"/>
    <mergeCell ref="L15:M16"/>
    <mergeCell ref="L17:M19"/>
    <mergeCell ref="B2:J2"/>
    <mergeCell ref="L2:M2"/>
    <mergeCell ref="L4:M4"/>
    <mergeCell ref="L10:M10"/>
    <mergeCell ref="L11:M12"/>
    <mergeCell ref="B16:J16"/>
    <mergeCell ref="L13:M14"/>
  </mergeCells>
  <drawing r:id="rId2"/>
  <legacyDrawing r:id="rId3"/>
</worksheet>
</file>