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user/University_of_Georgia/Dawe_Lab_Documents/Trkin_CRISPR/"/>
    </mc:Choice>
  </mc:AlternateContent>
  <xr:revisionPtr revIDLastSave="0" documentId="13_ncr:1_{8DEA05BE-8AED-264F-AB6D-21CD3ECCA27B}" xr6:coauthVersionLast="47" xr6:coauthVersionMax="47" xr10:uidLastSave="{00000000-0000-0000-0000-000000000000}"/>
  <bookViews>
    <workbookView xWindow="500" yWindow="1040" windowWidth="27640" windowHeight="16940" xr2:uid="{AA8FCFE6-D718-874D-B6E7-A2B5FCDB7FF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2" i="1" l="1"/>
  <c r="H12" i="1"/>
  <c r="G25" i="1"/>
  <c r="H25" i="1"/>
  <c r="G24" i="1"/>
  <c r="H24" i="1"/>
  <c r="G18" i="1"/>
  <c r="G16" i="1"/>
  <c r="H16" i="1"/>
  <c r="H17" i="1"/>
  <c r="H18" i="1"/>
  <c r="G17" i="1"/>
  <c r="G23" i="1"/>
  <c r="H23" i="1"/>
  <c r="G11" i="1"/>
  <c r="H11" i="1"/>
  <c r="G22" i="1"/>
  <c r="H22" i="1"/>
  <c r="G15" i="1"/>
  <c r="H15" i="1"/>
  <c r="G10" i="1"/>
  <c r="H10" i="1"/>
  <c r="H9" i="1"/>
  <c r="G9" i="1"/>
  <c r="H4" i="1"/>
  <c r="G4" i="1"/>
  <c r="G14" i="1"/>
  <c r="H14" i="1"/>
  <c r="H3" i="1"/>
  <c r="G3" i="1"/>
  <c r="G5" i="1"/>
  <c r="G6" i="1"/>
  <c r="G7" i="1"/>
  <c r="G8" i="1"/>
  <c r="G13" i="1"/>
  <c r="G19" i="1"/>
  <c r="G20" i="1"/>
  <c r="G21" i="1"/>
  <c r="G2" i="1"/>
  <c r="H8" i="1"/>
  <c r="H21" i="1"/>
  <c r="H20" i="1"/>
  <c r="H2" i="1"/>
  <c r="H7" i="1"/>
  <c r="H13" i="1"/>
  <c r="H19" i="1"/>
  <c r="H6" i="1"/>
  <c r="H5" i="1"/>
</calcChain>
</file>

<file path=xl/sharedStrings.xml><?xml version="1.0" encoding="utf-8"?>
<sst xmlns="http://schemas.openxmlformats.org/spreadsheetml/2006/main" count="91" uniqueCount="20">
  <si>
    <t>MB359</t>
  </si>
  <si>
    <t>R</t>
  </si>
  <si>
    <t>r</t>
  </si>
  <si>
    <t>Drive</t>
  </si>
  <si>
    <t>MB360</t>
  </si>
  <si>
    <t>MB358</t>
  </si>
  <si>
    <t>Genotype</t>
  </si>
  <si>
    <t>Total</t>
  </si>
  <si>
    <t>MB356</t>
  </si>
  <si>
    <t>Number</t>
  </si>
  <si>
    <t>Individual</t>
  </si>
  <si>
    <t>NA</t>
  </si>
  <si>
    <t>MB357</t>
  </si>
  <si>
    <t>Cas9</t>
  </si>
  <si>
    <t>No</t>
  </si>
  <si>
    <t>Notes</t>
  </si>
  <si>
    <t>Ab10-I trkin - K10L2 trkin -</t>
  </si>
  <si>
    <t>Ab10-I trkin + N10</t>
  </si>
  <si>
    <t>Ab10-I trkin + K10L2 trkin +</t>
  </si>
  <si>
    <t>Ab10-I trkin + K10L2 trkin 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</si>
</sst>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35EA7-87ED-BA4A-9757-A515619FD86F}">
  <dimension ref="A1:I25"/>
  <sheetViews>
    <sheetView tabSelected="1" workbookViewId="0">
      <selection activeCell="A13" sqref="A13:H13"/>
    </sheetView>
  </sheetViews>
  <sheetFormatPr baseColWidth="10" defaultRowHeight="16" x14ac:dyDescent="0.2"/>
  <cols>
    <col min="1" max="1" width="33.33203125" bestFit="1" customWidth="1"/>
  </cols>
  <sheetData>
    <row r="1" spans="1:9" x14ac:dyDescent="0.2">
      <c r="A1" t="s">
        <v>6</v>
      </c>
      <c r="B1" t="s">
        <v>9</v>
      </c>
      <c r="C1" t="s">
        <v>10</v>
      </c>
      <c r="D1" t="s">
        <v>13</v>
      </c>
      <c r="E1" t="s">
        <v>1</v>
      </c>
      <c r="F1" t="s">
        <v>2</v>
      </c>
      <c r="G1" t="s">
        <v>7</v>
      </c>
      <c r="H1" t="s">
        <v>3</v>
      </c>
      <c r="I1" t="s">
        <v>15</v>
      </c>
    </row>
    <row r="2" spans="1:9" x14ac:dyDescent="0.2">
      <c r="A2" t="s">
        <v>18</v>
      </c>
      <c r="B2" t="s">
        <v>12</v>
      </c>
      <c r="C2">
        <v>4</v>
      </c>
      <c r="D2" t="s">
        <v>14</v>
      </c>
      <c r="E2">
        <v>85</v>
      </c>
      <c r="F2">
        <v>90</v>
      </c>
      <c r="G2">
        <f t="shared" ref="G2:G16" si="0">SUM(E2:F2)</f>
        <v>175</v>
      </c>
      <c r="H2">
        <f>(E2/(E2+F2))*100</f>
        <v>48.571428571428569</v>
      </c>
    </row>
    <row r="3" spans="1:9" x14ac:dyDescent="0.2">
      <c r="A3" t="s">
        <v>18</v>
      </c>
      <c r="B3" t="s">
        <v>12</v>
      </c>
      <c r="C3">
        <v>11</v>
      </c>
      <c r="D3" t="s">
        <v>14</v>
      </c>
      <c r="E3">
        <v>67</v>
      </c>
      <c r="F3">
        <v>63</v>
      </c>
      <c r="G3">
        <f t="shared" si="0"/>
        <v>130</v>
      </c>
      <c r="H3">
        <f t="shared" ref="H3" si="1">(E3/(E3+F3))*100</f>
        <v>51.538461538461533</v>
      </c>
    </row>
    <row r="4" spans="1:9" x14ac:dyDescent="0.2">
      <c r="A4" t="s">
        <v>18</v>
      </c>
      <c r="B4" t="s">
        <v>12</v>
      </c>
      <c r="C4">
        <v>12</v>
      </c>
      <c r="D4" t="s">
        <v>14</v>
      </c>
      <c r="E4">
        <v>117</v>
      </c>
      <c r="F4">
        <v>105</v>
      </c>
      <c r="G4">
        <f t="shared" si="0"/>
        <v>222</v>
      </c>
      <c r="H4">
        <f t="shared" ref="H4:H15" si="2">(E4/(E4+F4))*100</f>
        <v>52.702702702702695</v>
      </c>
    </row>
    <row r="5" spans="1:9" x14ac:dyDescent="0.2">
      <c r="A5" t="s">
        <v>19</v>
      </c>
      <c r="B5" t="s">
        <v>0</v>
      </c>
      <c r="C5" t="s">
        <v>11</v>
      </c>
      <c r="D5" t="s">
        <v>14</v>
      </c>
      <c r="E5">
        <v>44</v>
      </c>
      <c r="F5">
        <v>31</v>
      </c>
      <c r="G5">
        <f t="shared" si="0"/>
        <v>75</v>
      </c>
      <c r="H5">
        <f t="shared" si="2"/>
        <v>58.666666666666664</v>
      </c>
    </row>
    <row r="6" spans="1:9" x14ac:dyDescent="0.2">
      <c r="A6" t="s">
        <v>19</v>
      </c>
      <c r="B6" t="s">
        <v>0</v>
      </c>
      <c r="C6" t="s">
        <v>11</v>
      </c>
      <c r="D6" t="s">
        <v>14</v>
      </c>
      <c r="E6">
        <v>95</v>
      </c>
      <c r="F6">
        <v>52</v>
      </c>
      <c r="G6">
        <f t="shared" si="0"/>
        <v>147</v>
      </c>
      <c r="H6">
        <f t="shared" si="2"/>
        <v>64.625850340136054</v>
      </c>
    </row>
    <row r="7" spans="1:9" x14ac:dyDescent="0.2">
      <c r="A7" t="s">
        <v>19</v>
      </c>
      <c r="B7" t="s">
        <v>4</v>
      </c>
      <c r="C7" t="s">
        <v>11</v>
      </c>
      <c r="D7" t="s">
        <v>14</v>
      </c>
      <c r="E7">
        <v>38</v>
      </c>
      <c r="F7">
        <v>26</v>
      </c>
      <c r="G7">
        <f t="shared" si="0"/>
        <v>64</v>
      </c>
      <c r="H7">
        <f t="shared" si="2"/>
        <v>59.375</v>
      </c>
    </row>
    <row r="8" spans="1:9" x14ac:dyDescent="0.2">
      <c r="A8" t="s">
        <v>19</v>
      </c>
      <c r="B8" t="s">
        <v>4</v>
      </c>
      <c r="C8" t="s">
        <v>11</v>
      </c>
      <c r="D8" t="s">
        <v>14</v>
      </c>
      <c r="E8">
        <v>196</v>
      </c>
      <c r="F8">
        <v>108</v>
      </c>
      <c r="G8">
        <f t="shared" si="0"/>
        <v>304</v>
      </c>
      <c r="H8">
        <f t="shared" si="2"/>
        <v>64.473684210526315</v>
      </c>
    </row>
    <row r="9" spans="1:9" x14ac:dyDescent="0.2">
      <c r="A9" t="s">
        <v>19</v>
      </c>
      <c r="B9" t="s">
        <v>4</v>
      </c>
      <c r="C9">
        <v>35</v>
      </c>
      <c r="D9" t="s">
        <v>14</v>
      </c>
      <c r="E9">
        <v>16</v>
      </c>
      <c r="F9">
        <v>17</v>
      </c>
      <c r="G9">
        <f t="shared" si="0"/>
        <v>33</v>
      </c>
      <c r="H9">
        <f t="shared" si="2"/>
        <v>48.484848484848484</v>
      </c>
    </row>
    <row r="10" spans="1:9" x14ac:dyDescent="0.2">
      <c r="A10" t="s">
        <v>19</v>
      </c>
      <c r="B10" t="s">
        <v>4</v>
      </c>
      <c r="C10" t="s">
        <v>11</v>
      </c>
      <c r="D10" t="s">
        <v>14</v>
      </c>
      <c r="E10">
        <v>1</v>
      </c>
      <c r="F10">
        <v>2</v>
      </c>
      <c r="G10">
        <f t="shared" si="0"/>
        <v>3</v>
      </c>
      <c r="H10">
        <f t="shared" si="2"/>
        <v>33.333333333333329</v>
      </c>
    </row>
    <row r="11" spans="1:9" x14ac:dyDescent="0.2">
      <c r="A11" t="s">
        <v>19</v>
      </c>
      <c r="B11" t="s">
        <v>4</v>
      </c>
      <c r="C11">
        <v>8</v>
      </c>
      <c r="D11" t="s">
        <v>14</v>
      </c>
      <c r="E11">
        <v>17</v>
      </c>
      <c r="F11">
        <v>15</v>
      </c>
      <c r="G11">
        <f t="shared" si="0"/>
        <v>32</v>
      </c>
      <c r="H11">
        <f t="shared" si="2"/>
        <v>53.125</v>
      </c>
    </row>
    <row r="12" spans="1:9" x14ac:dyDescent="0.2">
      <c r="A12" t="s">
        <v>19</v>
      </c>
      <c r="B12" t="s">
        <v>4</v>
      </c>
      <c r="C12">
        <v>39</v>
      </c>
      <c r="D12" t="s">
        <v>14</v>
      </c>
      <c r="E12">
        <v>10</v>
      </c>
      <c r="F12">
        <v>9</v>
      </c>
      <c r="G12">
        <f t="shared" si="0"/>
        <v>19</v>
      </c>
      <c r="H12">
        <f t="shared" si="2"/>
        <v>52.631578947368418</v>
      </c>
    </row>
    <row r="13" spans="1:9" x14ac:dyDescent="0.2">
      <c r="A13" t="s">
        <v>17</v>
      </c>
      <c r="B13" t="s">
        <v>8</v>
      </c>
      <c r="C13">
        <v>14</v>
      </c>
      <c r="D13" t="s">
        <v>14</v>
      </c>
      <c r="E13">
        <v>38</v>
      </c>
      <c r="F13">
        <v>45</v>
      </c>
      <c r="G13">
        <f t="shared" si="0"/>
        <v>83</v>
      </c>
      <c r="H13">
        <f t="shared" si="2"/>
        <v>45.783132530120483</v>
      </c>
    </row>
    <row r="14" spans="1:9" x14ac:dyDescent="0.2">
      <c r="A14" t="s">
        <v>17</v>
      </c>
      <c r="B14" t="s">
        <v>8</v>
      </c>
      <c r="C14">
        <v>2</v>
      </c>
      <c r="D14" t="s">
        <v>14</v>
      </c>
      <c r="E14">
        <v>158</v>
      </c>
      <c r="F14">
        <v>61</v>
      </c>
      <c r="G14">
        <f t="shared" si="0"/>
        <v>219</v>
      </c>
      <c r="H14">
        <f t="shared" si="2"/>
        <v>72.146118721461178</v>
      </c>
    </row>
    <row r="15" spans="1:9" x14ac:dyDescent="0.2">
      <c r="A15" t="s">
        <v>17</v>
      </c>
      <c r="B15" t="s">
        <v>8</v>
      </c>
      <c r="C15">
        <v>19</v>
      </c>
      <c r="D15" t="s">
        <v>14</v>
      </c>
      <c r="E15">
        <v>148</v>
      </c>
      <c r="F15">
        <v>100</v>
      </c>
      <c r="G15">
        <f t="shared" si="0"/>
        <v>248</v>
      </c>
      <c r="H15">
        <f t="shared" si="2"/>
        <v>59.677419354838712</v>
      </c>
    </row>
    <row r="16" spans="1:9" x14ac:dyDescent="0.2">
      <c r="A16" t="s">
        <v>17</v>
      </c>
      <c r="B16" t="s">
        <v>8</v>
      </c>
      <c r="C16">
        <v>10</v>
      </c>
      <c r="D16" t="s">
        <v>14</v>
      </c>
      <c r="E16">
        <v>10</v>
      </c>
      <c r="F16">
        <v>8</v>
      </c>
      <c r="G16">
        <f t="shared" si="0"/>
        <v>18</v>
      </c>
      <c r="H16">
        <f t="shared" ref="H16:H18" si="3">(E16/(E16+F16))*100</f>
        <v>55.555555555555557</v>
      </c>
    </row>
    <row r="17" spans="1:8" x14ac:dyDescent="0.2">
      <c r="A17" t="s">
        <v>17</v>
      </c>
      <c r="B17" t="s">
        <v>8</v>
      </c>
      <c r="C17">
        <v>33</v>
      </c>
      <c r="D17" t="s">
        <v>14</v>
      </c>
      <c r="E17">
        <v>53</v>
      </c>
      <c r="F17">
        <v>13</v>
      </c>
      <c r="G17">
        <f>E17+F17</f>
        <v>66</v>
      </c>
      <c r="H17">
        <f t="shared" si="3"/>
        <v>80.303030303030297</v>
      </c>
    </row>
    <row r="18" spans="1:8" x14ac:dyDescent="0.2">
      <c r="A18" t="s">
        <v>17</v>
      </c>
      <c r="B18" t="s">
        <v>8</v>
      </c>
      <c r="C18" t="s">
        <v>11</v>
      </c>
      <c r="D18" t="s">
        <v>14</v>
      </c>
      <c r="E18">
        <v>85</v>
      </c>
      <c r="F18">
        <v>25</v>
      </c>
      <c r="G18">
        <f>E18+F18</f>
        <v>110</v>
      </c>
      <c r="H18">
        <f t="shared" si="3"/>
        <v>77.272727272727266</v>
      </c>
    </row>
    <row r="19" spans="1:8" x14ac:dyDescent="0.2">
      <c r="A19" t="s">
        <v>16</v>
      </c>
      <c r="B19" t="s">
        <v>5</v>
      </c>
      <c r="C19">
        <v>28</v>
      </c>
      <c r="D19" t="s">
        <v>14</v>
      </c>
      <c r="E19">
        <v>59</v>
      </c>
      <c r="F19">
        <v>20</v>
      </c>
      <c r="G19">
        <f>SUM(E19:F19)</f>
        <v>79</v>
      </c>
      <c r="H19">
        <f>(E19/(E19+F19))*100</f>
        <v>74.683544303797461</v>
      </c>
    </row>
    <row r="20" spans="1:8" x14ac:dyDescent="0.2">
      <c r="A20" t="s">
        <v>16</v>
      </c>
      <c r="B20" t="s">
        <v>5</v>
      </c>
      <c r="C20">
        <v>17</v>
      </c>
      <c r="D20" t="s">
        <v>14</v>
      </c>
      <c r="E20">
        <v>136</v>
      </c>
      <c r="F20">
        <v>43</v>
      </c>
      <c r="G20">
        <f>SUM(E20:F20)</f>
        <v>179</v>
      </c>
      <c r="H20">
        <f>(E20/(E20+F20))*100</f>
        <v>75.977653631284909</v>
      </c>
    </row>
    <row r="21" spans="1:8" x14ac:dyDescent="0.2">
      <c r="A21" t="s">
        <v>16</v>
      </c>
      <c r="B21" t="s">
        <v>5</v>
      </c>
      <c r="C21" t="s">
        <v>11</v>
      </c>
      <c r="D21" t="s">
        <v>14</v>
      </c>
      <c r="E21">
        <v>187</v>
      </c>
      <c r="F21">
        <v>73</v>
      </c>
      <c r="G21">
        <f>SUM(E21:F21)</f>
        <v>260</v>
      </c>
      <c r="H21">
        <f>(E21/(E21+F21))*100</f>
        <v>71.92307692307692</v>
      </c>
    </row>
    <row r="22" spans="1:8" x14ac:dyDescent="0.2">
      <c r="A22" t="s">
        <v>16</v>
      </c>
      <c r="B22" t="s">
        <v>5</v>
      </c>
      <c r="C22">
        <v>24</v>
      </c>
      <c r="D22" t="s">
        <v>14</v>
      </c>
      <c r="E22">
        <v>292</v>
      </c>
      <c r="F22">
        <v>113</v>
      </c>
      <c r="G22">
        <f>SUM(E22:F22)</f>
        <v>405</v>
      </c>
      <c r="H22">
        <f>(E22/(E22+F22))*100</f>
        <v>72.098765432098759</v>
      </c>
    </row>
    <row r="23" spans="1:8" x14ac:dyDescent="0.2">
      <c r="A23" t="s">
        <v>16</v>
      </c>
      <c r="B23" t="s">
        <v>5</v>
      </c>
      <c r="C23" t="s">
        <v>11</v>
      </c>
      <c r="D23" t="s">
        <v>14</v>
      </c>
      <c r="E23">
        <v>141</v>
      </c>
      <c r="F23">
        <v>51</v>
      </c>
      <c r="G23">
        <f>SUM(E23:F23)</f>
        <v>192</v>
      </c>
      <c r="H23">
        <f>(E23/(E23+F23))*100</f>
        <v>73.4375</v>
      </c>
    </row>
    <row r="24" spans="1:8" x14ac:dyDescent="0.2">
      <c r="A24" t="s">
        <v>16</v>
      </c>
      <c r="B24" t="s">
        <v>5</v>
      </c>
      <c r="C24" t="s">
        <v>11</v>
      </c>
      <c r="D24" t="s">
        <v>14</v>
      </c>
      <c r="E24">
        <v>14</v>
      </c>
      <c r="F24">
        <v>7</v>
      </c>
      <c r="G24">
        <f>SUM(E24:F24)</f>
        <v>21</v>
      </c>
      <c r="H24">
        <f>(E24/(E24+F24))*100</f>
        <v>66.666666666666657</v>
      </c>
    </row>
    <row r="25" spans="1:8" x14ac:dyDescent="0.2">
      <c r="A25" t="s">
        <v>16</v>
      </c>
      <c r="B25" t="s">
        <v>5</v>
      </c>
      <c r="C25" t="s">
        <v>11</v>
      </c>
      <c r="D25" t="s">
        <v>14</v>
      </c>
      <c r="E25">
        <v>91</v>
      </c>
      <c r="F25">
        <v>35</v>
      </c>
      <c r="G25">
        <f>SUM(E25:F25)</f>
        <v>126</v>
      </c>
      <c r="H25">
        <f>(E25/(E25+F25))*100</f>
        <v>72.222222222222214</v>
      </c>
    </row>
  </sheetData>
  <sortState xmlns:xlrd2="http://schemas.microsoft.com/office/spreadsheetml/2017/richdata2" ref="A2:H24">
    <sortCondition ref="A2:A24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Meghan Joanne Brady</dc:creator>
  <cp:lastModifiedBy>Meghan Joanne Brady</cp:lastModifiedBy>
  <dcterms:created xsi:type="dcterms:W3CDTF">2024-08-12T16:56:08Z</dcterms:created>
  <dcterms:modified xsi:type="dcterms:W3CDTF">2024-08-16T18:55:11Z</dcterms:modified>
</cp:coreProperties>
</file>