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Y27" i="2" l="1"/>
  <c r="Y26" i="2"/>
  <c r="Y25" i="2"/>
  <c r="Y24" i="2"/>
  <c r="Y23" i="2"/>
  <c r="AO27" i="2" l="1"/>
  <c r="AO26" i="2"/>
  <c r="AO25" i="2"/>
  <c r="AO24" i="2"/>
  <c r="AO23" i="2"/>
  <c r="E27" i="2"/>
  <c r="D27" i="2"/>
  <c r="C27" i="2"/>
  <c r="B27" i="2"/>
  <c r="U27" i="2"/>
  <c r="T27" i="2"/>
  <c r="S27" i="2"/>
  <c r="R27" i="2"/>
  <c r="AC27" i="2"/>
  <c r="AB27" i="2"/>
  <c r="AA27" i="2"/>
  <c r="Z27" i="2"/>
  <c r="AG27" i="2"/>
  <c r="AF27" i="2"/>
  <c r="AE27" i="2"/>
  <c r="AD27" i="2"/>
  <c r="AK27" i="2"/>
  <c r="AJ27" i="2"/>
  <c r="AI27" i="2"/>
  <c r="AH27" i="2"/>
  <c r="AN27" i="2"/>
  <c r="AN26" i="2"/>
  <c r="AN25" i="2"/>
  <c r="AN24" i="2"/>
  <c r="AN23" i="2"/>
  <c r="X27" i="2"/>
  <c r="X26" i="2"/>
  <c r="X25" i="2"/>
  <c r="X24" i="2"/>
  <c r="X23" i="2"/>
  <c r="W27" i="2"/>
  <c r="W26" i="2"/>
  <c r="W25" i="2"/>
  <c r="W24" i="2"/>
  <c r="W23" i="2"/>
  <c r="AM27" i="2" l="1"/>
  <c r="AL27" i="2"/>
  <c r="V27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V26" i="2"/>
  <c r="U26" i="2"/>
  <c r="T26" i="2"/>
  <c r="S26" i="2"/>
  <c r="R26" i="2"/>
  <c r="E26" i="2"/>
  <c r="D26" i="2"/>
  <c r="C26" i="2"/>
  <c r="B26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V25" i="2"/>
  <c r="U25" i="2"/>
  <c r="T25" i="2"/>
  <c r="S25" i="2"/>
  <c r="R25" i="2"/>
  <c r="E25" i="2"/>
  <c r="D25" i="2"/>
  <c r="C25" i="2"/>
  <c r="B25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V24" i="2"/>
  <c r="U24" i="2"/>
  <c r="T24" i="2"/>
  <c r="S24" i="2"/>
  <c r="R24" i="2"/>
  <c r="E24" i="2"/>
  <c r="D24" i="2"/>
  <c r="C24" i="2"/>
  <c r="B24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V23" i="2"/>
  <c r="U23" i="2"/>
  <c r="T23" i="2"/>
  <c r="S23" i="2"/>
  <c r="R23" i="2"/>
  <c r="E23" i="2"/>
  <c r="D23" i="2"/>
  <c r="C23" i="2"/>
  <c r="B23" i="2"/>
</calcChain>
</file>

<file path=xl/sharedStrings.xml><?xml version="1.0" encoding="utf-8"?>
<sst xmlns="http://schemas.openxmlformats.org/spreadsheetml/2006/main" count="62" uniqueCount="30">
  <si>
    <t>MBO</t>
    <phoneticPr fontId="2" type="noConversion"/>
  </si>
  <si>
    <t>P1</t>
    <phoneticPr fontId="2" type="noConversion"/>
  </si>
  <si>
    <t>P2</t>
    <phoneticPr fontId="2" type="noConversion"/>
  </si>
  <si>
    <t>P3</t>
    <phoneticPr fontId="2" type="noConversion"/>
  </si>
  <si>
    <t>P4</t>
    <phoneticPr fontId="2" type="noConversion"/>
  </si>
  <si>
    <t>MBO+改进V阶段</t>
    <phoneticPr fontId="2" type="noConversion"/>
  </si>
  <si>
    <t>MBO+减速调整阶段</t>
    <phoneticPr fontId="2" type="noConversion"/>
  </si>
  <si>
    <t>MBO+竞争阶段</t>
    <phoneticPr fontId="2" type="noConversion"/>
  </si>
  <si>
    <t>P4</t>
    <phoneticPr fontId="2" type="noConversion"/>
  </si>
  <si>
    <t>P1</t>
    <phoneticPr fontId="2" type="noConversion"/>
  </si>
  <si>
    <t>P1</t>
    <phoneticPr fontId="2" type="noConversion"/>
  </si>
  <si>
    <t>P2</t>
    <phoneticPr fontId="2" type="noConversion"/>
  </si>
  <si>
    <t>PCCMBO</t>
    <phoneticPr fontId="2" type="noConversion"/>
  </si>
  <si>
    <t>PCCMBO+年龄机制</t>
    <phoneticPr fontId="2" type="noConversion"/>
  </si>
  <si>
    <t>算法</t>
    <phoneticPr fontId="2" type="noConversion"/>
  </si>
  <si>
    <t>算例</t>
    <phoneticPr fontId="2" type="noConversion"/>
  </si>
  <si>
    <t>mean</t>
    <phoneticPr fontId="2" type="noConversion"/>
  </si>
  <si>
    <t>std</t>
    <phoneticPr fontId="2" type="noConversion"/>
  </si>
  <si>
    <t>min</t>
    <phoneticPr fontId="2" type="noConversion"/>
  </si>
  <si>
    <t>max</t>
    <phoneticPr fontId="2" type="noConversion"/>
  </si>
  <si>
    <t>BKN</t>
    <phoneticPr fontId="2" type="noConversion"/>
  </si>
  <si>
    <t>PMBO</t>
    <phoneticPr fontId="2" type="noConversion"/>
  </si>
  <si>
    <t>最后记得跑收敛图</t>
    <phoneticPr fontId="2" type="noConversion"/>
  </si>
  <si>
    <t>P4</t>
    <phoneticPr fontId="2" type="noConversion"/>
  </si>
  <si>
    <t>PCCMBO+分化机制</t>
    <phoneticPr fontId="2" type="noConversion"/>
  </si>
  <si>
    <t>CCMBO</t>
    <phoneticPr fontId="2" type="noConversion"/>
  </si>
  <si>
    <t>ML-CCMBO</t>
    <phoneticPr fontId="2" type="noConversion"/>
  </si>
  <si>
    <t>收敛ok</t>
    <phoneticPr fontId="2" type="noConversion"/>
  </si>
  <si>
    <t>收敛不行</t>
    <phoneticPr fontId="2" type="noConversion"/>
  </si>
  <si>
    <t>收敛ok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</si>
</sst>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9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2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95"/>
  <sheetViews>
    <sheetView tabSelected="1" zoomScaleNormal="100" workbookViewId="0">
      <pane xSplit="1" topLeftCell="R1" activePane="topRight" state="frozen"/>
      <selection pane="topRight" activeCell="AN28" sqref="AN28"/>
    </sheetView>
  </sheetViews>
  <sheetFormatPr defaultRowHeight="13.5" x14ac:dyDescent="0.15"/>
  <sheetData>
    <row r="1" spans="1:41" x14ac:dyDescent="0.15">
      <c r="A1" t="s">
        <v>14</v>
      </c>
      <c r="B1" s="10" t="s">
        <v>0</v>
      </c>
      <c r="C1" s="10"/>
      <c r="D1" s="10"/>
      <c r="E1" s="10"/>
      <c r="F1" s="10" t="s">
        <v>5</v>
      </c>
      <c r="G1" s="10"/>
      <c r="H1" s="10"/>
      <c r="I1" s="10"/>
      <c r="J1" s="10" t="s">
        <v>6</v>
      </c>
      <c r="K1" s="10"/>
      <c r="L1" s="10"/>
      <c r="M1" s="10"/>
      <c r="N1" s="10" t="s">
        <v>7</v>
      </c>
      <c r="O1" s="10"/>
      <c r="P1" s="10"/>
      <c r="Q1" s="10"/>
      <c r="R1" s="10" t="s">
        <v>25</v>
      </c>
      <c r="S1" s="10"/>
      <c r="T1" s="10"/>
      <c r="U1" s="10"/>
      <c r="V1" s="10" t="s">
        <v>21</v>
      </c>
      <c r="W1" s="10"/>
      <c r="X1" s="10"/>
      <c r="Y1" s="10"/>
      <c r="Z1" s="10" t="s">
        <v>12</v>
      </c>
      <c r="AA1" s="10"/>
      <c r="AB1" s="10"/>
      <c r="AC1" s="10"/>
      <c r="AD1" s="10" t="s">
        <v>24</v>
      </c>
      <c r="AE1" s="10"/>
      <c r="AF1" s="10"/>
      <c r="AG1" s="10"/>
      <c r="AH1" s="10" t="s">
        <v>13</v>
      </c>
      <c r="AI1" s="10"/>
      <c r="AJ1" s="10"/>
      <c r="AK1" s="10"/>
      <c r="AL1" s="10" t="s">
        <v>26</v>
      </c>
      <c r="AM1" s="10"/>
      <c r="AN1" s="10"/>
      <c r="AO1" s="10"/>
    </row>
    <row r="2" spans="1:41" s="1" customFormat="1" x14ac:dyDescent="0.15">
      <c r="A2" s="1" t="s">
        <v>15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1</v>
      </c>
      <c r="W2" s="1" t="s">
        <v>2</v>
      </c>
      <c r="X2" s="1" t="s">
        <v>3</v>
      </c>
      <c r="Y2" s="1" t="s">
        <v>4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10</v>
      </c>
      <c r="AE2" s="1" t="s">
        <v>11</v>
      </c>
      <c r="AF2" s="1" t="s">
        <v>3</v>
      </c>
      <c r="AG2" s="1" t="s">
        <v>23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9</v>
      </c>
      <c r="AM2" s="1" t="s">
        <v>11</v>
      </c>
      <c r="AN2" s="1" t="s">
        <v>3</v>
      </c>
      <c r="AO2" s="1" t="s">
        <v>8</v>
      </c>
    </row>
    <row r="3" spans="1:41" s="5" customFormat="1" x14ac:dyDescent="0.15">
      <c r="A3" s="4">
        <v>1</v>
      </c>
      <c r="B3" s="4">
        <v>87</v>
      </c>
      <c r="C3" s="4">
        <v>188</v>
      </c>
      <c r="D3" s="4">
        <v>197</v>
      </c>
      <c r="E3" s="4">
        <v>389</v>
      </c>
      <c r="R3" s="4">
        <v>83</v>
      </c>
      <c r="S3" s="4">
        <v>189</v>
      </c>
      <c r="T3" s="4">
        <v>198</v>
      </c>
      <c r="U3" s="4">
        <v>380</v>
      </c>
      <c r="V3" s="4">
        <v>87</v>
      </c>
      <c r="W3" s="4">
        <v>192</v>
      </c>
      <c r="X3" s="4">
        <v>204</v>
      </c>
      <c r="Y3" s="4">
        <v>396</v>
      </c>
      <c r="Z3" s="4">
        <v>85</v>
      </c>
      <c r="AA3" s="4">
        <v>183</v>
      </c>
      <c r="AB3" s="4">
        <v>195</v>
      </c>
      <c r="AC3" s="4">
        <v>378</v>
      </c>
      <c r="AD3" s="4">
        <v>85</v>
      </c>
      <c r="AE3" s="4">
        <v>188</v>
      </c>
      <c r="AF3" s="4">
        <v>194</v>
      </c>
      <c r="AG3" s="4">
        <v>376</v>
      </c>
      <c r="AH3" s="4">
        <v>85</v>
      </c>
      <c r="AI3" s="4">
        <v>183</v>
      </c>
      <c r="AJ3" s="4">
        <v>193</v>
      </c>
      <c r="AK3" s="8">
        <v>371</v>
      </c>
      <c r="AL3" s="4">
        <v>85</v>
      </c>
      <c r="AM3" s="4">
        <v>185</v>
      </c>
      <c r="AN3" s="4">
        <v>194</v>
      </c>
      <c r="AO3" s="4">
        <v>374</v>
      </c>
    </row>
    <row r="4" spans="1:41" s="5" customFormat="1" x14ac:dyDescent="0.15">
      <c r="A4" s="4">
        <v>2</v>
      </c>
      <c r="B4" s="4">
        <v>87</v>
      </c>
      <c r="C4" s="4">
        <v>190</v>
      </c>
      <c r="D4" s="4">
        <v>200</v>
      </c>
      <c r="E4" s="4">
        <v>385</v>
      </c>
      <c r="R4" s="4">
        <v>85</v>
      </c>
      <c r="S4" s="4">
        <v>187</v>
      </c>
      <c r="T4" s="4">
        <v>200</v>
      </c>
      <c r="U4" s="4">
        <v>378</v>
      </c>
      <c r="V4" s="4">
        <v>88</v>
      </c>
      <c r="W4" s="4">
        <v>192</v>
      </c>
      <c r="X4" s="4">
        <v>203</v>
      </c>
      <c r="Y4" s="4">
        <v>382</v>
      </c>
      <c r="Z4" s="4">
        <v>85</v>
      </c>
      <c r="AA4" s="8">
        <v>189</v>
      </c>
      <c r="AB4" s="8">
        <v>195</v>
      </c>
      <c r="AC4" s="8">
        <v>376</v>
      </c>
      <c r="AD4" s="4">
        <v>85</v>
      </c>
      <c r="AE4" s="4">
        <v>187</v>
      </c>
      <c r="AF4" s="4">
        <v>195</v>
      </c>
      <c r="AG4" s="4">
        <v>378</v>
      </c>
      <c r="AH4" s="4">
        <v>85</v>
      </c>
      <c r="AI4" s="4">
        <v>188</v>
      </c>
      <c r="AJ4" s="9">
        <v>192</v>
      </c>
      <c r="AK4" s="8">
        <v>376</v>
      </c>
      <c r="AL4" s="4">
        <v>83</v>
      </c>
      <c r="AM4" s="4">
        <v>183</v>
      </c>
      <c r="AN4" s="4">
        <v>195</v>
      </c>
      <c r="AO4" s="4">
        <v>375</v>
      </c>
    </row>
    <row r="5" spans="1:41" s="5" customFormat="1" x14ac:dyDescent="0.15">
      <c r="A5" s="4">
        <v>3</v>
      </c>
      <c r="B5" s="4">
        <v>84</v>
      </c>
      <c r="C5" s="4">
        <v>186</v>
      </c>
      <c r="D5" s="4">
        <v>201</v>
      </c>
      <c r="E5" s="4">
        <v>392</v>
      </c>
      <c r="R5" s="4">
        <v>85</v>
      </c>
      <c r="S5" s="4">
        <v>187</v>
      </c>
      <c r="T5" s="4">
        <v>196</v>
      </c>
      <c r="U5" s="4">
        <v>374</v>
      </c>
      <c r="V5" s="4">
        <v>91</v>
      </c>
      <c r="W5" s="4">
        <v>187</v>
      </c>
      <c r="X5" s="4">
        <v>196</v>
      </c>
      <c r="Y5" s="4">
        <v>391</v>
      </c>
      <c r="Z5" s="4">
        <v>85</v>
      </c>
      <c r="AA5" s="8">
        <v>189</v>
      </c>
      <c r="AB5" s="9">
        <v>192</v>
      </c>
      <c r="AC5" s="8">
        <v>374</v>
      </c>
      <c r="AD5" s="4">
        <v>83</v>
      </c>
      <c r="AE5" s="4">
        <v>185</v>
      </c>
      <c r="AF5" s="4">
        <v>197</v>
      </c>
      <c r="AG5" s="4">
        <v>375</v>
      </c>
      <c r="AH5" s="4">
        <v>85</v>
      </c>
      <c r="AI5" s="4">
        <v>186</v>
      </c>
      <c r="AJ5" s="4">
        <v>193</v>
      </c>
      <c r="AK5" s="8">
        <v>371</v>
      </c>
      <c r="AL5" s="4">
        <v>85</v>
      </c>
      <c r="AM5" s="4">
        <v>186</v>
      </c>
      <c r="AN5" s="4">
        <v>193</v>
      </c>
      <c r="AO5" s="4">
        <v>371</v>
      </c>
    </row>
    <row r="6" spans="1:41" s="5" customFormat="1" x14ac:dyDescent="0.15">
      <c r="A6" s="4">
        <v>4</v>
      </c>
      <c r="B6" s="4">
        <v>83</v>
      </c>
      <c r="C6" s="4">
        <v>194</v>
      </c>
      <c r="D6" s="4">
        <v>199</v>
      </c>
      <c r="E6" s="4">
        <v>378</v>
      </c>
      <c r="R6" s="4">
        <v>83</v>
      </c>
      <c r="S6" s="4">
        <v>194</v>
      </c>
      <c r="T6" s="4">
        <v>199</v>
      </c>
      <c r="U6" s="4">
        <v>383</v>
      </c>
      <c r="V6" s="4">
        <v>90</v>
      </c>
      <c r="W6" s="4">
        <v>185</v>
      </c>
      <c r="X6" s="4">
        <v>198</v>
      </c>
      <c r="Y6" s="4">
        <v>386</v>
      </c>
      <c r="Z6" s="4">
        <v>85</v>
      </c>
      <c r="AA6" s="8">
        <v>187</v>
      </c>
      <c r="AB6" s="8">
        <v>196</v>
      </c>
      <c r="AC6" s="8">
        <v>372</v>
      </c>
      <c r="AD6" s="4">
        <v>85</v>
      </c>
      <c r="AE6" s="4">
        <v>189</v>
      </c>
      <c r="AF6" s="4">
        <v>196</v>
      </c>
      <c r="AG6" s="4">
        <v>375</v>
      </c>
      <c r="AH6" s="4">
        <v>85</v>
      </c>
      <c r="AI6" s="4">
        <v>187</v>
      </c>
      <c r="AJ6" s="4">
        <v>193</v>
      </c>
      <c r="AK6" s="8">
        <v>376</v>
      </c>
      <c r="AL6" s="4">
        <v>83</v>
      </c>
      <c r="AM6" s="4">
        <v>183</v>
      </c>
      <c r="AN6" s="4">
        <v>192</v>
      </c>
      <c r="AO6" s="4">
        <v>375</v>
      </c>
    </row>
    <row r="7" spans="1:41" s="5" customFormat="1" x14ac:dyDescent="0.15">
      <c r="A7" s="4">
        <v>5</v>
      </c>
      <c r="B7" s="4">
        <v>88</v>
      </c>
      <c r="C7" s="4">
        <v>185</v>
      </c>
      <c r="D7" s="4">
        <v>198</v>
      </c>
      <c r="E7" s="4">
        <v>385</v>
      </c>
      <c r="R7" s="4">
        <v>85</v>
      </c>
      <c r="S7" s="4">
        <v>183</v>
      </c>
      <c r="T7" s="4">
        <v>197</v>
      </c>
      <c r="U7" s="4">
        <v>380</v>
      </c>
      <c r="V7" s="4">
        <v>87</v>
      </c>
      <c r="W7" s="4">
        <v>188</v>
      </c>
      <c r="X7" s="4">
        <v>202</v>
      </c>
      <c r="Y7" s="4">
        <v>380</v>
      </c>
      <c r="Z7" s="4">
        <v>85</v>
      </c>
      <c r="AA7" s="8">
        <v>185</v>
      </c>
      <c r="AB7" s="8">
        <v>194</v>
      </c>
      <c r="AC7" s="8">
        <v>376</v>
      </c>
      <c r="AD7" s="4">
        <v>85</v>
      </c>
      <c r="AE7" s="4">
        <v>183</v>
      </c>
      <c r="AF7" s="4">
        <v>195</v>
      </c>
      <c r="AG7" s="4">
        <v>376</v>
      </c>
      <c r="AH7" s="4">
        <v>85</v>
      </c>
      <c r="AI7" s="4">
        <v>187</v>
      </c>
      <c r="AJ7" s="4">
        <v>194</v>
      </c>
      <c r="AK7" s="8">
        <v>376</v>
      </c>
      <c r="AL7" s="4">
        <v>85</v>
      </c>
      <c r="AM7" s="4">
        <v>183</v>
      </c>
      <c r="AN7" s="4">
        <v>192</v>
      </c>
      <c r="AO7" s="9">
        <v>371</v>
      </c>
    </row>
    <row r="8" spans="1:41" s="5" customFormat="1" x14ac:dyDescent="0.15">
      <c r="A8" s="4">
        <v>6</v>
      </c>
      <c r="B8" s="4">
        <v>86</v>
      </c>
      <c r="C8" s="4">
        <v>192</v>
      </c>
      <c r="D8" s="4">
        <v>197</v>
      </c>
      <c r="E8" s="4">
        <v>381</v>
      </c>
      <c r="R8" s="4">
        <v>83</v>
      </c>
      <c r="S8" s="4">
        <v>195</v>
      </c>
      <c r="T8" s="4">
        <v>196</v>
      </c>
      <c r="U8" s="4">
        <v>385</v>
      </c>
      <c r="V8" s="4">
        <v>86</v>
      </c>
      <c r="W8" s="4">
        <v>186</v>
      </c>
      <c r="X8" s="4">
        <v>200</v>
      </c>
      <c r="Y8" s="4">
        <v>380</v>
      </c>
      <c r="Z8" s="4">
        <v>85</v>
      </c>
      <c r="AA8" s="8">
        <v>185</v>
      </c>
      <c r="AB8" s="8">
        <v>195</v>
      </c>
      <c r="AC8" s="8">
        <v>376</v>
      </c>
      <c r="AD8" s="4">
        <v>85</v>
      </c>
      <c r="AE8" s="4">
        <v>183</v>
      </c>
      <c r="AF8" s="4">
        <v>196</v>
      </c>
      <c r="AG8" s="4">
        <v>378</v>
      </c>
      <c r="AH8" s="4">
        <v>83</v>
      </c>
      <c r="AI8" s="4">
        <v>183</v>
      </c>
      <c r="AJ8" s="9">
        <v>192</v>
      </c>
      <c r="AK8" s="8">
        <v>371</v>
      </c>
      <c r="AL8" s="4">
        <v>85</v>
      </c>
      <c r="AM8" s="4">
        <v>185</v>
      </c>
      <c r="AN8" s="9">
        <v>192</v>
      </c>
      <c r="AO8" s="4">
        <v>374</v>
      </c>
    </row>
    <row r="9" spans="1:41" s="5" customFormat="1" x14ac:dyDescent="0.15">
      <c r="A9" s="4">
        <v>7</v>
      </c>
      <c r="B9" s="4">
        <v>89</v>
      </c>
      <c r="C9" s="4">
        <v>185</v>
      </c>
      <c r="D9" s="4">
        <v>196</v>
      </c>
      <c r="E9" s="4">
        <v>391</v>
      </c>
      <c r="R9" s="4">
        <v>83</v>
      </c>
      <c r="S9" s="4">
        <v>188</v>
      </c>
      <c r="T9" s="4">
        <v>197</v>
      </c>
      <c r="U9" s="4">
        <v>381</v>
      </c>
      <c r="V9" s="4">
        <v>85</v>
      </c>
      <c r="W9" s="4">
        <v>189</v>
      </c>
      <c r="X9" s="4">
        <v>196</v>
      </c>
      <c r="Y9" s="4">
        <v>378</v>
      </c>
      <c r="Z9" s="4">
        <v>85</v>
      </c>
      <c r="AA9" s="8">
        <v>183</v>
      </c>
      <c r="AB9" s="8">
        <v>194</v>
      </c>
      <c r="AC9" s="8">
        <v>372</v>
      </c>
      <c r="AD9" s="4">
        <v>85</v>
      </c>
      <c r="AE9" s="4">
        <v>189</v>
      </c>
      <c r="AF9" s="4">
        <v>195</v>
      </c>
      <c r="AG9" s="4">
        <v>374</v>
      </c>
      <c r="AH9" s="4">
        <v>85</v>
      </c>
      <c r="AI9" s="4">
        <v>187</v>
      </c>
      <c r="AJ9" s="4">
        <v>195</v>
      </c>
      <c r="AK9" s="8">
        <v>376</v>
      </c>
      <c r="AL9" s="4">
        <v>85</v>
      </c>
      <c r="AM9" s="9">
        <v>183</v>
      </c>
      <c r="AN9" s="4">
        <v>194</v>
      </c>
      <c r="AO9" s="4">
        <v>371</v>
      </c>
    </row>
    <row r="10" spans="1:41" s="5" customFormat="1" x14ac:dyDescent="0.15">
      <c r="A10" s="4">
        <v>8</v>
      </c>
      <c r="B10" s="4">
        <v>85</v>
      </c>
      <c r="C10" s="4">
        <v>189</v>
      </c>
      <c r="D10" s="4">
        <v>198</v>
      </c>
      <c r="E10" s="4">
        <v>385</v>
      </c>
      <c r="R10" s="4">
        <v>85</v>
      </c>
      <c r="S10" s="4">
        <v>183</v>
      </c>
      <c r="T10" s="4">
        <v>197</v>
      </c>
      <c r="U10" s="4">
        <v>378</v>
      </c>
      <c r="V10" s="4">
        <v>89</v>
      </c>
      <c r="W10" s="4">
        <v>184</v>
      </c>
      <c r="X10" s="4">
        <v>201</v>
      </c>
      <c r="Y10" s="4">
        <v>386</v>
      </c>
      <c r="Z10" s="4">
        <v>83</v>
      </c>
      <c r="AA10" s="8">
        <v>187</v>
      </c>
      <c r="AB10" s="8">
        <v>194</v>
      </c>
      <c r="AC10" s="8">
        <v>372</v>
      </c>
      <c r="AD10" s="4">
        <v>85</v>
      </c>
      <c r="AE10" s="4">
        <v>185</v>
      </c>
      <c r="AF10" s="4">
        <v>194</v>
      </c>
      <c r="AG10" s="4">
        <v>379</v>
      </c>
      <c r="AH10" s="4">
        <v>85</v>
      </c>
      <c r="AI10" s="4">
        <v>184</v>
      </c>
      <c r="AJ10" s="4">
        <v>193</v>
      </c>
      <c r="AK10" s="8">
        <v>374</v>
      </c>
      <c r="AL10" s="4">
        <v>85</v>
      </c>
      <c r="AM10" s="4">
        <v>185</v>
      </c>
      <c r="AN10" s="4">
        <v>194</v>
      </c>
      <c r="AO10" s="4">
        <v>372</v>
      </c>
    </row>
    <row r="11" spans="1:41" s="5" customFormat="1" x14ac:dyDescent="0.15">
      <c r="A11" s="4">
        <v>9</v>
      </c>
      <c r="B11" s="4">
        <v>85</v>
      </c>
      <c r="C11" s="4">
        <v>189</v>
      </c>
      <c r="D11" s="4">
        <v>204</v>
      </c>
      <c r="E11" s="4">
        <v>382</v>
      </c>
      <c r="R11" s="4">
        <v>85</v>
      </c>
      <c r="S11" s="4">
        <v>192</v>
      </c>
      <c r="T11" s="4">
        <v>198</v>
      </c>
      <c r="U11" s="4">
        <v>378</v>
      </c>
      <c r="V11" s="4">
        <v>87</v>
      </c>
      <c r="W11" s="4">
        <v>188</v>
      </c>
      <c r="X11" s="4">
        <v>199</v>
      </c>
      <c r="Y11" s="4">
        <v>378</v>
      </c>
      <c r="Z11" s="4">
        <v>83</v>
      </c>
      <c r="AA11" s="8">
        <v>183</v>
      </c>
      <c r="AB11" s="8">
        <v>194</v>
      </c>
      <c r="AC11" s="8">
        <v>376</v>
      </c>
      <c r="AD11" s="4">
        <v>83</v>
      </c>
      <c r="AE11" s="4">
        <v>183</v>
      </c>
      <c r="AF11" s="9">
        <v>192</v>
      </c>
      <c r="AG11" s="4">
        <v>376</v>
      </c>
      <c r="AH11" s="4">
        <v>83</v>
      </c>
      <c r="AI11" s="4">
        <v>183</v>
      </c>
      <c r="AJ11" s="4">
        <v>194</v>
      </c>
      <c r="AK11" s="8">
        <v>371</v>
      </c>
      <c r="AL11" s="4">
        <v>85</v>
      </c>
      <c r="AM11" s="4">
        <v>183</v>
      </c>
      <c r="AN11" s="4">
        <v>194</v>
      </c>
      <c r="AO11" s="4">
        <v>374</v>
      </c>
    </row>
    <row r="12" spans="1:41" s="5" customFormat="1" x14ac:dyDescent="0.15">
      <c r="A12" s="4">
        <v>10</v>
      </c>
      <c r="B12" s="4">
        <v>86</v>
      </c>
      <c r="C12" s="4">
        <v>186</v>
      </c>
      <c r="D12" s="4">
        <v>202</v>
      </c>
      <c r="E12" s="4">
        <v>389</v>
      </c>
      <c r="R12" s="4">
        <v>85</v>
      </c>
      <c r="S12" s="4">
        <v>189</v>
      </c>
      <c r="T12" s="4">
        <v>196</v>
      </c>
      <c r="U12" s="4">
        <v>375</v>
      </c>
      <c r="V12" s="4">
        <v>86</v>
      </c>
      <c r="W12" s="4">
        <v>190</v>
      </c>
      <c r="X12" s="4">
        <v>196</v>
      </c>
      <c r="Y12" s="4">
        <v>378</v>
      </c>
      <c r="Z12" s="4">
        <v>85</v>
      </c>
      <c r="AA12" s="8">
        <v>187</v>
      </c>
      <c r="AB12" s="8">
        <v>195</v>
      </c>
      <c r="AC12" s="8">
        <v>371</v>
      </c>
      <c r="AD12" s="4">
        <v>85</v>
      </c>
      <c r="AE12" s="4">
        <v>183</v>
      </c>
      <c r="AF12" s="4">
        <v>194</v>
      </c>
      <c r="AG12" s="9">
        <v>371</v>
      </c>
      <c r="AH12" s="4">
        <v>85</v>
      </c>
      <c r="AI12" s="4">
        <v>185</v>
      </c>
      <c r="AJ12" s="4">
        <v>194</v>
      </c>
      <c r="AK12" s="8">
        <v>371</v>
      </c>
      <c r="AL12" s="4">
        <v>83</v>
      </c>
      <c r="AM12" s="4">
        <v>185</v>
      </c>
      <c r="AN12" s="4">
        <v>193</v>
      </c>
      <c r="AO12" s="4">
        <v>376</v>
      </c>
    </row>
    <row r="13" spans="1:41" s="5" customFormat="1" x14ac:dyDescent="0.15">
      <c r="A13" s="4">
        <v>11</v>
      </c>
      <c r="B13" s="4">
        <v>86</v>
      </c>
      <c r="C13" s="4">
        <v>187</v>
      </c>
      <c r="D13" s="4">
        <v>199</v>
      </c>
      <c r="E13" s="4">
        <v>392</v>
      </c>
      <c r="R13" s="4">
        <v>83</v>
      </c>
      <c r="S13" s="4">
        <v>189</v>
      </c>
      <c r="T13" s="4">
        <v>199</v>
      </c>
      <c r="U13" s="4">
        <v>382</v>
      </c>
      <c r="V13" s="4">
        <v>89</v>
      </c>
      <c r="W13" s="4">
        <v>186</v>
      </c>
      <c r="X13" s="4">
        <v>198</v>
      </c>
      <c r="Y13" s="4">
        <v>382</v>
      </c>
      <c r="Z13" s="4">
        <v>85</v>
      </c>
      <c r="AA13" s="8">
        <v>190</v>
      </c>
      <c r="AB13" s="8">
        <v>197</v>
      </c>
      <c r="AC13" s="8">
        <v>376</v>
      </c>
      <c r="AD13" s="4">
        <v>85</v>
      </c>
      <c r="AE13" s="4">
        <v>183</v>
      </c>
      <c r="AF13" s="4">
        <v>195</v>
      </c>
      <c r="AG13" s="4">
        <v>372</v>
      </c>
      <c r="AH13" s="4">
        <v>85</v>
      </c>
      <c r="AI13" s="4">
        <v>186</v>
      </c>
      <c r="AJ13" s="4">
        <v>195</v>
      </c>
      <c r="AK13" s="8">
        <v>374</v>
      </c>
      <c r="AL13" s="4">
        <v>85</v>
      </c>
      <c r="AM13" s="4">
        <v>187</v>
      </c>
      <c r="AN13" s="4">
        <v>194</v>
      </c>
      <c r="AO13" s="4">
        <v>373</v>
      </c>
    </row>
    <row r="14" spans="1:41" s="5" customFormat="1" x14ac:dyDescent="0.15">
      <c r="A14" s="4">
        <v>12</v>
      </c>
      <c r="B14" s="4">
        <v>85</v>
      </c>
      <c r="C14" s="4">
        <v>185</v>
      </c>
      <c r="D14" s="4">
        <v>207</v>
      </c>
      <c r="E14" s="4">
        <v>384</v>
      </c>
      <c r="R14" s="4">
        <v>85</v>
      </c>
      <c r="S14" s="4">
        <v>187</v>
      </c>
      <c r="T14" s="4">
        <v>199</v>
      </c>
      <c r="U14" s="4">
        <v>382</v>
      </c>
      <c r="V14" s="4">
        <v>85</v>
      </c>
      <c r="W14" s="4">
        <v>189</v>
      </c>
      <c r="X14" s="4">
        <v>207</v>
      </c>
      <c r="Y14" s="4">
        <v>379</v>
      </c>
      <c r="Z14" s="4">
        <v>83</v>
      </c>
      <c r="AA14" s="4">
        <v>188</v>
      </c>
      <c r="AB14" s="4">
        <v>193</v>
      </c>
      <c r="AC14" s="4">
        <v>376</v>
      </c>
      <c r="AD14" s="4">
        <v>83</v>
      </c>
      <c r="AE14" s="4">
        <v>190</v>
      </c>
      <c r="AF14" s="4">
        <v>194</v>
      </c>
      <c r="AG14" s="4">
        <v>376</v>
      </c>
      <c r="AH14" s="4">
        <v>85</v>
      </c>
      <c r="AI14" s="4">
        <v>183</v>
      </c>
      <c r="AJ14" s="4">
        <v>194</v>
      </c>
      <c r="AK14" s="8">
        <v>374</v>
      </c>
      <c r="AL14" s="4">
        <v>85</v>
      </c>
      <c r="AM14" s="4">
        <v>183</v>
      </c>
      <c r="AN14" s="4">
        <v>193</v>
      </c>
      <c r="AO14" s="9">
        <v>376</v>
      </c>
    </row>
    <row r="15" spans="1:41" s="5" customFormat="1" x14ac:dyDescent="0.15">
      <c r="A15" s="4">
        <v>13</v>
      </c>
      <c r="B15" s="4">
        <v>87</v>
      </c>
      <c r="C15" s="4">
        <v>187</v>
      </c>
      <c r="D15" s="4">
        <v>198</v>
      </c>
      <c r="E15" s="4">
        <v>378</v>
      </c>
      <c r="R15" s="4">
        <v>86</v>
      </c>
      <c r="S15" s="4">
        <v>189</v>
      </c>
      <c r="T15" s="4">
        <v>200</v>
      </c>
      <c r="U15" s="4">
        <v>386</v>
      </c>
      <c r="V15" s="4">
        <v>85</v>
      </c>
      <c r="W15" s="4">
        <v>187</v>
      </c>
      <c r="X15" s="4">
        <v>198</v>
      </c>
      <c r="Y15" s="4">
        <v>383</v>
      </c>
      <c r="Z15" s="4">
        <v>85</v>
      </c>
      <c r="AA15" s="4">
        <v>183</v>
      </c>
      <c r="AB15" s="4">
        <v>194</v>
      </c>
      <c r="AC15" s="4">
        <v>376</v>
      </c>
      <c r="AD15" s="4">
        <v>85</v>
      </c>
      <c r="AE15" s="4">
        <v>187</v>
      </c>
      <c r="AF15" s="4">
        <v>192</v>
      </c>
      <c r="AG15" s="4">
        <v>371</v>
      </c>
      <c r="AH15" s="4">
        <v>85</v>
      </c>
      <c r="AI15" s="4">
        <v>183</v>
      </c>
      <c r="AJ15" s="9">
        <v>192</v>
      </c>
      <c r="AK15" s="8">
        <v>372</v>
      </c>
      <c r="AL15" s="4">
        <v>85</v>
      </c>
      <c r="AM15" s="4">
        <v>183</v>
      </c>
      <c r="AN15" s="4">
        <v>194</v>
      </c>
      <c r="AO15" s="4">
        <v>373</v>
      </c>
    </row>
    <row r="16" spans="1:41" s="5" customFormat="1" x14ac:dyDescent="0.15">
      <c r="A16" s="4">
        <v>14</v>
      </c>
      <c r="B16" s="4">
        <v>83</v>
      </c>
      <c r="C16" s="4">
        <v>188</v>
      </c>
      <c r="D16" s="4">
        <v>201</v>
      </c>
      <c r="E16" s="4">
        <v>390</v>
      </c>
      <c r="R16" s="4">
        <v>86</v>
      </c>
      <c r="S16" s="4">
        <v>191</v>
      </c>
      <c r="T16" s="4">
        <v>198</v>
      </c>
      <c r="U16" s="4">
        <v>384</v>
      </c>
      <c r="V16" s="4">
        <v>85</v>
      </c>
      <c r="W16" s="4">
        <v>191</v>
      </c>
      <c r="X16" s="4">
        <v>195</v>
      </c>
      <c r="Y16" s="4">
        <v>376</v>
      </c>
      <c r="Z16" s="4">
        <v>85</v>
      </c>
      <c r="AA16" s="4">
        <v>188</v>
      </c>
      <c r="AB16" s="4">
        <v>195</v>
      </c>
      <c r="AC16" s="4">
        <v>373</v>
      </c>
      <c r="AD16" s="4">
        <v>85</v>
      </c>
      <c r="AE16" s="4">
        <v>184</v>
      </c>
      <c r="AF16" s="4">
        <v>196</v>
      </c>
      <c r="AG16" s="4">
        <v>378</v>
      </c>
      <c r="AH16" s="4">
        <v>85</v>
      </c>
      <c r="AI16" s="4">
        <v>188</v>
      </c>
      <c r="AJ16" s="4">
        <v>194</v>
      </c>
      <c r="AK16" s="8">
        <v>374</v>
      </c>
      <c r="AL16" s="4">
        <v>83</v>
      </c>
      <c r="AM16" s="4">
        <v>184</v>
      </c>
      <c r="AN16" s="4">
        <v>194</v>
      </c>
      <c r="AO16" s="4">
        <v>373</v>
      </c>
    </row>
    <row r="17" spans="1:41" s="5" customFormat="1" x14ac:dyDescent="0.15">
      <c r="A17" s="4">
        <v>15</v>
      </c>
      <c r="B17" s="4">
        <v>84</v>
      </c>
      <c r="C17" s="4">
        <v>194</v>
      </c>
      <c r="D17" s="4">
        <v>199</v>
      </c>
      <c r="E17" s="4">
        <v>383</v>
      </c>
      <c r="R17" s="4">
        <v>85</v>
      </c>
      <c r="S17" s="4">
        <v>184</v>
      </c>
      <c r="T17" s="4">
        <v>196</v>
      </c>
      <c r="U17" s="4">
        <v>385</v>
      </c>
      <c r="V17" s="4">
        <v>85</v>
      </c>
      <c r="W17" s="4">
        <v>194</v>
      </c>
      <c r="X17" s="4">
        <v>201</v>
      </c>
      <c r="Y17" s="4">
        <v>389</v>
      </c>
      <c r="Z17" s="4">
        <v>83</v>
      </c>
      <c r="AA17" s="4">
        <v>187</v>
      </c>
      <c r="AB17" s="4">
        <v>197</v>
      </c>
      <c r="AC17" s="4">
        <v>378</v>
      </c>
      <c r="AD17" s="4">
        <v>85</v>
      </c>
      <c r="AE17" s="4">
        <v>184</v>
      </c>
      <c r="AF17" s="4">
        <v>195</v>
      </c>
      <c r="AG17" s="4">
        <v>375</v>
      </c>
      <c r="AH17" s="4">
        <v>85</v>
      </c>
      <c r="AI17" s="4">
        <v>185</v>
      </c>
      <c r="AJ17" s="4">
        <v>193</v>
      </c>
      <c r="AK17" s="8">
        <v>373</v>
      </c>
      <c r="AL17" s="4">
        <v>85</v>
      </c>
      <c r="AM17" s="4">
        <v>185</v>
      </c>
      <c r="AN17" s="4">
        <v>192</v>
      </c>
      <c r="AO17" s="4">
        <v>372</v>
      </c>
    </row>
    <row r="18" spans="1:41" s="5" customFormat="1" x14ac:dyDescent="0.15">
      <c r="A18" s="4">
        <v>16</v>
      </c>
      <c r="B18" s="4">
        <v>85</v>
      </c>
      <c r="C18" s="4">
        <v>195</v>
      </c>
      <c r="D18" s="4">
        <v>199</v>
      </c>
      <c r="E18" s="4">
        <v>385</v>
      </c>
      <c r="R18" s="4">
        <v>85</v>
      </c>
      <c r="S18" s="4">
        <v>190</v>
      </c>
      <c r="T18" s="4">
        <v>197</v>
      </c>
      <c r="U18" s="4">
        <v>377</v>
      </c>
      <c r="V18" s="4">
        <v>85</v>
      </c>
      <c r="W18" s="4">
        <v>188</v>
      </c>
      <c r="X18" s="4">
        <v>197</v>
      </c>
      <c r="Y18" s="4">
        <v>387</v>
      </c>
      <c r="Z18" s="4">
        <v>85</v>
      </c>
      <c r="AA18" s="4">
        <v>189</v>
      </c>
      <c r="AB18" s="4">
        <v>195</v>
      </c>
      <c r="AC18" s="4">
        <v>377</v>
      </c>
      <c r="AD18" s="4">
        <v>83</v>
      </c>
      <c r="AE18" s="4">
        <v>184</v>
      </c>
      <c r="AF18" s="4">
        <v>194</v>
      </c>
      <c r="AG18" s="4">
        <v>378</v>
      </c>
      <c r="AH18" s="4">
        <v>85</v>
      </c>
      <c r="AI18" s="4">
        <v>187</v>
      </c>
      <c r="AJ18" s="4">
        <v>195</v>
      </c>
      <c r="AK18" s="8">
        <v>372</v>
      </c>
      <c r="AL18" s="4">
        <v>85</v>
      </c>
      <c r="AM18" s="4">
        <v>183</v>
      </c>
      <c r="AN18" s="4">
        <v>195</v>
      </c>
      <c r="AO18" s="9">
        <v>371</v>
      </c>
    </row>
    <row r="19" spans="1:41" s="5" customFormat="1" x14ac:dyDescent="0.15">
      <c r="A19" s="4">
        <v>17</v>
      </c>
      <c r="B19" s="4">
        <v>85</v>
      </c>
      <c r="C19" s="4">
        <v>200</v>
      </c>
      <c r="D19" s="4">
        <v>200</v>
      </c>
      <c r="E19" s="4">
        <v>385</v>
      </c>
      <c r="R19" s="4">
        <v>88</v>
      </c>
      <c r="S19" s="4">
        <v>183</v>
      </c>
      <c r="T19" s="4">
        <v>199</v>
      </c>
      <c r="U19" s="4">
        <v>377</v>
      </c>
      <c r="V19" s="4">
        <v>85</v>
      </c>
      <c r="W19" s="4">
        <v>191</v>
      </c>
      <c r="X19" s="4">
        <v>203</v>
      </c>
      <c r="Y19" s="4">
        <v>379</v>
      </c>
      <c r="Z19" s="4">
        <v>85</v>
      </c>
      <c r="AA19" s="4">
        <v>183</v>
      </c>
      <c r="AB19" s="4">
        <v>195</v>
      </c>
      <c r="AC19" s="4">
        <v>376</v>
      </c>
      <c r="AD19" s="4">
        <v>85</v>
      </c>
      <c r="AE19" s="9">
        <v>183</v>
      </c>
      <c r="AF19" s="4">
        <v>194</v>
      </c>
      <c r="AG19" s="4">
        <v>374</v>
      </c>
      <c r="AH19" s="4">
        <v>85</v>
      </c>
      <c r="AI19" s="4">
        <v>185</v>
      </c>
      <c r="AJ19" s="4">
        <v>195</v>
      </c>
      <c r="AK19" s="8">
        <v>376</v>
      </c>
      <c r="AL19" s="4">
        <v>85</v>
      </c>
      <c r="AM19" s="4">
        <v>187</v>
      </c>
      <c r="AN19" s="4">
        <v>194</v>
      </c>
      <c r="AO19" s="4">
        <v>374</v>
      </c>
    </row>
    <row r="20" spans="1:41" s="5" customFormat="1" x14ac:dyDescent="0.15">
      <c r="A20" s="4">
        <v>18</v>
      </c>
      <c r="B20" s="4">
        <v>83</v>
      </c>
      <c r="C20" s="4">
        <v>194</v>
      </c>
      <c r="D20" s="4">
        <v>207</v>
      </c>
      <c r="E20" s="4">
        <v>378</v>
      </c>
      <c r="R20" s="4">
        <v>85</v>
      </c>
      <c r="S20" s="4">
        <v>189</v>
      </c>
      <c r="T20" s="4">
        <v>199</v>
      </c>
      <c r="U20" s="4">
        <v>382</v>
      </c>
      <c r="V20" s="4">
        <v>85</v>
      </c>
      <c r="W20" s="4">
        <v>185</v>
      </c>
      <c r="X20" s="4">
        <v>200</v>
      </c>
      <c r="Y20" s="4">
        <v>376</v>
      </c>
      <c r="Z20" s="4">
        <v>85</v>
      </c>
      <c r="AA20" s="4">
        <v>185</v>
      </c>
      <c r="AB20" s="4">
        <v>195</v>
      </c>
      <c r="AC20" s="4">
        <v>376</v>
      </c>
      <c r="AD20" s="4">
        <v>83</v>
      </c>
      <c r="AE20" s="4">
        <v>185</v>
      </c>
      <c r="AF20" s="4">
        <v>193</v>
      </c>
      <c r="AG20" s="4">
        <v>375</v>
      </c>
      <c r="AH20" s="4">
        <v>85</v>
      </c>
      <c r="AI20" s="4">
        <v>187</v>
      </c>
      <c r="AJ20" s="4">
        <v>194</v>
      </c>
      <c r="AK20" s="8">
        <v>372</v>
      </c>
      <c r="AL20" s="4">
        <v>83</v>
      </c>
      <c r="AM20" s="4">
        <v>183</v>
      </c>
      <c r="AN20" s="4">
        <v>195</v>
      </c>
      <c r="AO20" s="4">
        <v>372</v>
      </c>
    </row>
    <row r="21" spans="1:41" s="5" customFormat="1" x14ac:dyDescent="0.15">
      <c r="A21" s="4">
        <v>19</v>
      </c>
      <c r="B21" s="4">
        <v>84</v>
      </c>
      <c r="C21" s="4">
        <v>184</v>
      </c>
      <c r="D21" s="4">
        <v>201</v>
      </c>
      <c r="E21" s="4">
        <v>390</v>
      </c>
      <c r="R21" s="4">
        <v>87</v>
      </c>
      <c r="S21" s="4">
        <v>187</v>
      </c>
      <c r="T21" s="4">
        <v>198</v>
      </c>
      <c r="U21" s="4">
        <v>384</v>
      </c>
      <c r="V21" s="4">
        <v>83</v>
      </c>
      <c r="W21" s="4">
        <v>187</v>
      </c>
      <c r="X21" s="4">
        <v>197</v>
      </c>
      <c r="Y21" s="4">
        <v>383</v>
      </c>
      <c r="Z21" s="4">
        <v>85</v>
      </c>
      <c r="AA21" s="4">
        <v>187</v>
      </c>
      <c r="AB21" s="4">
        <v>196</v>
      </c>
      <c r="AC21" s="4">
        <v>375</v>
      </c>
      <c r="AD21" s="4">
        <v>85</v>
      </c>
      <c r="AE21" s="4">
        <v>183</v>
      </c>
      <c r="AF21" s="4">
        <v>195</v>
      </c>
      <c r="AG21" s="4">
        <v>375</v>
      </c>
      <c r="AH21" s="4">
        <v>85</v>
      </c>
      <c r="AI21" s="4">
        <v>183</v>
      </c>
      <c r="AJ21" s="4">
        <v>194</v>
      </c>
      <c r="AK21" s="8">
        <v>376</v>
      </c>
      <c r="AL21" s="4">
        <v>83</v>
      </c>
      <c r="AM21" s="4">
        <v>185</v>
      </c>
      <c r="AN21" s="4">
        <v>194</v>
      </c>
      <c r="AO21" s="9">
        <v>375</v>
      </c>
    </row>
    <row r="22" spans="1:41" s="5" customFormat="1" x14ac:dyDescent="0.15">
      <c r="A22" s="4">
        <v>20</v>
      </c>
      <c r="B22" s="4">
        <v>83</v>
      </c>
      <c r="C22" s="4">
        <v>185</v>
      </c>
      <c r="D22" s="4">
        <v>202</v>
      </c>
      <c r="E22" s="4">
        <v>388</v>
      </c>
      <c r="R22" s="4">
        <v>88</v>
      </c>
      <c r="S22" s="4">
        <v>189</v>
      </c>
      <c r="T22" s="4">
        <v>196</v>
      </c>
      <c r="U22" s="4">
        <v>376</v>
      </c>
      <c r="V22" s="4">
        <v>85</v>
      </c>
      <c r="W22" s="4">
        <v>192</v>
      </c>
      <c r="X22" s="4">
        <v>200</v>
      </c>
      <c r="Y22" s="4">
        <v>383</v>
      </c>
      <c r="Z22" s="4">
        <v>85</v>
      </c>
      <c r="AA22" s="4">
        <v>185</v>
      </c>
      <c r="AB22" s="4">
        <v>195</v>
      </c>
      <c r="AC22" s="4">
        <v>374</v>
      </c>
      <c r="AD22" s="4">
        <v>85</v>
      </c>
      <c r="AE22" s="4">
        <v>185</v>
      </c>
      <c r="AF22" s="4">
        <v>194</v>
      </c>
      <c r="AG22" s="4">
        <v>378</v>
      </c>
      <c r="AH22" s="4">
        <v>85</v>
      </c>
      <c r="AI22" s="4">
        <v>185</v>
      </c>
      <c r="AJ22" s="4">
        <v>195</v>
      </c>
      <c r="AK22" s="8">
        <v>372</v>
      </c>
      <c r="AL22" s="4">
        <v>83</v>
      </c>
      <c r="AM22" s="4">
        <v>185</v>
      </c>
      <c r="AN22" s="4">
        <v>192</v>
      </c>
      <c r="AO22" s="4">
        <v>371</v>
      </c>
    </row>
    <row r="23" spans="1:41" s="2" customFormat="1" x14ac:dyDescent="0.15">
      <c r="A23" s="2" t="s">
        <v>16</v>
      </c>
      <c r="B23" s="3">
        <f>AVERAGE(B3:B22)</f>
        <v>85.25</v>
      </c>
      <c r="C23" s="3">
        <f>AVERAGE(C3:C22)</f>
        <v>189.15</v>
      </c>
      <c r="D23" s="3">
        <f>AVERAGE(D3:D22)</f>
        <v>200.25</v>
      </c>
      <c r="E23" s="3">
        <f>AVERAGE(E3:E22)</f>
        <v>385.5</v>
      </c>
      <c r="R23" s="6">
        <f>AVERAGE(R3:R22)</f>
        <v>85</v>
      </c>
      <c r="S23" s="6">
        <f>AVERAGE(S3:S22)</f>
        <v>188.25</v>
      </c>
      <c r="T23" s="6">
        <f>AVERAGE(T3:T22)</f>
        <v>197.75</v>
      </c>
      <c r="U23" s="6">
        <f>AVERAGE(U3:U22)</f>
        <v>380.35</v>
      </c>
      <c r="V23" s="6">
        <f>AVERAGE(V3:V22)</f>
        <v>86.4</v>
      </c>
      <c r="W23" s="6">
        <f t="shared" ref="W23:Y23" si="0">AVERAGE(W3:W22)</f>
        <v>188.55</v>
      </c>
      <c r="X23" s="3">
        <f t="shared" si="0"/>
        <v>199.55</v>
      </c>
      <c r="Y23" s="6">
        <f t="shared" si="0"/>
        <v>382.6</v>
      </c>
      <c r="Z23" s="6">
        <f t="shared" ref="Z23:AH23" si="1">AVERAGE(Z3:Z22)</f>
        <v>84.6</v>
      </c>
      <c r="AA23" s="6">
        <f t="shared" si="1"/>
        <v>186.15</v>
      </c>
      <c r="AB23" s="3">
        <f t="shared" si="1"/>
        <v>194.8</v>
      </c>
      <c r="AC23" s="6">
        <f t="shared" si="1"/>
        <v>375</v>
      </c>
      <c r="AD23" s="6">
        <f t="shared" si="1"/>
        <v>84.5</v>
      </c>
      <c r="AE23" s="6">
        <f t="shared" si="1"/>
        <v>185.15</v>
      </c>
      <c r="AF23" s="3">
        <f t="shared" si="1"/>
        <v>194.5</v>
      </c>
      <c r="AG23" s="6">
        <f t="shared" si="1"/>
        <v>375.5</v>
      </c>
      <c r="AH23" s="6">
        <f t="shared" si="1"/>
        <v>84.8</v>
      </c>
      <c r="AI23" s="6">
        <f t="shared" ref="AI23:AO23" si="2">AVERAGE(AI3:AI22)</f>
        <v>185.25</v>
      </c>
      <c r="AJ23" s="3">
        <f t="shared" si="2"/>
        <v>193.7</v>
      </c>
      <c r="AK23" s="6">
        <f t="shared" si="2"/>
        <v>373.4</v>
      </c>
      <c r="AL23" s="3">
        <f t="shared" si="2"/>
        <v>84.3</v>
      </c>
      <c r="AM23" s="6">
        <f t="shared" si="2"/>
        <v>184.3</v>
      </c>
      <c r="AN23" s="3">
        <f t="shared" si="2"/>
        <v>193.5</v>
      </c>
      <c r="AO23" s="6">
        <f t="shared" si="2"/>
        <v>373.15</v>
      </c>
    </row>
    <row r="24" spans="1:41" s="2" customFormat="1" x14ac:dyDescent="0.15">
      <c r="A24" s="2" t="s">
        <v>17</v>
      </c>
      <c r="B24" s="2">
        <f>STDEVP(B3:B22)</f>
        <v>1.699264546796643</v>
      </c>
      <c r="C24" s="2">
        <f>STDEVP(C3:C22)</f>
        <v>4.2340878592679205</v>
      </c>
      <c r="D24" s="2">
        <f>STDEVP(D3:D22)</f>
        <v>2.9474565306378988</v>
      </c>
      <c r="E24" s="2">
        <f>STDEVP(E3:E22)</f>
        <v>4.4553338819890929</v>
      </c>
      <c r="R24" s="3">
        <f>STDEVP(R3:R22)</f>
        <v>1.4832396974191326</v>
      </c>
      <c r="S24" s="7">
        <f>STDEVP(S3:S22)</f>
        <v>3.2691742076555053</v>
      </c>
      <c r="T24" s="7">
        <f>STDEVP(T3:T22)</f>
        <v>1.3369741957120937</v>
      </c>
      <c r="U24" s="7">
        <f>STDEVP(U3:U22)</f>
        <v>3.4967842369811719</v>
      </c>
      <c r="V24" s="6">
        <f>STDEVP(V3:V22)</f>
        <v>2.0099751242241779</v>
      </c>
      <c r="W24" s="6">
        <f t="shared" ref="W24:Y24" si="3">STDEVP(W3:W22)</f>
        <v>2.7106272336859596</v>
      </c>
      <c r="X24" s="3">
        <f t="shared" si="3"/>
        <v>3.0736785778607358</v>
      </c>
      <c r="Y24" s="6">
        <f t="shared" si="3"/>
        <v>5.1224993899462774</v>
      </c>
      <c r="Z24" s="3">
        <f t="shared" ref="Z24:AH24" si="4">STDEVP(Z3:Z22)</f>
        <v>0.79999999999999982</v>
      </c>
      <c r="AA24" s="7">
        <f t="shared" si="4"/>
        <v>2.2863726730347356</v>
      </c>
      <c r="AB24" s="3">
        <f t="shared" si="4"/>
        <v>1.1661903789690602</v>
      </c>
      <c r="AC24" s="6">
        <f t="shared" si="4"/>
        <v>2</v>
      </c>
      <c r="AD24" s="6">
        <f t="shared" si="4"/>
        <v>0.8660254037844386</v>
      </c>
      <c r="AE24" s="7">
        <f t="shared" si="4"/>
        <v>2.2863726730347356</v>
      </c>
      <c r="AF24" s="3">
        <f t="shared" si="4"/>
        <v>1.2449899597988732</v>
      </c>
      <c r="AG24" s="6">
        <f t="shared" si="4"/>
        <v>2.2693611435820435</v>
      </c>
      <c r="AH24" s="6">
        <f t="shared" si="4"/>
        <v>0.59999999999999987</v>
      </c>
      <c r="AI24" s="6">
        <f t="shared" ref="AI24:AM24" si="5">STDEVP(AI3:AI22)</f>
        <v>1.7853571071357126</v>
      </c>
      <c r="AJ24" s="3">
        <f t="shared" si="5"/>
        <v>1.0049875621120892</v>
      </c>
      <c r="AK24" s="6">
        <f t="shared" si="5"/>
        <v>1.9849433241279208</v>
      </c>
      <c r="AL24" s="3">
        <f t="shared" si="5"/>
        <v>0.95393920141694566</v>
      </c>
      <c r="AM24" s="6">
        <f t="shared" si="5"/>
        <v>1.3453624047073709</v>
      </c>
      <c r="AN24" s="3">
        <f t="shared" ref="AN24:AO24" si="6">STDEVP(AN3:AN22)</f>
        <v>1.0246950765959599</v>
      </c>
      <c r="AO24" s="6">
        <f t="shared" si="6"/>
        <v>1.6815171720800239</v>
      </c>
    </row>
    <row r="25" spans="1:41" s="2" customFormat="1" x14ac:dyDescent="0.15">
      <c r="A25" s="2" t="s">
        <v>18</v>
      </c>
      <c r="B25" s="3">
        <f>MIN(B3:B22)</f>
        <v>83</v>
      </c>
      <c r="C25" s="3">
        <f>MIN(C3:C22)</f>
        <v>184</v>
      </c>
      <c r="D25" s="3">
        <f>MIN(D3:D22)</f>
        <v>196</v>
      </c>
      <c r="E25" s="3">
        <f>MIN(E3:E22)</f>
        <v>378</v>
      </c>
      <c r="R25" s="3">
        <f>MIN(R3:R22)</f>
        <v>83</v>
      </c>
      <c r="S25" s="3">
        <f>MIN(S3:S22)</f>
        <v>183</v>
      </c>
      <c r="T25" s="3">
        <f>MIN(T3:T22)</f>
        <v>196</v>
      </c>
      <c r="U25" s="3">
        <f>MIN(U3:U22)</f>
        <v>374</v>
      </c>
      <c r="V25" s="6">
        <f>MIN(V3:V22)</f>
        <v>83</v>
      </c>
      <c r="W25" s="6">
        <f t="shared" ref="W25:Y25" si="7">MIN(W3:W22)</f>
        <v>184</v>
      </c>
      <c r="X25" s="3">
        <f t="shared" si="7"/>
        <v>195</v>
      </c>
      <c r="Y25" s="6">
        <f t="shared" si="7"/>
        <v>376</v>
      </c>
      <c r="Z25" s="3">
        <f t="shared" ref="Z25:AH25" si="8">MIN(Z3:Z22)</f>
        <v>83</v>
      </c>
      <c r="AA25" s="3">
        <f t="shared" si="8"/>
        <v>183</v>
      </c>
      <c r="AB25" s="3">
        <f t="shared" si="8"/>
        <v>192</v>
      </c>
      <c r="AC25" s="6">
        <f t="shared" si="8"/>
        <v>371</v>
      </c>
      <c r="AD25" s="6">
        <f t="shared" si="8"/>
        <v>83</v>
      </c>
      <c r="AE25" s="3">
        <f t="shared" si="8"/>
        <v>183</v>
      </c>
      <c r="AF25" s="3">
        <f t="shared" si="8"/>
        <v>192</v>
      </c>
      <c r="AG25" s="6">
        <f t="shared" si="8"/>
        <v>371</v>
      </c>
      <c r="AH25" s="6">
        <f t="shared" si="8"/>
        <v>83</v>
      </c>
      <c r="AI25" s="6">
        <f t="shared" ref="AI25:AM25" si="9">MIN(AI3:AI22)</f>
        <v>183</v>
      </c>
      <c r="AJ25" s="3">
        <f t="shared" si="9"/>
        <v>192</v>
      </c>
      <c r="AK25" s="6">
        <f t="shared" si="9"/>
        <v>371</v>
      </c>
      <c r="AL25" s="3">
        <f t="shared" si="9"/>
        <v>83</v>
      </c>
      <c r="AM25" s="6">
        <f t="shared" si="9"/>
        <v>183</v>
      </c>
      <c r="AN25" s="3">
        <f t="shared" ref="AN25:AO25" si="10">MIN(AN3:AN22)</f>
        <v>192</v>
      </c>
      <c r="AO25" s="6">
        <f t="shared" si="10"/>
        <v>371</v>
      </c>
    </row>
    <row r="26" spans="1:41" s="2" customFormat="1" x14ac:dyDescent="0.15">
      <c r="A26" s="2" t="s">
        <v>19</v>
      </c>
      <c r="B26" s="3">
        <f>MAX(B3:B22)</f>
        <v>89</v>
      </c>
      <c r="C26" s="3">
        <f>MAX(C3:C22)</f>
        <v>200</v>
      </c>
      <c r="D26" s="3">
        <f>MAX(D3:D22)</f>
        <v>207</v>
      </c>
      <c r="E26" s="3">
        <f>MAX(E3:E22)</f>
        <v>392</v>
      </c>
      <c r="R26" s="3">
        <f>MAX(R3:R22)</f>
        <v>88</v>
      </c>
      <c r="S26" s="3">
        <f>MAX(S3:S22)</f>
        <v>195</v>
      </c>
      <c r="T26" s="3">
        <f>MAX(T3:T22)</f>
        <v>200</v>
      </c>
      <c r="U26" s="3">
        <f>MAX(U3:U22)</f>
        <v>386</v>
      </c>
      <c r="V26" s="6">
        <f>MAX(V3:V22)</f>
        <v>91</v>
      </c>
      <c r="W26" s="6">
        <f t="shared" ref="W26:Y26" si="11">MAX(W3:W22)</f>
        <v>194</v>
      </c>
      <c r="X26" s="3">
        <f t="shared" si="11"/>
        <v>207</v>
      </c>
      <c r="Y26" s="6">
        <f t="shared" si="11"/>
        <v>396</v>
      </c>
      <c r="Z26" s="3">
        <f t="shared" ref="Z26:AH26" si="12">MAX(Z3:Z22)</f>
        <v>85</v>
      </c>
      <c r="AA26" s="3">
        <f t="shared" si="12"/>
        <v>190</v>
      </c>
      <c r="AB26" s="3">
        <f t="shared" si="12"/>
        <v>197</v>
      </c>
      <c r="AC26" s="6">
        <f t="shared" si="12"/>
        <v>378</v>
      </c>
      <c r="AD26" s="6">
        <f t="shared" si="12"/>
        <v>85</v>
      </c>
      <c r="AE26" s="3">
        <f t="shared" si="12"/>
        <v>190</v>
      </c>
      <c r="AF26" s="3">
        <f t="shared" si="12"/>
        <v>197</v>
      </c>
      <c r="AG26" s="6">
        <f t="shared" si="12"/>
        <v>379</v>
      </c>
      <c r="AH26" s="6">
        <f t="shared" si="12"/>
        <v>85</v>
      </c>
      <c r="AI26" s="6">
        <f t="shared" ref="AI26:AM26" si="13">MAX(AI3:AI22)</f>
        <v>188</v>
      </c>
      <c r="AJ26" s="3">
        <f t="shared" si="13"/>
        <v>195</v>
      </c>
      <c r="AK26" s="6">
        <f t="shared" si="13"/>
        <v>376</v>
      </c>
      <c r="AL26" s="3">
        <f t="shared" si="13"/>
        <v>85</v>
      </c>
      <c r="AM26" s="6">
        <f t="shared" si="13"/>
        <v>187</v>
      </c>
      <c r="AN26" s="3">
        <f t="shared" ref="AN26:AO26" si="14">MAX(AN3:AN22)</f>
        <v>195</v>
      </c>
      <c r="AO26" s="6">
        <f t="shared" si="14"/>
        <v>376</v>
      </c>
    </row>
    <row r="27" spans="1:41" s="2" customFormat="1" x14ac:dyDescent="0.15">
      <c r="A27" s="2" t="s">
        <v>20</v>
      </c>
      <c r="B27" s="3">
        <f>COUNTIF(B3:B22,83)</f>
        <v>4</v>
      </c>
      <c r="C27" s="6">
        <f>COUNTIF(C3:C22,183)</f>
        <v>0</v>
      </c>
      <c r="D27" s="3">
        <f>COUNTIF(D3:D22,192)</f>
        <v>0</v>
      </c>
      <c r="E27" s="6">
        <f>COUNTIF(E3:E22,371)</f>
        <v>0</v>
      </c>
      <c r="R27" s="3">
        <f>COUNTIF(R3:R22,83)</f>
        <v>5</v>
      </c>
      <c r="S27" s="6">
        <f>COUNTIF(S3:S22,183)</f>
        <v>3</v>
      </c>
      <c r="T27" s="3">
        <f>COUNTIF(T3:T22,192)</f>
        <v>0</v>
      </c>
      <c r="U27" s="6">
        <f>COUNTIF(U3:U22,371)</f>
        <v>0</v>
      </c>
      <c r="V27" s="6">
        <f>COUNTIF(V3:V22,83)</f>
        <v>1</v>
      </c>
      <c r="W27" s="6">
        <f>COUNTIF(W3:W22,183)</f>
        <v>0</v>
      </c>
      <c r="X27" s="3">
        <f>COUNTIF(X3:X22,193)</f>
        <v>0</v>
      </c>
      <c r="Y27" s="6">
        <f>COUNTIF(Y3:Y22,371)</f>
        <v>0</v>
      </c>
      <c r="Z27" s="3">
        <f>COUNTIF(Z3:Z22,83)</f>
        <v>4</v>
      </c>
      <c r="AA27" s="6">
        <f>COUNTIF(AA3:AA22,183)</f>
        <v>5</v>
      </c>
      <c r="AB27" s="3">
        <f>COUNTIF(AB3:AB22,192)</f>
        <v>1</v>
      </c>
      <c r="AC27" s="6">
        <f>COUNTIF(AC3:AC22,371)</f>
        <v>1</v>
      </c>
      <c r="AD27" s="3">
        <f>COUNTIF(AD3:AD22,83)</f>
        <v>5</v>
      </c>
      <c r="AE27" s="6">
        <f>COUNTIF(AE3:AE22,183)</f>
        <v>7</v>
      </c>
      <c r="AF27" s="3">
        <f>COUNTIF(AF3:AF22,192)</f>
        <v>2</v>
      </c>
      <c r="AG27" s="6">
        <f>COUNTIF(AG3:AG22,371)</f>
        <v>2</v>
      </c>
      <c r="AH27" s="3">
        <f>COUNTIF(AH3:AH22,83)</f>
        <v>2</v>
      </c>
      <c r="AI27" s="6">
        <f>COUNTIF(AI3:AI22,183)</f>
        <v>6</v>
      </c>
      <c r="AJ27" s="3">
        <f>COUNTIF(AJ3:AJ22,192)</f>
        <v>3</v>
      </c>
      <c r="AK27" s="6">
        <f>COUNTIF(AK3:AK22,371)</f>
        <v>5</v>
      </c>
      <c r="AL27" s="3">
        <f>COUNTIF(AL3:AL22,83)</f>
        <v>7</v>
      </c>
      <c r="AM27" s="6">
        <f>COUNTIF(AM3:AM22,183)</f>
        <v>9</v>
      </c>
      <c r="AN27" s="3">
        <f>COUNTIF(AN3:AN22,192)</f>
        <v>5</v>
      </c>
      <c r="AO27" s="6">
        <f>COUNTIF(AO3:AO22,371)</f>
        <v>5</v>
      </c>
    </row>
    <row r="28" spans="1:41" x14ac:dyDescent="0.15">
      <c r="Z28" t="s">
        <v>22</v>
      </c>
      <c r="AL28" t="s">
        <v>27</v>
      </c>
      <c r="AM28" t="s">
        <v>29</v>
      </c>
      <c r="AN28" t="s">
        <v>29</v>
      </c>
      <c r="AO28" t="s">
        <v>28</v>
      </c>
    </row>
    <row r="53" spans="39:41" x14ac:dyDescent="0.15">
      <c r="AM53" s="4">
        <v>185</v>
      </c>
      <c r="AN53" s="4">
        <v>193</v>
      </c>
      <c r="AO53" s="4">
        <v>374</v>
      </c>
    </row>
    <row r="54" spans="39:41" x14ac:dyDescent="0.15">
      <c r="AM54" s="4">
        <v>183</v>
      </c>
      <c r="AN54" s="4">
        <v>193</v>
      </c>
      <c r="AO54" s="4">
        <v>374</v>
      </c>
    </row>
    <row r="55" spans="39:41" x14ac:dyDescent="0.15">
      <c r="AM55" s="4">
        <v>185</v>
      </c>
      <c r="AN55" s="4">
        <v>193</v>
      </c>
      <c r="AO55" s="4">
        <v>371</v>
      </c>
    </row>
    <row r="56" spans="39:41" x14ac:dyDescent="0.15">
      <c r="AM56" s="4">
        <v>189</v>
      </c>
      <c r="AN56" s="4">
        <v>194</v>
      </c>
      <c r="AO56" s="4">
        <v>376</v>
      </c>
    </row>
    <row r="57" spans="39:41" x14ac:dyDescent="0.15">
      <c r="AM57" s="4">
        <v>183</v>
      </c>
      <c r="AN57" s="4">
        <v>194</v>
      </c>
      <c r="AO57" s="4">
        <v>373</v>
      </c>
    </row>
    <row r="58" spans="39:41" x14ac:dyDescent="0.15">
      <c r="AM58" s="4">
        <v>183</v>
      </c>
      <c r="AN58" s="4">
        <v>194</v>
      </c>
      <c r="AO58" s="4">
        <v>371</v>
      </c>
    </row>
    <row r="59" spans="39:41" x14ac:dyDescent="0.15">
      <c r="AM59" s="4">
        <v>183</v>
      </c>
      <c r="AN59" s="4">
        <v>193</v>
      </c>
      <c r="AO59" s="4">
        <v>372</v>
      </c>
    </row>
    <row r="60" spans="39:41" x14ac:dyDescent="0.15">
      <c r="AM60" s="4">
        <v>186</v>
      </c>
      <c r="AN60" s="4">
        <v>195</v>
      </c>
      <c r="AO60" s="4">
        <v>372</v>
      </c>
    </row>
    <row r="61" spans="39:41" x14ac:dyDescent="0.15">
      <c r="AM61" s="4">
        <v>188</v>
      </c>
      <c r="AN61" s="4">
        <v>193</v>
      </c>
      <c r="AO61" s="4">
        <v>375</v>
      </c>
    </row>
    <row r="62" spans="39:41" x14ac:dyDescent="0.15">
      <c r="AM62" s="4">
        <v>185</v>
      </c>
      <c r="AN62" s="4">
        <v>194</v>
      </c>
      <c r="AO62" s="4">
        <v>371</v>
      </c>
    </row>
    <row r="63" spans="39:41" x14ac:dyDescent="0.15">
      <c r="AM63" s="4">
        <v>184</v>
      </c>
      <c r="AN63" s="4">
        <v>194</v>
      </c>
      <c r="AO63" s="4">
        <v>375</v>
      </c>
    </row>
    <row r="64" spans="39:41" x14ac:dyDescent="0.15">
      <c r="AM64" s="4">
        <v>189</v>
      </c>
      <c r="AN64" s="4">
        <v>194</v>
      </c>
      <c r="AO64" s="4">
        <v>374</v>
      </c>
    </row>
    <row r="65" spans="39:41" x14ac:dyDescent="0.15">
      <c r="AM65" s="4">
        <v>183</v>
      </c>
      <c r="AN65" s="4">
        <v>195</v>
      </c>
      <c r="AO65" s="4">
        <v>376</v>
      </c>
    </row>
    <row r="66" spans="39:41" x14ac:dyDescent="0.15">
      <c r="AM66" s="4">
        <v>187</v>
      </c>
      <c r="AN66" s="4">
        <v>195</v>
      </c>
      <c r="AO66" s="4">
        <v>373</v>
      </c>
    </row>
    <row r="67" spans="39:41" x14ac:dyDescent="0.15">
      <c r="AM67" s="4">
        <v>183</v>
      </c>
      <c r="AN67" s="4">
        <v>193</v>
      </c>
      <c r="AO67" s="4">
        <v>372</v>
      </c>
    </row>
    <row r="68" spans="39:41" x14ac:dyDescent="0.15">
      <c r="AM68" s="4">
        <v>185</v>
      </c>
      <c r="AN68" s="4">
        <v>194</v>
      </c>
      <c r="AO68" s="4">
        <v>373</v>
      </c>
    </row>
    <row r="69" spans="39:41" x14ac:dyDescent="0.15">
      <c r="AM69" s="4">
        <v>185</v>
      </c>
      <c r="AN69" s="4">
        <v>194</v>
      </c>
      <c r="AO69" s="4">
        <v>374</v>
      </c>
    </row>
    <row r="70" spans="39:41" x14ac:dyDescent="0.15">
      <c r="AM70" s="4">
        <v>184</v>
      </c>
      <c r="AN70" s="4">
        <v>194</v>
      </c>
      <c r="AO70" s="4">
        <v>372</v>
      </c>
    </row>
    <row r="71" spans="39:41" x14ac:dyDescent="0.15">
      <c r="AM71" s="4">
        <v>185</v>
      </c>
      <c r="AN71" s="4">
        <v>193</v>
      </c>
      <c r="AO71" s="4">
        <v>373</v>
      </c>
    </row>
    <row r="72" spans="39:41" x14ac:dyDescent="0.15">
      <c r="AM72" s="4">
        <v>183</v>
      </c>
      <c r="AN72" s="4">
        <v>194</v>
      </c>
      <c r="AO72" s="4">
        <v>373</v>
      </c>
    </row>
    <row r="76" spans="39:41" x14ac:dyDescent="0.15">
      <c r="AN76" s="4">
        <v>194</v>
      </c>
    </row>
    <row r="77" spans="39:41" x14ac:dyDescent="0.15">
      <c r="AN77" s="4">
        <v>193</v>
      </c>
    </row>
    <row r="78" spans="39:41" x14ac:dyDescent="0.15">
      <c r="AN78" s="4">
        <v>194</v>
      </c>
    </row>
    <row r="79" spans="39:41" x14ac:dyDescent="0.15">
      <c r="AN79" s="4">
        <v>194</v>
      </c>
    </row>
    <row r="80" spans="39:41" x14ac:dyDescent="0.15">
      <c r="AN80" s="4">
        <v>193</v>
      </c>
    </row>
    <row r="81" spans="40:40" x14ac:dyDescent="0.15">
      <c r="AN81" s="4">
        <v>194</v>
      </c>
    </row>
    <row r="82" spans="40:40" x14ac:dyDescent="0.15">
      <c r="AN82" s="4">
        <v>194</v>
      </c>
    </row>
    <row r="83" spans="40:40" x14ac:dyDescent="0.15">
      <c r="AN83" s="4">
        <v>193</v>
      </c>
    </row>
    <row r="84" spans="40:40" x14ac:dyDescent="0.15">
      <c r="AN84" s="4">
        <v>195</v>
      </c>
    </row>
    <row r="85" spans="40:40" x14ac:dyDescent="0.15">
      <c r="AN85" s="4">
        <v>195</v>
      </c>
    </row>
    <row r="86" spans="40:40" x14ac:dyDescent="0.15">
      <c r="AN86" s="4">
        <v>195</v>
      </c>
    </row>
    <row r="87" spans="40:40" x14ac:dyDescent="0.15">
      <c r="AN87" s="4">
        <v>194</v>
      </c>
    </row>
    <row r="88" spans="40:40" x14ac:dyDescent="0.15">
      <c r="AN88" s="4">
        <v>193</v>
      </c>
    </row>
    <row r="89" spans="40:40" x14ac:dyDescent="0.15">
      <c r="AN89" s="4">
        <v>193</v>
      </c>
    </row>
    <row r="90" spans="40:40" x14ac:dyDescent="0.15">
      <c r="AN90" s="4">
        <v>193</v>
      </c>
    </row>
    <row r="91" spans="40:40" x14ac:dyDescent="0.15">
      <c r="AN91" s="4">
        <v>193</v>
      </c>
    </row>
    <row r="92" spans="40:40" x14ac:dyDescent="0.15">
      <c r="AN92" s="4">
        <v>194</v>
      </c>
    </row>
    <row r="93" spans="40:40" x14ac:dyDescent="0.15">
      <c r="AN93" s="4">
        <v>194</v>
      </c>
    </row>
    <row r="94" spans="40:40" x14ac:dyDescent="0.15">
      <c r="AN94" s="4">
        <v>195</v>
      </c>
    </row>
    <row r="95" spans="40:40" x14ac:dyDescent="0.15">
      <c r="AN95" s="9">
        <v>192</v>
      </c>
    </row>
  </sheetData>
  <mergeCells count="10">
    <mergeCell ref="V1:Y1"/>
    <mergeCell ref="Z1:AC1"/>
    <mergeCell ref="AL1:AO1"/>
    <mergeCell ref="B1:E1"/>
    <mergeCell ref="F1:I1"/>
    <mergeCell ref="J1:M1"/>
    <mergeCell ref="N1:Q1"/>
    <mergeCell ref="R1:U1"/>
    <mergeCell ref="AD1:AG1"/>
    <mergeCell ref="AH1:AK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2019-03-19T07:14:45Z</dcterms:modified>
</cp:coreProperties>
</file>